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tski\OneDrive\ドキュメント\第11回杜のタイムトライアル\"/>
    </mc:Choice>
  </mc:AlternateContent>
  <xr:revisionPtr revIDLastSave="0" documentId="8_{73A5A894-4AA6-4F8B-AF05-4E6363573C3F}" xr6:coauthVersionLast="47" xr6:coauthVersionMax="47" xr10:uidLastSave="{00000000-0000-0000-0000-000000000000}"/>
  <bookViews>
    <workbookView xWindow="-102" yWindow="-102" windowWidth="21974" windowHeight="11747" activeTab="2" xr2:uid="{88F0ABD9-218B-4BDD-84CB-3158CE33F9F6}"/>
  </bookViews>
  <sheets>
    <sheet name="杜トラ_入力シート" sheetId="8" r:id="rId1"/>
    <sheet name="印刷" sheetId="3" r:id="rId2"/>
    <sheet name="集計チェック" sheetId="4" r:id="rId3"/>
    <sheet name="データ" sheetId="5" state="hidden" r:id="rId4"/>
    <sheet name="data" sheetId="6" state="hidden" r:id="rId5"/>
    <sheet name="集計シート" sheetId="7" state="hidden" r:id="rId6"/>
    <sheet name="入力シート" sheetId="2" state="hidden" r:id="rId7"/>
  </sheets>
  <definedNames>
    <definedName name="_xlnm._FilterDatabase" localSheetId="1" hidden="1">印刷!$B$15:$S$215</definedName>
    <definedName name="_xlnm._FilterDatabase" localSheetId="5" hidden="1">集計シート!$A$213:$A$228</definedName>
    <definedName name="_xlnm._FilterDatabase" localSheetId="6" hidden="1">入力シート!$P$6:$AN$7</definedName>
    <definedName name="_xlnm.Print_Area" localSheetId="1">印刷!$A$1:$S$215</definedName>
    <definedName name="_xlnm.Print_Titles" localSheetId="1">印刷!$1:$15</definedName>
    <definedName name="種別">OFFSET(データ!$M$2,0,0,COUNTA(データ!$M$2:$M$10),1)</definedName>
    <definedName name="所属地">OFFSET(データ!$J$2,0,0,COUNTA(データ!$J$2:$J$200),1)</definedName>
    <definedName name="女子競技">OFFSET(データ!$F$2,0,0,COUNTA(データ!$F$2:$F$100),1)</definedName>
    <definedName name="男子競技">OFFSET(データ!$B$2,0,0,COUNTA(データ!$B$2:$B$100),1)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3" l="1"/>
  <c r="P8" i="3"/>
  <c r="E7" i="3"/>
  <c r="P6" i="3"/>
  <c r="E6" i="3"/>
  <c r="E5" i="3"/>
  <c r="BA202" i="6"/>
  <c r="AZ202" i="6"/>
  <c r="AY202" i="6"/>
  <c r="AX202" i="6"/>
  <c r="AU202" i="6"/>
  <c r="AT202" i="6"/>
  <c r="AS202" i="6"/>
  <c r="AR202" i="6"/>
  <c r="AO202" i="6"/>
  <c r="AN202" i="6"/>
  <c r="AM202" i="6"/>
  <c r="AL202" i="6"/>
  <c r="AI202" i="6"/>
  <c r="AH202" i="6"/>
  <c r="AG202" i="6"/>
  <c r="AF202" i="6"/>
  <c r="AC202" i="6"/>
  <c r="AB202" i="6"/>
  <c r="AA202" i="6"/>
  <c r="Z202" i="6"/>
  <c r="W202" i="6"/>
  <c r="V202" i="6"/>
  <c r="P202" i="6"/>
  <c r="O202" i="6"/>
  <c r="N202" i="6"/>
  <c r="M202" i="6"/>
  <c r="L202" i="6"/>
  <c r="K202" i="6"/>
  <c r="J202" i="6"/>
  <c r="I202" i="6"/>
  <c r="D202" i="6"/>
  <c r="C202" i="6"/>
  <c r="B202" i="6"/>
  <c r="BA201" i="6"/>
  <c r="AZ201" i="6"/>
  <c r="AY201" i="6"/>
  <c r="AX201" i="6"/>
  <c r="AU201" i="6"/>
  <c r="AT201" i="6"/>
  <c r="AS201" i="6"/>
  <c r="AR201" i="6"/>
  <c r="AO201" i="6"/>
  <c r="AN201" i="6"/>
  <c r="AM201" i="6"/>
  <c r="AL201" i="6"/>
  <c r="AI201" i="6"/>
  <c r="AH201" i="6"/>
  <c r="AG201" i="6"/>
  <c r="AF201" i="6"/>
  <c r="AC201" i="6"/>
  <c r="AB201" i="6"/>
  <c r="AA201" i="6"/>
  <c r="Z201" i="6"/>
  <c r="W201" i="6"/>
  <c r="V201" i="6"/>
  <c r="P201" i="6"/>
  <c r="O201" i="6"/>
  <c r="N201" i="6"/>
  <c r="M201" i="6"/>
  <c r="L201" i="6"/>
  <c r="K201" i="6"/>
  <c r="J201" i="6"/>
  <c r="I201" i="6"/>
  <c r="D201" i="6"/>
  <c r="C201" i="6"/>
  <c r="B201" i="6"/>
  <c r="BA200" i="6"/>
  <c r="AZ200" i="6"/>
  <c r="AY200" i="6"/>
  <c r="AX200" i="6"/>
  <c r="AU200" i="6"/>
  <c r="AT200" i="6"/>
  <c r="AS200" i="6"/>
  <c r="AR200" i="6"/>
  <c r="AO200" i="6"/>
  <c r="AN200" i="6"/>
  <c r="AM200" i="6"/>
  <c r="AL200" i="6"/>
  <c r="AI200" i="6"/>
  <c r="AH200" i="6"/>
  <c r="AG200" i="6"/>
  <c r="AF200" i="6"/>
  <c r="AC200" i="6"/>
  <c r="AB200" i="6"/>
  <c r="AA200" i="6"/>
  <c r="Z200" i="6"/>
  <c r="W200" i="6"/>
  <c r="V200" i="6"/>
  <c r="P200" i="6"/>
  <c r="O200" i="6"/>
  <c r="N200" i="6"/>
  <c r="M200" i="6"/>
  <c r="L200" i="6"/>
  <c r="K200" i="6"/>
  <c r="J200" i="6"/>
  <c r="I200" i="6"/>
  <c r="D200" i="6"/>
  <c r="C200" i="6"/>
  <c r="B200" i="6"/>
  <c r="BA199" i="6"/>
  <c r="AZ199" i="6"/>
  <c r="AY199" i="6"/>
  <c r="AX199" i="6"/>
  <c r="AU199" i="6"/>
  <c r="AT199" i="6"/>
  <c r="AS199" i="6"/>
  <c r="AR199" i="6"/>
  <c r="AO199" i="6"/>
  <c r="AN199" i="6"/>
  <c r="AM199" i="6"/>
  <c r="AL199" i="6"/>
  <c r="AI199" i="6"/>
  <c r="AH199" i="6"/>
  <c r="AG199" i="6"/>
  <c r="AF199" i="6"/>
  <c r="AC199" i="6"/>
  <c r="AB199" i="6"/>
  <c r="AA199" i="6"/>
  <c r="Z199" i="6"/>
  <c r="W199" i="6"/>
  <c r="V199" i="6"/>
  <c r="P199" i="6"/>
  <c r="O199" i="6"/>
  <c r="N199" i="6"/>
  <c r="M199" i="6"/>
  <c r="L199" i="6"/>
  <c r="K199" i="6"/>
  <c r="J199" i="6"/>
  <c r="I199" i="6"/>
  <c r="D199" i="6"/>
  <c r="C199" i="6"/>
  <c r="B199" i="6"/>
  <c r="BA198" i="6"/>
  <c r="AZ198" i="6"/>
  <c r="AY198" i="6"/>
  <c r="AX198" i="6"/>
  <c r="AU198" i="6"/>
  <c r="AT198" i="6"/>
  <c r="AS198" i="6"/>
  <c r="AR198" i="6"/>
  <c r="AO198" i="6"/>
  <c r="AN198" i="6"/>
  <c r="AM198" i="6"/>
  <c r="AL198" i="6"/>
  <c r="AI198" i="6"/>
  <c r="AH198" i="6"/>
  <c r="AG198" i="6"/>
  <c r="AF198" i="6"/>
  <c r="AC198" i="6"/>
  <c r="AB198" i="6"/>
  <c r="AA198" i="6"/>
  <c r="Z198" i="6"/>
  <c r="W198" i="6"/>
  <c r="V198" i="6"/>
  <c r="P198" i="6"/>
  <c r="O198" i="6"/>
  <c r="N198" i="6"/>
  <c r="M198" i="6"/>
  <c r="L198" i="6"/>
  <c r="K198" i="6"/>
  <c r="J198" i="6"/>
  <c r="I198" i="6"/>
  <c r="D198" i="6"/>
  <c r="C198" i="6"/>
  <c r="B198" i="6"/>
  <c r="BA197" i="6"/>
  <c r="AZ197" i="6"/>
  <c r="AY197" i="6"/>
  <c r="AX197" i="6"/>
  <c r="AU197" i="6"/>
  <c r="AT197" i="6"/>
  <c r="AS197" i="6"/>
  <c r="AR197" i="6"/>
  <c r="AO197" i="6"/>
  <c r="AN197" i="6"/>
  <c r="AM197" i="6"/>
  <c r="AL197" i="6"/>
  <c r="AI197" i="6"/>
  <c r="AH197" i="6"/>
  <c r="AG197" i="6"/>
  <c r="AF197" i="6"/>
  <c r="AC197" i="6"/>
  <c r="AB197" i="6"/>
  <c r="AA197" i="6"/>
  <c r="Z197" i="6"/>
  <c r="W197" i="6"/>
  <c r="V197" i="6"/>
  <c r="P197" i="6"/>
  <c r="O197" i="6"/>
  <c r="N197" i="6"/>
  <c r="M197" i="6"/>
  <c r="L197" i="6"/>
  <c r="K197" i="6"/>
  <c r="J197" i="6"/>
  <c r="I197" i="6"/>
  <c r="D197" i="6"/>
  <c r="C197" i="6"/>
  <c r="B197" i="6"/>
  <c r="BA196" i="6"/>
  <c r="AZ196" i="6"/>
  <c r="AY196" i="6"/>
  <c r="AX196" i="6"/>
  <c r="AU196" i="6"/>
  <c r="AT196" i="6"/>
  <c r="AS196" i="6"/>
  <c r="AR196" i="6"/>
  <c r="AO196" i="6"/>
  <c r="AN196" i="6"/>
  <c r="AM196" i="6"/>
  <c r="AL196" i="6"/>
  <c r="AI196" i="6"/>
  <c r="AH196" i="6"/>
  <c r="AG196" i="6"/>
  <c r="AF196" i="6"/>
  <c r="AC196" i="6"/>
  <c r="AB196" i="6"/>
  <c r="AA196" i="6"/>
  <c r="Z196" i="6"/>
  <c r="W196" i="6"/>
  <c r="V196" i="6"/>
  <c r="P196" i="6"/>
  <c r="O196" i="6"/>
  <c r="N196" i="6"/>
  <c r="M196" i="6"/>
  <c r="L196" i="6"/>
  <c r="K196" i="6"/>
  <c r="J196" i="6"/>
  <c r="I196" i="6"/>
  <c r="D196" i="6"/>
  <c r="C196" i="6"/>
  <c r="B196" i="6"/>
  <c r="BA195" i="6"/>
  <c r="AZ195" i="6"/>
  <c r="AY195" i="6"/>
  <c r="AX195" i="6"/>
  <c r="AU195" i="6"/>
  <c r="AT195" i="6"/>
  <c r="AS195" i="6"/>
  <c r="AR195" i="6"/>
  <c r="AO195" i="6"/>
  <c r="AN195" i="6"/>
  <c r="AM195" i="6"/>
  <c r="AL195" i="6"/>
  <c r="AI195" i="6"/>
  <c r="AH195" i="6"/>
  <c r="AG195" i="6"/>
  <c r="AF195" i="6"/>
  <c r="AC195" i="6"/>
  <c r="AB195" i="6"/>
  <c r="AA195" i="6"/>
  <c r="Z195" i="6"/>
  <c r="W195" i="6"/>
  <c r="V195" i="6"/>
  <c r="P195" i="6"/>
  <c r="O195" i="6"/>
  <c r="N195" i="6"/>
  <c r="M195" i="6"/>
  <c r="L195" i="6"/>
  <c r="K195" i="6"/>
  <c r="J195" i="6"/>
  <c r="I195" i="6"/>
  <c r="D195" i="6"/>
  <c r="C195" i="6"/>
  <c r="B195" i="6"/>
  <c r="A195" i="6"/>
  <c r="BA194" i="6"/>
  <c r="AZ194" i="6"/>
  <c r="AY194" i="6"/>
  <c r="AX194" i="6"/>
  <c r="AU194" i="6"/>
  <c r="AT194" i="6"/>
  <c r="AS194" i="6"/>
  <c r="AR194" i="6"/>
  <c r="AO194" i="6"/>
  <c r="AN194" i="6"/>
  <c r="AM194" i="6"/>
  <c r="AL194" i="6"/>
  <c r="AI194" i="6"/>
  <c r="AH194" i="6"/>
  <c r="AG194" i="6"/>
  <c r="AF194" i="6"/>
  <c r="AC194" i="6"/>
  <c r="AB194" i="6"/>
  <c r="AA194" i="6"/>
  <c r="Z194" i="6"/>
  <c r="W194" i="6"/>
  <c r="V194" i="6"/>
  <c r="Q194" i="6"/>
  <c r="P194" i="6"/>
  <c r="O194" i="6"/>
  <c r="N194" i="6"/>
  <c r="M194" i="6"/>
  <c r="L194" i="6"/>
  <c r="K194" i="6"/>
  <c r="J194" i="6"/>
  <c r="I194" i="6"/>
  <c r="D194" i="6"/>
  <c r="C194" i="6"/>
  <c r="B194" i="6"/>
  <c r="BA193" i="6"/>
  <c r="AZ193" i="6"/>
  <c r="AY193" i="6"/>
  <c r="AX193" i="6"/>
  <c r="AU193" i="6"/>
  <c r="AT193" i="6"/>
  <c r="AS193" i="6"/>
  <c r="AR193" i="6"/>
  <c r="AO193" i="6"/>
  <c r="AN193" i="6"/>
  <c r="AM193" i="6"/>
  <c r="AL193" i="6"/>
  <c r="AI193" i="6"/>
  <c r="AH193" i="6"/>
  <c r="AG193" i="6"/>
  <c r="AF193" i="6"/>
  <c r="AC193" i="6"/>
  <c r="AB193" i="6"/>
  <c r="AA193" i="6"/>
  <c r="Z193" i="6"/>
  <c r="W193" i="6"/>
  <c r="V193" i="6"/>
  <c r="P193" i="6"/>
  <c r="O193" i="6"/>
  <c r="N193" i="6"/>
  <c r="M193" i="6"/>
  <c r="L193" i="6"/>
  <c r="K193" i="6"/>
  <c r="J193" i="6"/>
  <c r="I193" i="6"/>
  <c r="D193" i="6"/>
  <c r="C193" i="6"/>
  <c r="B193" i="6"/>
  <c r="BA192" i="6"/>
  <c r="AZ192" i="6"/>
  <c r="AY192" i="6"/>
  <c r="AX192" i="6"/>
  <c r="AU192" i="6"/>
  <c r="AT192" i="6"/>
  <c r="AS192" i="6"/>
  <c r="AR192" i="6"/>
  <c r="AO192" i="6"/>
  <c r="AN192" i="6"/>
  <c r="AM192" i="6"/>
  <c r="AL192" i="6"/>
  <c r="AI192" i="6"/>
  <c r="AH192" i="6"/>
  <c r="AG192" i="6"/>
  <c r="AF192" i="6"/>
  <c r="AC192" i="6"/>
  <c r="AB192" i="6"/>
  <c r="AA192" i="6"/>
  <c r="Z192" i="6"/>
  <c r="W192" i="6"/>
  <c r="V192" i="6"/>
  <c r="P192" i="6"/>
  <c r="O192" i="6"/>
  <c r="N192" i="6"/>
  <c r="M192" i="6"/>
  <c r="L192" i="6"/>
  <c r="K192" i="6"/>
  <c r="J192" i="6"/>
  <c r="I192" i="6"/>
  <c r="D192" i="6"/>
  <c r="C192" i="6"/>
  <c r="B192" i="6"/>
  <c r="BA191" i="6"/>
  <c r="AZ191" i="6"/>
  <c r="AY191" i="6"/>
  <c r="AX191" i="6"/>
  <c r="AU191" i="6"/>
  <c r="AT191" i="6"/>
  <c r="AS191" i="6"/>
  <c r="AR191" i="6"/>
  <c r="AO191" i="6"/>
  <c r="AN191" i="6"/>
  <c r="AM191" i="6"/>
  <c r="AL191" i="6"/>
  <c r="AI191" i="6"/>
  <c r="AH191" i="6"/>
  <c r="AG191" i="6"/>
  <c r="AF191" i="6"/>
  <c r="AC191" i="6"/>
  <c r="AB191" i="6"/>
  <c r="AA191" i="6"/>
  <c r="Z191" i="6"/>
  <c r="W191" i="6"/>
  <c r="V191" i="6"/>
  <c r="P191" i="6"/>
  <c r="O191" i="6"/>
  <c r="N191" i="6"/>
  <c r="M191" i="6"/>
  <c r="L191" i="6"/>
  <c r="K191" i="6"/>
  <c r="J191" i="6"/>
  <c r="I191" i="6"/>
  <c r="D191" i="6"/>
  <c r="C191" i="6"/>
  <c r="B191" i="6"/>
  <c r="BA190" i="6"/>
  <c r="AZ190" i="6"/>
  <c r="AY190" i="6"/>
  <c r="AX190" i="6"/>
  <c r="AU190" i="6"/>
  <c r="AT190" i="6"/>
  <c r="AS190" i="6"/>
  <c r="AR190" i="6"/>
  <c r="AO190" i="6"/>
  <c r="AN190" i="6"/>
  <c r="AM190" i="6"/>
  <c r="AL190" i="6"/>
  <c r="AI190" i="6"/>
  <c r="AH190" i="6"/>
  <c r="AG190" i="6"/>
  <c r="AF190" i="6"/>
  <c r="AC190" i="6"/>
  <c r="AB190" i="6"/>
  <c r="AA190" i="6"/>
  <c r="Z190" i="6"/>
  <c r="W190" i="6"/>
  <c r="V190" i="6"/>
  <c r="P190" i="6"/>
  <c r="O190" i="6"/>
  <c r="N190" i="6"/>
  <c r="M190" i="6"/>
  <c r="L190" i="6"/>
  <c r="K190" i="6"/>
  <c r="J190" i="6"/>
  <c r="I190" i="6"/>
  <c r="D190" i="6"/>
  <c r="C190" i="6"/>
  <c r="B190" i="6"/>
  <c r="BA189" i="6"/>
  <c r="AZ189" i="6"/>
  <c r="AY189" i="6"/>
  <c r="AX189" i="6"/>
  <c r="AU189" i="6"/>
  <c r="AT189" i="6"/>
  <c r="AS189" i="6"/>
  <c r="AR189" i="6"/>
  <c r="AO189" i="6"/>
  <c r="AN189" i="6"/>
  <c r="AM189" i="6"/>
  <c r="AL189" i="6"/>
  <c r="AI189" i="6"/>
  <c r="AH189" i="6"/>
  <c r="AG189" i="6"/>
  <c r="AF189" i="6"/>
  <c r="AE189" i="6"/>
  <c r="AC189" i="6"/>
  <c r="AB189" i="6"/>
  <c r="AA189" i="6"/>
  <c r="Z189" i="6"/>
  <c r="W189" i="6"/>
  <c r="V189" i="6"/>
  <c r="P189" i="6"/>
  <c r="O189" i="6"/>
  <c r="N189" i="6"/>
  <c r="M189" i="6"/>
  <c r="L189" i="6"/>
  <c r="K189" i="6"/>
  <c r="J189" i="6"/>
  <c r="I189" i="6"/>
  <c r="D189" i="6"/>
  <c r="C189" i="6"/>
  <c r="B189" i="6"/>
  <c r="BA188" i="6"/>
  <c r="AZ188" i="6"/>
  <c r="AY188" i="6"/>
  <c r="AX188" i="6"/>
  <c r="AU188" i="6"/>
  <c r="AT188" i="6"/>
  <c r="AS188" i="6"/>
  <c r="AR188" i="6"/>
  <c r="AO188" i="6"/>
  <c r="AN188" i="6"/>
  <c r="AM188" i="6"/>
  <c r="AL188" i="6"/>
  <c r="AI188" i="6"/>
  <c r="AH188" i="6"/>
  <c r="AG188" i="6"/>
  <c r="AF188" i="6"/>
  <c r="AC188" i="6"/>
  <c r="AB188" i="6"/>
  <c r="AA188" i="6"/>
  <c r="Z188" i="6"/>
  <c r="W188" i="6"/>
  <c r="V188" i="6"/>
  <c r="P188" i="6"/>
  <c r="O188" i="6"/>
  <c r="N188" i="6"/>
  <c r="M188" i="6"/>
  <c r="L188" i="6"/>
  <c r="K188" i="6"/>
  <c r="J188" i="6"/>
  <c r="I188" i="6"/>
  <c r="D188" i="6"/>
  <c r="C188" i="6"/>
  <c r="B188" i="6"/>
  <c r="BA187" i="6"/>
  <c r="AZ187" i="6"/>
  <c r="AY187" i="6"/>
  <c r="AX187" i="6"/>
  <c r="AU187" i="6"/>
  <c r="AT187" i="6"/>
  <c r="AS187" i="6"/>
  <c r="AR187" i="6"/>
  <c r="AO187" i="6"/>
  <c r="AN187" i="6"/>
  <c r="AM187" i="6"/>
  <c r="AL187" i="6"/>
  <c r="AI187" i="6"/>
  <c r="AH187" i="6"/>
  <c r="AG187" i="6"/>
  <c r="AF187" i="6"/>
  <c r="AC187" i="6"/>
  <c r="AB187" i="6"/>
  <c r="AA187" i="6"/>
  <c r="Z187" i="6"/>
  <c r="W187" i="6"/>
  <c r="V187" i="6"/>
  <c r="P187" i="6"/>
  <c r="O187" i="6"/>
  <c r="N187" i="6"/>
  <c r="M187" i="6"/>
  <c r="L187" i="6"/>
  <c r="K187" i="6"/>
  <c r="J187" i="6"/>
  <c r="I187" i="6"/>
  <c r="D187" i="6"/>
  <c r="C187" i="6"/>
  <c r="B187" i="6"/>
  <c r="BA186" i="6"/>
  <c r="AZ186" i="6"/>
  <c r="AY186" i="6"/>
  <c r="AX186" i="6"/>
  <c r="AU186" i="6"/>
  <c r="AT186" i="6"/>
  <c r="AS186" i="6"/>
  <c r="AR186" i="6"/>
  <c r="AO186" i="6"/>
  <c r="AN186" i="6"/>
  <c r="AM186" i="6"/>
  <c r="AL186" i="6"/>
  <c r="AI186" i="6"/>
  <c r="AH186" i="6"/>
  <c r="AG186" i="6"/>
  <c r="AF186" i="6"/>
  <c r="AC186" i="6"/>
  <c r="AB186" i="6"/>
  <c r="AA186" i="6"/>
  <c r="Z186" i="6"/>
  <c r="W186" i="6"/>
  <c r="V186" i="6"/>
  <c r="P186" i="6"/>
  <c r="O186" i="6"/>
  <c r="N186" i="6"/>
  <c r="M186" i="6"/>
  <c r="L186" i="6"/>
  <c r="K186" i="6"/>
  <c r="J186" i="6"/>
  <c r="I186" i="6"/>
  <c r="D186" i="6"/>
  <c r="C186" i="6"/>
  <c r="B186" i="6"/>
  <c r="BA185" i="6"/>
  <c r="AZ185" i="6"/>
  <c r="AY185" i="6"/>
  <c r="AX185" i="6"/>
  <c r="AU185" i="6"/>
  <c r="AT185" i="6"/>
  <c r="AS185" i="6"/>
  <c r="AR185" i="6"/>
  <c r="AO185" i="6"/>
  <c r="AN185" i="6"/>
  <c r="AM185" i="6"/>
  <c r="AL185" i="6"/>
  <c r="AI185" i="6"/>
  <c r="AH185" i="6"/>
  <c r="AG185" i="6"/>
  <c r="AF185" i="6"/>
  <c r="AC185" i="6"/>
  <c r="AB185" i="6"/>
  <c r="AA185" i="6"/>
  <c r="Z185" i="6"/>
  <c r="W185" i="6"/>
  <c r="V185" i="6"/>
  <c r="P185" i="6"/>
  <c r="O185" i="6"/>
  <c r="N185" i="6"/>
  <c r="M185" i="6"/>
  <c r="L185" i="6"/>
  <c r="K185" i="6"/>
  <c r="J185" i="6"/>
  <c r="I185" i="6"/>
  <c r="D185" i="6"/>
  <c r="C185" i="6"/>
  <c r="B185" i="6"/>
  <c r="BA184" i="6"/>
  <c r="AZ184" i="6"/>
  <c r="AY184" i="6"/>
  <c r="AX184" i="6"/>
  <c r="AU184" i="6"/>
  <c r="AT184" i="6"/>
  <c r="AS184" i="6"/>
  <c r="AR184" i="6"/>
  <c r="AO184" i="6"/>
  <c r="AN184" i="6"/>
  <c r="AM184" i="6"/>
  <c r="AL184" i="6"/>
  <c r="AI184" i="6"/>
  <c r="AH184" i="6"/>
  <c r="AG184" i="6"/>
  <c r="AF184" i="6"/>
  <c r="AC184" i="6"/>
  <c r="AB184" i="6"/>
  <c r="AA184" i="6"/>
  <c r="Z184" i="6"/>
  <c r="W184" i="6"/>
  <c r="V184" i="6"/>
  <c r="Q184" i="6"/>
  <c r="P184" i="6"/>
  <c r="O184" i="6"/>
  <c r="N184" i="6"/>
  <c r="M184" i="6"/>
  <c r="L184" i="6"/>
  <c r="K184" i="6"/>
  <c r="J184" i="6"/>
  <c r="I184" i="6"/>
  <c r="D184" i="6"/>
  <c r="C184" i="6"/>
  <c r="B184" i="6"/>
  <c r="BA183" i="6"/>
  <c r="AZ183" i="6"/>
  <c r="AY183" i="6"/>
  <c r="AX183" i="6"/>
  <c r="AU183" i="6"/>
  <c r="AT183" i="6"/>
  <c r="AS183" i="6"/>
  <c r="AR183" i="6"/>
  <c r="AO183" i="6"/>
  <c r="AN183" i="6"/>
  <c r="AM183" i="6"/>
  <c r="AL183" i="6"/>
  <c r="AI183" i="6"/>
  <c r="AH183" i="6"/>
  <c r="AG183" i="6"/>
  <c r="AF183" i="6"/>
  <c r="AC183" i="6"/>
  <c r="AB183" i="6"/>
  <c r="AA183" i="6"/>
  <c r="Z183" i="6"/>
  <c r="W183" i="6"/>
  <c r="V183" i="6"/>
  <c r="P183" i="6"/>
  <c r="O183" i="6"/>
  <c r="N183" i="6"/>
  <c r="M183" i="6"/>
  <c r="L183" i="6"/>
  <c r="K183" i="6"/>
  <c r="J183" i="6"/>
  <c r="I183" i="6"/>
  <c r="D183" i="6"/>
  <c r="C183" i="6"/>
  <c r="B183" i="6"/>
  <c r="BA182" i="6"/>
  <c r="AZ182" i="6"/>
  <c r="AY182" i="6"/>
  <c r="AX182" i="6"/>
  <c r="AU182" i="6"/>
  <c r="AT182" i="6"/>
  <c r="AS182" i="6"/>
  <c r="AR182" i="6"/>
  <c r="AO182" i="6"/>
  <c r="AN182" i="6"/>
  <c r="AM182" i="6"/>
  <c r="AL182" i="6"/>
  <c r="AI182" i="6"/>
  <c r="AH182" i="6"/>
  <c r="AG182" i="6"/>
  <c r="AF182" i="6"/>
  <c r="AC182" i="6"/>
  <c r="AB182" i="6"/>
  <c r="AA182" i="6"/>
  <c r="Z182" i="6"/>
  <c r="W182" i="6"/>
  <c r="V182" i="6"/>
  <c r="P182" i="6"/>
  <c r="O182" i="6"/>
  <c r="N182" i="6"/>
  <c r="M182" i="6"/>
  <c r="L182" i="6"/>
  <c r="K182" i="6"/>
  <c r="J182" i="6"/>
  <c r="I182" i="6"/>
  <c r="D182" i="6"/>
  <c r="C182" i="6"/>
  <c r="B182" i="6"/>
  <c r="BA181" i="6"/>
  <c r="AZ181" i="6"/>
  <c r="AY181" i="6"/>
  <c r="AX181" i="6"/>
  <c r="AU181" i="6"/>
  <c r="AT181" i="6"/>
  <c r="AS181" i="6"/>
  <c r="AR181" i="6"/>
  <c r="AO181" i="6"/>
  <c r="AN181" i="6"/>
  <c r="AM181" i="6"/>
  <c r="AL181" i="6"/>
  <c r="AI181" i="6"/>
  <c r="AH181" i="6"/>
  <c r="AG181" i="6"/>
  <c r="AF181" i="6"/>
  <c r="AC181" i="6"/>
  <c r="AB181" i="6"/>
  <c r="AA181" i="6"/>
  <c r="Z181" i="6"/>
  <c r="W181" i="6"/>
  <c r="V181" i="6"/>
  <c r="P181" i="6"/>
  <c r="O181" i="6"/>
  <c r="N181" i="6"/>
  <c r="M181" i="6"/>
  <c r="L181" i="6"/>
  <c r="K181" i="6"/>
  <c r="J181" i="6"/>
  <c r="I181" i="6"/>
  <c r="D181" i="6"/>
  <c r="C181" i="6"/>
  <c r="B181" i="6"/>
  <c r="BA180" i="6"/>
  <c r="AZ180" i="6"/>
  <c r="AY180" i="6"/>
  <c r="AX180" i="6"/>
  <c r="AU180" i="6"/>
  <c r="AT180" i="6"/>
  <c r="AS180" i="6"/>
  <c r="AR180" i="6"/>
  <c r="AO180" i="6"/>
  <c r="AN180" i="6"/>
  <c r="AM180" i="6"/>
  <c r="AL180" i="6"/>
  <c r="AI180" i="6"/>
  <c r="AH180" i="6"/>
  <c r="AG180" i="6"/>
  <c r="AF180" i="6"/>
  <c r="AC180" i="6"/>
  <c r="AB180" i="6"/>
  <c r="AA180" i="6"/>
  <c r="Z180" i="6"/>
  <c r="W180" i="6"/>
  <c r="V180" i="6"/>
  <c r="P180" i="6"/>
  <c r="O180" i="6"/>
  <c r="N180" i="6"/>
  <c r="M180" i="6"/>
  <c r="L180" i="6"/>
  <c r="K180" i="6"/>
  <c r="J180" i="6"/>
  <c r="I180" i="6"/>
  <c r="D180" i="6"/>
  <c r="C180" i="6"/>
  <c r="B180" i="6"/>
  <c r="BA179" i="6"/>
  <c r="AZ179" i="6"/>
  <c r="AY179" i="6"/>
  <c r="AX179" i="6"/>
  <c r="AU179" i="6"/>
  <c r="AT179" i="6"/>
  <c r="AS179" i="6"/>
  <c r="AR179" i="6"/>
  <c r="AO179" i="6"/>
  <c r="AN179" i="6"/>
  <c r="AM179" i="6"/>
  <c r="AL179" i="6"/>
  <c r="AI179" i="6"/>
  <c r="AH179" i="6"/>
  <c r="AG179" i="6"/>
  <c r="AF179" i="6"/>
  <c r="AC179" i="6"/>
  <c r="AB179" i="6"/>
  <c r="AA179" i="6"/>
  <c r="Z179" i="6"/>
  <c r="W179" i="6"/>
  <c r="V179" i="6"/>
  <c r="P179" i="6"/>
  <c r="O179" i="6"/>
  <c r="N179" i="6"/>
  <c r="M179" i="6"/>
  <c r="L179" i="6"/>
  <c r="K179" i="6"/>
  <c r="J179" i="6"/>
  <c r="I179" i="6"/>
  <c r="D179" i="6"/>
  <c r="C179" i="6"/>
  <c r="B179" i="6"/>
  <c r="BA178" i="6"/>
  <c r="AZ178" i="6"/>
  <c r="AY178" i="6"/>
  <c r="AX178" i="6"/>
  <c r="AU178" i="6"/>
  <c r="AT178" i="6"/>
  <c r="AS178" i="6"/>
  <c r="AR178" i="6"/>
  <c r="AO178" i="6"/>
  <c r="AN178" i="6"/>
  <c r="AM178" i="6"/>
  <c r="AL178" i="6"/>
  <c r="AI178" i="6"/>
  <c r="AH178" i="6"/>
  <c r="AG178" i="6"/>
  <c r="AF178" i="6"/>
  <c r="AC178" i="6"/>
  <c r="AB178" i="6"/>
  <c r="AA178" i="6"/>
  <c r="Z178" i="6"/>
  <c r="Y178" i="6"/>
  <c r="W178" i="6"/>
  <c r="V178" i="6"/>
  <c r="P178" i="6"/>
  <c r="O178" i="6"/>
  <c r="N178" i="6"/>
  <c r="M178" i="6"/>
  <c r="L178" i="6"/>
  <c r="K178" i="6"/>
  <c r="J178" i="6"/>
  <c r="I178" i="6"/>
  <c r="D178" i="6"/>
  <c r="C178" i="6"/>
  <c r="B178" i="6"/>
  <c r="BA177" i="6"/>
  <c r="AZ177" i="6"/>
  <c r="AY177" i="6"/>
  <c r="AX177" i="6"/>
  <c r="AU177" i="6"/>
  <c r="AT177" i="6"/>
  <c r="AS177" i="6"/>
  <c r="AR177" i="6"/>
  <c r="AO177" i="6"/>
  <c r="AN177" i="6"/>
  <c r="AM177" i="6"/>
  <c r="AL177" i="6"/>
  <c r="AI177" i="6"/>
  <c r="AH177" i="6"/>
  <c r="AG177" i="6"/>
  <c r="AF177" i="6"/>
  <c r="AC177" i="6"/>
  <c r="AB177" i="6"/>
  <c r="AA177" i="6"/>
  <c r="Z177" i="6"/>
  <c r="W177" i="6"/>
  <c r="V177" i="6"/>
  <c r="P177" i="6"/>
  <c r="O177" i="6"/>
  <c r="N177" i="6"/>
  <c r="M177" i="6"/>
  <c r="L177" i="6"/>
  <c r="K177" i="6"/>
  <c r="J177" i="6"/>
  <c r="I177" i="6"/>
  <c r="D177" i="6"/>
  <c r="C177" i="6"/>
  <c r="B177" i="6"/>
  <c r="A177" i="6"/>
  <c r="AE177" i="6" s="1"/>
  <c r="BA176" i="6"/>
  <c r="AZ176" i="6"/>
  <c r="AY176" i="6"/>
  <c r="AX176" i="6"/>
  <c r="AU176" i="6"/>
  <c r="AT176" i="6"/>
  <c r="AS176" i="6"/>
  <c r="AR176" i="6"/>
  <c r="AO176" i="6"/>
  <c r="AN176" i="6"/>
  <c r="AM176" i="6"/>
  <c r="AL176" i="6"/>
  <c r="AI176" i="6"/>
  <c r="AH176" i="6"/>
  <c r="AG176" i="6"/>
  <c r="AF176" i="6"/>
  <c r="AC176" i="6"/>
  <c r="AB176" i="6"/>
  <c r="AA176" i="6"/>
  <c r="Z176" i="6"/>
  <c r="W176" i="6"/>
  <c r="V176" i="6"/>
  <c r="P176" i="6"/>
  <c r="O176" i="6"/>
  <c r="N176" i="6"/>
  <c r="M176" i="6"/>
  <c r="L176" i="6"/>
  <c r="K176" i="6"/>
  <c r="J176" i="6"/>
  <c r="I176" i="6"/>
  <c r="D176" i="6"/>
  <c r="C176" i="6"/>
  <c r="B176" i="6"/>
  <c r="BA175" i="6"/>
  <c r="AZ175" i="6"/>
  <c r="AY175" i="6"/>
  <c r="AX175" i="6"/>
  <c r="AU175" i="6"/>
  <c r="AT175" i="6"/>
  <c r="AS175" i="6"/>
  <c r="AR175" i="6"/>
  <c r="AO175" i="6"/>
  <c r="AN175" i="6"/>
  <c r="AM175" i="6"/>
  <c r="AL175" i="6"/>
  <c r="AI175" i="6"/>
  <c r="AH175" i="6"/>
  <c r="AG175" i="6"/>
  <c r="AF175" i="6"/>
  <c r="AC175" i="6"/>
  <c r="AB175" i="6"/>
  <c r="AA175" i="6"/>
  <c r="Z175" i="6"/>
  <c r="W175" i="6"/>
  <c r="V175" i="6"/>
  <c r="P175" i="6"/>
  <c r="O175" i="6"/>
  <c r="N175" i="6"/>
  <c r="M175" i="6"/>
  <c r="L175" i="6"/>
  <c r="K175" i="6"/>
  <c r="J175" i="6"/>
  <c r="I175" i="6"/>
  <c r="D175" i="6"/>
  <c r="C175" i="6"/>
  <c r="B175" i="6"/>
  <c r="BA174" i="6"/>
  <c r="AZ174" i="6"/>
  <c r="AY174" i="6"/>
  <c r="AX174" i="6"/>
  <c r="AU174" i="6"/>
  <c r="AT174" i="6"/>
  <c r="AS174" i="6"/>
  <c r="AR174" i="6"/>
  <c r="AO174" i="6"/>
  <c r="AN174" i="6"/>
  <c r="AM174" i="6"/>
  <c r="AL174" i="6"/>
  <c r="AI174" i="6"/>
  <c r="AH174" i="6"/>
  <c r="AG174" i="6"/>
  <c r="AF174" i="6"/>
  <c r="AC174" i="6"/>
  <c r="AB174" i="6"/>
  <c r="AA174" i="6"/>
  <c r="Z174" i="6"/>
  <c r="W174" i="6"/>
  <c r="V174" i="6"/>
  <c r="P174" i="6"/>
  <c r="O174" i="6"/>
  <c r="N174" i="6"/>
  <c r="M174" i="6"/>
  <c r="L174" i="6"/>
  <c r="K174" i="6"/>
  <c r="J174" i="6"/>
  <c r="I174" i="6"/>
  <c r="D174" i="6"/>
  <c r="C174" i="6"/>
  <c r="B174" i="6"/>
  <c r="BA173" i="6"/>
  <c r="AZ173" i="6"/>
  <c r="AY173" i="6"/>
  <c r="AX173" i="6"/>
  <c r="AU173" i="6"/>
  <c r="AT173" i="6"/>
  <c r="AS173" i="6"/>
  <c r="AR173" i="6"/>
  <c r="AO173" i="6"/>
  <c r="AN173" i="6"/>
  <c r="AM173" i="6"/>
  <c r="AL173" i="6"/>
  <c r="AI173" i="6"/>
  <c r="AH173" i="6"/>
  <c r="AG173" i="6"/>
  <c r="AF173" i="6"/>
  <c r="AC173" i="6"/>
  <c r="AB173" i="6"/>
  <c r="AA173" i="6"/>
  <c r="Z173" i="6"/>
  <c r="W173" i="6"/>
  <c r="V173" i="6"/>
  <c r="P173" i="6"/>
  <c r="O173" i="6"/>
  <c r="N173" i="6"/>
  <c r="M173" i="6"/>
  <c r="L173" i="6"/>
  <c r="K173" i="6"/>
  <c r="J173" i="6"/>
  <c r="I173" i="6"/>
  <c r="D173" i="6"/>
  <c r="C173" i="6"/>
  <c r="B173" i="6"/>
  <c r="BA172" i="6"/>
  <c r="AZ172" i="6"/>
  <c r="AY172" i="6"/>
  <c r="AX172" i="6"/>
  <c r="AU172" i="6"/>
  <c r="AT172" i="6"/>
  <c r="AS172" i="6"/>
  <c r="AR172" i="6"/>
  <c r="AQ172" i="6"/>
  <c r="AO172" i="6"/>
  <c r="AN172" i="6"/>
  <c r="AM172" i="6"/>
  <c r="AL172" i="6"/>
  <c r="AI172" i="6"/>
  <c r="AH172" i="6"/>
  <c r="AG172" i="6"/>
  <c r="AF172" i="6"/>
  <c r="AC172" i="6"/>
  <c r="AB172" i="6"/>
  <c r="AA172" i="6"/>
  <c r="Z172" i="6"/>
  <c r="W172" i="6"/>
  <c r="V172" i="6"/>
  <c r="P172" i="6"/>
  <c r="O172" i="6"/>
  <c r="N172" i="6"/>
  <c r="M172" i="6"/>
  <c r="L172" i="6"/>
  <c r="K172" i="6"/>
  <c r="J172" i="6"/>
  <c r="I172" i="6"/>
  <c r="D172" i="6"/>
  <c r="C172" i="6"/>
  <c r="B172" i="6"/>
  <c r="BA171" i="6"/>
  <c r="AZ171" i="6"/>
  <c r="AY171" i="6"/>
  <c r="AX171" i="6"/>
  <c r="AU171" i="6"/>
  <c r="AT171" i="6"/>
  <c r="AS171" i="6"/>
  <c r="AR171" i="6"/>
  <c r="AO171" i="6"/>
  <c r="AN171" i="6"/>
  <c r="AM171" i="6"/>
  <c r="AL171" i="6"/>
  <c r="AI171" i="6"/>
  <c r="AH171" i="6"/>
  <c r="AG171" i="6"/>
  <c r="AF171" i="6"/>
  <c r="AC171" i="6"/>
  <c r="AB171" i="6"/>
  <c r="AA171" i="6"/>
  <c r="Z171" i="6"/>
  <c r="W171" i="6"/>
  <c r="V171" i="6"/>
  <c r="P171" i="6"/>
  <c r="O171" i="6"/>
  <c r="N171" i="6"/>
  <c r="M171" i="6"/>
  <c r="L171" i="6"/>
  <c r="K171" i="6"/>
  <c r="J171" i="6"/>
  <c r="I171" i="6"/>
  <c r="D171" i="6"/>
  <c r="C171" i="6"/>
  <c r="B171" i="6"/>
  <c r="BA170" i="6"/>
  <c r="AZ170" i="6"/>
  <c r="AY170" i="6"/>
  <c r="AX170" i="6"/>
  <c r="AU170" i="6"/>
  <c r="AT170" i="6"/>
  <c r="AS170" i="6"/>
  <c r="AR170" i="6"/>
  <c r="AO170" i="6"/>
  <c r="AN170" i="6"/>
  <c r="AM170" i="6"/>
  <c r="AL170" i="6"/>
  <c r="AI170" i="6"/>
  <c r="AH170" i="6"/>
  <c r="AG170" i="6"/>
  <c r="AF170" i="6"/>
  <c r="AC170" i="6"/>
  <c r="AB170" i="6"/>
  <c r="AA170" i="6"/>
  <c r="Z170" i="6"/>
  <c r="W170" i="6"/>
  <c r="V170" i="6"/>
  <c r="P170" i="6"/>
  <c r="O170" i="6"/>
  <c r="N170" i="6"/>
  <c r="M170" i="6"/>
  <c r="L170" i="6"/>
  <c r="K170" i="6"/>
  <c r="J170" i="6"/>
  <c r="I170" i="6"/>
  <c r="D170" i="6"/>
  <c r="C170" i="6"/>
  <c r="B170" i="6"/>
  <c r="BA169" i="6"/>
  <c r="AZ169" i="6"/>
  <c r="AY169" i="6"/>
  <c r="AX169" i="6"/>
  <c r="AU169" i="6"/>
  <c r="AT169" i="6"/>
  <c r="AS169" i="6"/>
  <c r="AR169" i="6"/>
  <c r="AO169" i="6"/>
  <c r="AN169" i="6"/>
  <c r="AM169" i="6"/>
  <c r="AL169" i="6"/>
  <c r="AI169" i="6"/>
  <c r="AH169" i="6"/>
  <c r="AG169" i="6"/>
  <c r="AF169" i="6"/>
  <c r="AC169" i="6"/>
  <c r="AB169" i="6"/>
  <c r="AA169" i="6"/>
  <c r="Z169" i="6"/>
  <c r="W169" i="6"/>
  <c r="V169" i="6"/>
  <c r="P169" i="6"/>
  <c r="O169" i="6"/>
  <c r="N169" i="6"/>
  <c r="M169" i="6"/>
  <c r="L169" i="6"/>
  <c r="K169" i="6"/>
  <c r="J169" i="6"/>
  <c r="I169" i="6"/>
  <c r="D169" i="6"/>
  <c r="C169" i="6"/>
  <c r="B169" i="6"/>
  <c r="BA168" i="6"/>
  <c r="AZ168" i="6"/>
  <c r="AY168" i="6"/>
  <c r="AX168" i="6"/>
  <c r="AU168" i="6"/>
  <c r="AT168" i="6"/>
  <c r="AS168" i="6"/>
  <c r="AR168" i="6"/>
  <c r="AO168" i="6"/>
  <c r="AN168" i="6"/>
  <c r="AM168" i="6"/>
  <c r="AL168" i="6"/>
  <c r="AI168" i="6"/>
  <c r="AH168" i="6"/>
  <c r="AG168" i="6"/>
  <c r="AF168" i="6"/>
  <c r="AC168" i="6"/>
  <c r="AB168" i="6"/>
  <c r="AA168" i="6"/>
  <c r="Z168" i="6"/>
  <c r="W168" i="6"/>
  <c r="V168" i="6"/>
  <c r="P168" i="6"/>
  <c r="O168" i="6"/>
  <c r="N168" i="6"/>
  <c r="M168" i="6"/>
  <c r="L168" i="6"/>
  <c r="K168" i="6"/>
  <c r="J168" i="6"/>
  <c r="I168" i="6"/>
  <c r="D168" i="6"/>
  <c r="C168" i="6"/>
  <c r="B168" i="6"/>
  <c r="BA167" i="6"/>
  <c r="AZ167" i="6"/>
  <c r="AY167" i="6"/>
  <c r="AX167" i="6"/>
  <c r="AU167" i="6"/>
  <c r="AT167" i="6"/>
  <c r="AS167" i="6"/>
  <c r="AR167" i="6"/>
  <c r="AO167" i="6"/>
  <c r="AN167" i="6"/>
  <c r="AM167" i="6"/>
  <c r="AL167" i="6"/>
  <c r="AI167" i="6"/>
  <c r="AH167" i="6"/>
  <c r="AG167" i="6"/>
  <c r="AF167" i="6"/>
  <c r="AC167" i="6"/>
  <c r="AB167" i="6"/>
  <c r="AA167" i="6"/>
  <c r="Z167" i="6"/>
  <c r="W167" i="6"/>
  <c r="V167" i="6"/>
  <c r="P167" i="6"/>
  <c r="O167" i="6"/>
  <c r="N167" i="6"/>
  <c r="M167" i="6"/>
  <c r="L167" i="6"/>
  <c r="K167" i="6"/>
  <c r="J167" i="6"/>
  <c r="I167" i="6"/>
  <c r="D167" i="6"/>
  <c r="C167" i="6"/>
  <c r="B167" i="6"/>
  <c r="BA166" i="6"/>
  <c r="AZ166" i="6"/>
  <c r="AY166" i="6"/>
  <c r="AX166" i="6"/>
  <c r="AU166" i="6"/>
  <c r="AT166" i="6"/>
  <c r="AS166" i="6"/>
  <c r="AR166" i="6"/>
  <c r="AO166" i="6"/>
  <c r="AN166" i="6"/>
  <c r="AM166" i="6"/>
  <c r="AL166" i="6"/>
  <c r="AI166" i="6"/>
  <c r="AH166" i="6"/>
  <c r="AG166" i="6"/>
  <c r="AF166" i="6"/>
  <c r="AC166" i="6"/>
  <c r="AB166" i="6"/>
  <c r="AA166" i="6"/>
  <c r="Z166" i="6"/>
  <c r="W166" i="6"/>
  <c r="V166" i="6"/>
  <c r="P166" i="6"/>
  <c r="O166" i="6"/>
  <c r="N166" i="6"/>
  <c r="M166" i="6"/>
  <c r="L166" i="6"/>
  <c r="K166" i="6"/>
  <c r="J166" i="6"/>
  <c r="I166" i="6"/>
  <c r="D166" i="6"/>
  <c r="C166" i="6"/>
  <c r="B166" i="6"/>
  <c r="BA165" i="6"/>
  <c r="AZ165" i="6"/>
  <c r="AY165" i="6"/>
  <c r="AX165" i="6"/>
  <c r="AU165" i="6"/>
  <c r="AT165" i="6"/>
  <c r="AS165" i="6"/>
  <c r="AR165" i="6"/>
  <c r="AO165" i="6"/>
  <c r="AN165" i="6"/>
  <c r="AM165" i="6"/>
  <c r="AL165" i="6"/>
  <c r="AI165" i="6"/>
  <c r="AH165" i="6"/>
  <c r="AG165" i="6"/>
  <c r="AF165" i="6"/>
  <c r="AC165" i="6"/>
  <c r="AB165" i="6"/>
  <c r="AA165" i="6"/>
  <c r="Z165" i="6"/>
  <c r="W165" i="6"/>
  <c r="V165" i="6"/>
  <c r="P165" i="6"/>
  <c r="O165" i="6"/>
  <c r="N165" i="6"/>
  <c r="M165" i="6"/>
  <c r="L165" i="6"/>
  <c r="K165" i="6"/>
  <c r="J165" i="6"/>
  <c r="I165" i="6"/>
  <c r="D165" i="6"/>
  <c r="C165" i="6"/>
  <c r="B165" i="6"/>
  <c r="BA164" i="6"/>
  <c r="AZ164" i="6"/>
  <c r="AY164" i="6"/>
  <c r="AX164" i="6"/>
  <c r="AU164" i="6"/>
  <c r="AT164" i="6"/>
  <c r="AS164" i="6"/>
  <c r="AR164" i="6"/>
  <c r="AO164" i="6"/>
  <c r="AN164" i="6"/>
  <c r="AM164" i="6"/>
  <c r="AL164" i="6"/>
  <c r="AI164" i="6"/>
  <c r="AH164" i="6"/>
  <c r="AG164" i="6"/>
  <c r="AF164" i="6"/>
  <c r="AC164" i="6"/>
  <c r="AB164" i="6"/>
  <c r="AA164" i="6"/>
  <c r="Z164" i="6"/>
  <c r="W164" i="6"/>
  <c r="V164" i="6"/>
  <c r="P164" i="6"/>
  <c r="O164" i="6"/>
  <c r="N164" i="6"/>
  <c r="M164" i="6"/>
  <c r="L164" i="6"/>
  <c r="K164" i="6"/>
  <c r="J164" i="6"/>
  <c r="I164" i="6"/>
  <c r="D164" i="6"/>
  <c r="C164" i="6"/>
  <c r="B164" i="6"/>
  <c r="BA163" i="6"/>
  <c r="AZ163" i="6"/>
  <c r="AY163" i="6"/>
  <c r="AX163" i="6"/>
  <c r="AU163" i="6"/>
  <c r="AT163" i="6"/>
  <c r="AS163" i="6"/>
  <c r="AR163" i="6"/>
  <c r="AO163" i="6"/>
  <c r="AN163" i="6"/>
  <c r="AM163" i="6"/>
  <c r="AL163" i="6"/>
  <c r="AI163" i="6"/>
  <c r="AH163" i="6"/>
  <c r="AG163" i="6"/>
  <c r="AF163" i="6"/>
  <c r="AC163" i="6"/>
  <c r="AB163" i="6"/>
  <c r="AA163" i="6"/>
  <c r="Z163" i="6"/>
  <c r="W163" i="6"/>
  <c r="V163" i="6"/>
  <c r="P163" i="6"/>
  <c r="O163" i="6"/>
  <c r="N163" i="6"/>
  <c r="M163" i="6"/>
  <c r="L163" i="6"/>
  <c r="K163" i="6"/>
  <c r="J163" i="6"/>
  <c r="I163" i="6"/>
  <c r="D163" i="6"/>
  <c r="C163" i="6"/>
  <c r="B163" i="6"/>
  <c r="BA162" i="6"/>
  <c r="AZ162" i="6"/>
  <c r="AY162" i="6"/>
  <c r="AX162" i="6"/>
  <c r="AU162" i="6"/>
  <c r="AT162" i="6"/>
  <c r="AS162" i="6"/>
  <c r="AR162" i="6"/>
  <c r="AO162" i="6"/>
  <c r="AN162" i="6"/>
  <c r="AM162" i="6"/>
  <c r="AL162" i="6"/>
  <c r="AI162" i="6"/>
  <c r="AH162" i="6"/>
  <c r="AG162" i="6"/>
  <c r="AF162" i="6"/>
  <c r="AC162" i="6"/>
  <c r="AB162" i="6"/>
  <c r="AA162" i="6"/>
  <c r="Z162" i="6"/>
  <c r="W162" i="6"/>
  <c r="V162" i="6"/>
  <c r="P162" i="6"/>
  <c r="O162" i="6"/>
  <c r="N162" i="6"/>
  <c r="M162" i="6"/>
  <c r="L162" i="6"/>
  <c r="K162" i="6"/>
  <c r="J162" i="6"/>
  <c r="I162" i="6"/>
  <c r="D162" i="6"/>
  <c r="C162" i="6"/>
  <c r="B162" i="6"/>
  <c r="BA161" i="6"/>
  <c r="AZ161" i="6"/>
  <c r="AY161" i="6"/>
  <c r="AX161" i="6"/>
  <c r="AU161" i="6"/>
  <c r="AT161" i="6"/>
  <c r="AS161" i="6"/>
  <c r="AR161" i="6"/>
  <c r="AO161" i="6"/>
  <c r="AN161" i="6"/>
  <c r="AM161" i="6"/>
  <c r="AL161" i="6"/>
  <c r="AI161" i="6"/>
  <c r="AH161" i="6"/>
  <c r="AG161" i="6"/>
  <c r="AF161" i="6"/>
  <c r="AC161" i="6"/>
  <c r="AB161" i="6"/>
  <c r="AA161" i="6"/>
  <c r="Z161" i="6"/>
  <c r="W161" i="6"/>
  <c r="V161" i="6"/>
  <c r="P161" i="6"/>
  <c r="O161" i="6"/>
  <c r="N161" i="6"/>
  <c r="M161" i="6"/>
  <c r="L161" i="6"/>
  <c r="K161" i="6"/>
  <c r="J161" i="6"/>
  <c r="I161" i="6"/>
  <c r="D161" i="6"/>
  <c r="C161" i="6"/>
  <c r="B161" i="6"/>
  <c r="BA160" i="6"/>
  <c r="AZ160" i="6"/>
  <c r="AY160" i="6"/>
  <c r="AX160" i="6"/>
  <c r="AU160" i="6"/>
  <c r="AT160" i="6"/>
  <c r="AS160" i="6"/>
  <c r="AR160" i="6"/>
  <c r="AO160" i="6"/>
  <c r="AN160" i="6"/>
  <c r="AM160" i="6"/>
  <c r="AL160" i="6"/>
  <c r="AI160" i="6"/>
  <c r="AH160" i="6"/>
  <c r="AG160" i="6"/>
  <c r="AF160" i="6"/>
  <c r="AC160" i="6"/>
  <c r="AB160" i="6"/>
  <c r="AA160" i="6"/>
  <c r="Z160" i="6"/>
  <c r="W160" i="6"/>
  <c r="V160" i="6"/>
  <c r="P160" i="6"/>
  <c r="O160" i="6"/>
  <c r="N160" i="6"/>
  <c r="M160" i="6"/>
  <c r="L160" i="6"/>
  <c r="K160" i="6"/>
  <c r="J160" i="6"/>
  <c r="I160" i="6"/>
  <c r="D160" i="6"/>
  <c r="C160" i="6"/>
  <c r="B160" i="6"/>
  <c r="BA159" i="6"/>
  <c r="AZ159" i="6"/>
  <c r="AY159" i="6"/>
  <c r="AX159" i="6"/>
  <c r="AU159" i="6"/>
  <c r="AT159" i="6"/>
  <c r="AS159" i="6"/>
  <c r="AR159" i="6"/>
  <c r="AO159" i="6"/>
  <c r="AN159" i="6"/>
  <c r="AM159" i="6"/>
  <c r="AL159" i="6"/>
  <c r="AI159" i="6"/>
  <c r="AH159" i="6"/>
  <c r="AG159" i="6"/>
  <c r="AF159" i="6"/>
  <c r="AC159" i="6"/>
  <c r="AB159" i="6"/>
  <c r="AA159" i="6"/>
  <c r="Z159" i="6"/>
  <c r="W159" i="6"/>
  <c r="V159" i="6"/>
  <c r="P159" i="6"/>
  <c r="O159" i="6"/>
  <c r="N159" i="6"/>
  <c r="M159" i="6"/>
  <c r="L159" i="6"/>
  <c r="K159" i="6"/>
  <c r="J159" i="6"/>
  <c r="I159" i="6"/>
  <c r="D159" i="6"/>
  <c r="C159" i="6"/>
  <c r="B159" i="6"/>
  <c r="BA158" i="6"/>
  <c r="AZ158" i="6"/>
  <c r="AY158" i="6"/>
  <c r="AX158" i="6"/>
  <c r="AU158" i="6"/>
  <c r="AT158" i="6"/>
  <c r="AS158" i="6"/>
  <c r="AR158" i="6"/>
  <c r="AO158" i="6"/>
  <c r="AN158" i="6"/>
  <c r="AM158" i="6"/>
  <c r="AL158" i="6"/>
  <c r="AI158" i="6"/>
  <c r="AH158" i="6"/>
  <c r="AG158" i="6"/>
  <c r="AF158" i="6"/>
  <c r="AC158" i="6"/>
  <c r="AB158" i="6"/>
  <c r="AA158" i="6"/>
  <c r="Z158" i="6"/>
  <c r="W158" i="6"/>
  <c r="V158" i="6"/>
  <c r="P158" i="6"/>
  <c r="O158" i="6"/>
  <c r="N158" i="6"/>
  <c r="M158" i="6"/>
  <c r="L158" i="6"/>
  <c r="K158" i="6"/>
  <c r="J158" i="6"/>
  <c r="I158" i="6"/>
  <c r="D158" i="6"/>
  <c r="C158" i="6"/>
  <c r="B158" i="6"/>
  <c r="BA157" i="6"/>
  <c r="AZ157" i="6"/>
  <c r="AY157" i="6"/>
  <c r="AX157" i="6"/>
  <c r="AU157" i="6"/>
  <c r="AT157" i="6"/>
  <c r="AS157" i="6"/>
  <c r="AR157" i="6"/>
  <c r="AO157" i="6"/>
  <c r="AN157" i="6"/>
  <c r="AM157" i="6"/>
  <c r="AL157" i="6"/>
  <c r="AI157" i="6"/>
  <c r="AH157" i="6"/>
  <c r="AG157" i="6"/>
  <c r="AF157" i="6"/>
  <c r="AC157" i="6"/>
  <c r="AB157" i="6"/>
  <c r="AA157" i="6"/>
  <c r="Z157" i="6"/>
  <c r="W157" i="6"/>
  <c r="V157" i="6"/>
  <c r="P157" i="6"/>
  <c r="O157" i="6"/>
  <c r="N157" i="6"/>
  <c r="M157" i="6"/>
  <c r="L157" i="6"/>
  <c r="K157" i="6"/>
  <c r="J157" i="6"/>
  <c r="I157" i="6"/>
  <c r="D157" i="6"/>
  <c r="C157" i="6"/>
  <c r="B157" i="6"/>
  <c r="BA156" i="6"/>
  <c r="AZ156" i="6"/>
  <c r="AY156" i="6"/>
  <c r="AX156" i="6"/>
  <c r="AU156" i="6"/>
  <c r="AT156" i="6"/>
  <c r="AS156" i="6"/>
  <c r="AR156" i="6"/>
  <c r="AO156" i="6"/>
  <c r="AN156" i="6"/>
  <c r="AM156" i="6"/>
  <c r="AL156" i="6"/>
  <c r="AI156" i="6"/>
  <c r="AH156" i="6"/>
  <c r="AG156" i="6"/>
  <c r="AF156" i="6"/>
  <c r="AC156" i="6"/>
  <c r="AB156" i="6"/>
  <c r="AA156" i="6"/>
  <c r="Z156" i="6"/>
  <c r="W156" i="6"/>
  <c r="V156" i="6"/>
  <c r="P156" i="6"/>
  <c r="O156" i="6"/>
  <c r="N156" i="6"/>
  <c r="M156" i="6"/>
  <c r="L156" i="6"/>
  <c r="K156" i="6"/>
  <c r="J156" i="6"/>
  <c r="I156" i="6"/>
  <c r="D156" i="6"/>
  <c r="C156" i="6"/>
  <c r="B156" i="6"/>
  <c r="BA155" i="6"/>
  <c r="AZ155" i="6"/>
  <c r="AY155" i="6"/>
  <c r="AX155" i="6"/>
  <c r="AU155" i="6"/>
  <c r="AT155" i="6"/>
  <c r="AS155" i="6"/>
  <c r="AR155" i="6"/>
  <c r="AO155" i="6"/>
  <c r="AN155" i="6"/>
  <c r="AM155" i="6"/>
  <c r="AL155" i="6"/>
  <c r="AI155" i="6"/>
  <c r="AH155" i="6"/>
  <c r="AG155" i="6"/>
  <c r="AF155" i="6"/>
  <c r="AC155" i="6"/>
  <c r="AB155" i="6"/>
  <c r="AA155" i="6"/>
  <c r="Z155" i="6"/>
  <c r="W155" i="6"/>
  <c r="V155" i="6"/>
  <c r="P155" i="6"/>
  <c r="O155" i="6"/>
  <c r="N155" i="6"/>
  <c r="M155" i="6"/>
  <c r="L155" i="6"/>
  <c r="K155" i="6"/>
  <c r="J155" i="6"/>
  <c r="I155" i="6"/>
  <c r="D155" i="6"/>
  <c r="C155" i="6"/>
  <c r="B155" i="6"/>
  <c r="BA154" i="6"/>
  <c r="AZ154" i="6"/>
  <c r="AY154" i="6"/>
  <c r="AX154" i="6"/>
  <c r="AU154" i="6"/>
  <c r="AT154" i="6"/>
  <c r="AS154" i="6"/>
  <c r="AR154" i="6"/>
  <c r="AO154" i="6"/>
  <c r="AN154" i="6"/>
  <c r="AM154" i="6"/>
  <c r="AL154" i="6"/>
  <c r="AI154" i="6"/>
  <c r="AH154" i="6"/>
  <c r="AG154" i="6"/>
  <c r="AF154" i="6"/>
  <c r="AC154" i="6"/>
  <c r="AB154" i="6"/>
  <c r="AA154" i="6"/>
  <c r="Z154" i="6"/>
  <c r="W154" i="6"/>
  <c r="V154" i="6"/>
  <c r="Q154" i="6"/>
  <c r="T154" i="6" s="1"/>
  <c r="P154" i="6"/>
  <c r="O154" i="6"/>
  <c r="N154" i="6"/>
  <c r="M154" i="6"/>
  <c r="L154" i="6"/>
  <c r="K154" i="6"/>
  <c r="J154" i="6"/>
  <c r="I154" i="6"/>
  <c r="D154" i="6"/>
  <c r="C154" i="6"/>
  <c r="B154" i="6"/>
  <c r="BA153" i="6"/>
  <c r="AZ153" i="6"/>
  <c r="AY153" i="6"/>
  <c r="AX153" i="6"/>
  <c r="AU153" i="6"/>
  <c r="AT153" i="6"/>
  <c r="AS153" i="6"/>
  <c r="AR153" i="6"/>
  <c r="AO153" i="6"/>
  <c r="AN153" i="6"/>
  <c r="AM153" i="6"/>
  <c r="AL153" i="6"/>
  <c r="AI153" i="6"/>
  <c r="AH153" i="6"/>
  <c r="AG153" i="6"/>
  <c r="AF153" i="6"/>
  <c r="AC153" i="6"/>
  <c r="AB153" i="6"/>
  <c r="AA153" i="6"/>
  <c r="Z153" i="6"/>
  <c r="W153" i="6"/>
  <c r="V153" i="6"/>
  <c r="P153" i="6"/>
  <c r="O153" i="6"/>
  <c r="N153" i="6"/>
  <c r="M153" i="6"/>
  <c r="L153" i="6"/>
  <c r="K153" i="6"/>
  <c r="J153" i="6"/>
  <c r="I153" i="6"/>
  <c r="D153" i="6"/>
  <c r="C153" i="6"/>
  <c r="B153" i="6"/>
  <c r="BA152" i="6"/>
  <c r="AZ152" i="6"/>
  <c r="AY152" i="6"/>
  <c r="AX152" i="6"/>
  <c r="AU152" i="6"/>
  <c r="AT152" i="6"/>
  <c r="AS152" i="6"/>
  <c r="AR152" i="6"/>
  <c r="AO152" i="6"/>
  <c r="AN152" i="6"/>
  <c r="AM152" i="6"/>
  <c r="AL152" i="6"/>
  <c r="AI152" i="6"/>
  <c r="AH152" i="6"/>
  <c r="AG152" i="6"/>
  <c r="AF152" i="6"/>
  <c r="AC152" i="6"/>
  <c r="AB152" i="6"/>
  <c r="AA152" i="6"/>
  <c r="Z152" i="6"/>
  <c r="W152" i="6"/>
  <c r="V152" i="6"/>
  <c r="P152" i="6"/>
  <c r="O152" i="6"/>
  <c r="N152" i="6"/>
  <c r="M152" i="6"/>
  <c r="L152" i="6"/>
  <c r="K152" i="6"/>
  <c r="J152" i="6"/>
  <c r="I152" i="6"/>
  <c r="D152" i="6"/>
  <c r="C152" i="6"/>
  <c r="B152" i="6"/>
  <c r="BA151" i="6"/>
  <c r="AZ151" i="6"/>
  <c r="AY151" i="6"/>
  <c r="AX151" i="6"/>
  <c r="AU151" i="6"/>
  <c r="AT151" i="6"/>
  <c r="AS151" i="6"/>
  <c r="AR151" i="6"/>
  <c r="AO151" i="6"/>
  <c r="AN151" i="6"/>
  <c r="AM151" i="6"/>
  <c r="AL151" i="6"/>
  <c r="AI151" i="6"/>
  <c r="AH151" i="6"/>
  <c r="AG151" i="6"/>
  <c r="AF151" i="6"/>
  <c r="AC151" i="6"/>
  <c r="AB151" i="6"/>
  <c r="AA151" i="6"/>
  <c r="Z151" i="6"/>
  <c r="W151" i="6"/>
  <c r="V151" i="6"/>
  <c r="P151" i="6"/>
  <c r="O151" i="6"/>
  <c r="N151" i="6"/>
  <c r="M151" i="6"/>
  <c r="L151" i="6"/>
  <c r="K151" i="6"/>
  <c r="J151" i="6"/>
  <c r="I151" i="6"/>
  <c r="D151" i="6"/>
  <c r="C151" i="6"/>
  <c r="B151" i="6"/>
  <c r="BA150" i="6"/>
  <c r="AZ150" i="6"/>
  <c r="AY150" i="6"/>
  <c r="AX150" i="6"/>
  <c r="AU150" i="6"/>
  <c r="AT150" i="6"/>
  <c r="AS150" i="6"/>
  <c r="AR150" i="6"/>
  <c r="AO150" i="6"/>
  <c r="AN150" i="6"/>
  <c r="AM150" i="6"/>
  <c r="AL150" i="6"/>
  <c r="AI150" i="6"/>
  <c r="AH150" i="6"/>
  <c r="AG150" i="6"/>
  <c r="AF150" i="6"/>
  <c r="AC150" i="6"/>
  <c r="AB150" i="6"/>
  <c r="AA150" i="6"/>
  <c r="Z150" i="6"/>
  <c r="W150" i="6"/>
  <c r="V150" i="6"/>
  <c r="P150" i="6"/>
  <c r="O150" i="6"/>
  <c r="N150" i="6"/>
  <c r="M150" i="6"/>
  <c r="L150" i="6"/>
  <c r="K150" i="6"/>
  <c r="J150" i="6"/>
  <c r="I150" i="6"/>
  <c r="D150" i="6"/>
  <c r="C150" i="6"/>
  <c r="B150" i="6"/>
  <c r="BA149" i="6"/>
  <c r="AZ149" i="6"/>
  <c r="AY149" i="6"/>
  <c r="AX149" i="6"/>
  <c r="AU149" i="6"/>
  <c r="AT149" i="6"/>
  <c r="AS149" i="6"/>
  <c r="AR149" i="6"/>
  <c r="AO149" i="6"/>
  <c r="AN149" i="6"/>
  <c r="AM149" i="6"/>
  <c r="AL149" i="6"/>
  <c r="AI149" i="6"/>
  <c r="AH149" i="6"/>
  <c r="AG149" i="6"/>
  <c r="AF149" i="6"/>
  <c r="AC149" i="6"/>
  <c r="AB149" i="6"/>
  <c r="AA149" i="6"/>
  <c r="Z149" i="6"/>
  <c r="W149" i="6"/>
  <c r="V149" i="6"/>
  <c r="P149" i="6"/>
  <c r="O149" i="6"/>
  <c r="N149" i="6"/>
  <c r="M149" i="6"/>
  <c r="L149" i="6"/>
  <c r="K149" i="6"/>
  <c r="J149" i="6"/>
  <c r="I149" i="6"/>
  <c r="D149" i="6"/>
  <c r="C149" i="6"/>
  <c r="B149" i="6"/>
  <c r="BA148" i="6"/>
  <c r="AZ148" i="6"/>
  <c r="AY148" i="6"/>
  <c r="AX148" i="6"/>
  <c r="AU148" i="6"/>
  <c r="AT148" i="6"/>
  <c r="AS148" i="6"/>
  <c r="AR148" i="6"/>
  <c r="AO148" i="6"/>
  <c r="AN148" i="6"/>
  <c r="AM148" i="6"/>
  <c r="AL148" i="6"/>
  <c r="AI148" i="6"/>
  <c r="AH148" i="6"/>
  <c r="AG148" i="6"/>
  <c r="AF148" i="6"/>
  <c r="AC148" i="6"/>
  <c r="AB148" i="6"/>
  <c r="AA148" i="6"/>
  <c r="Z148" i="6"/>
  <c r="W148" i="6"/>
  <c r="V148" i="6"/>
  <c r="P148" i="6"/>
  <c r="O148" i="6"/>
  <c r="N148" i="6"/>
  <c r="M148" i="6"/>
  <c r="L148" i="6"/>
  <c r="K148" i="6"/>
  <c r="J148" i="6"/>
  <c r="I148" i="6"/>
  <c r="D148" i="6"/>
  <c r="C148" i="6"/>
  <c r="B148" i="6"/>
  <c r="BA147" i="6"/>
  <c r="AZ147" i="6"/>
  <c r="AY147" i="6"/>
  <c r="AX147" i="6"/>
  <c r="AU147" i="6"/>
  <c r="AT147" i="6"/>
  <c r="AS147" i="6"/>
  <c r="AR147" i="6"/>
  <c r="AO147" i="6"/>
  <c r="AN147" i="6"/>
  <c r="AM147" i="6"/>
  <c r="AL147" i="6"/>
  <c r="AI147" i="6"/>
  <c r="AH147" i="6"/>
  <c r="AG147" i="6"/>
  <c r="AF147" i="6"/>
  <c r="AC147" i="6"/>
  <c r="AB147" i="6"/>
  <c r="AA147" i="6"/>
  <c r="Z147" i="6"/>
  <c r="W147" i="6"/>
  <c r="V147" i="6"/>
  <c r="P147" i="6"/>
  <c r="O147" i="6"/>
  <c r="N147" i="6"/>
  <c r="M147" i="6"/>
  <c r="L147" i="6"/>
  <c r="K147" i="6"/>
  <c r="J147" i="6"/>
  <c r="I147" i="6"/>
  <c r="D147" i="6"/>
  <c r="C147" i="6"/>
  <c r="B147" i="6"/>
  <c r="A147" i="6"/>
  <c r="AE147" i="6" s="1"/>
  <c r="BA146" i="6"/>
  <c r="AZ146" i="6"/>
  <c r="AY146" i="6"/>
  <c r="AX146" i="6"/>
  <c r="AU146" i="6"/>
  <c r="AT146" i="6"/>
  <c r="AS146" i="6"/>
  <c r="AR146" i="6"/>
  <c r="AO146" i="6"/>
  <c r="AN146" i="6"/>
  <c r="AM146" i="6"/>
  <c r="AL146" i="6"/>
  <c r="AI146" i="6"/>
  <c r="AH146" i="6"/>
  <c r="AG146" i="6"/>
  <c r="AF146" i="6"/>
  <c r="AC146" i="6"/>
  <c r="AB146" i="6"/>
  <c r="AA146" i="6"/>
  <c r="Z146" i="6"/>
  <c r="W146" i="6"/>
  <c r="V146" i="6"/>
  <c r="P146" i="6"/>
  <c r="O146" i="6"/>
  <c r="N146" i="6"/>
  <c r="M146" i="6"/>
  <c r="L146" i="6"/>
  <c r="K146" i="6"/>
  <c r="J146" i="6"/>
  <c r="I146" i="6"/>
  <c r="D146" i="6"/>
  <c r="C146" i="6"/>
  <c r="B146" i="6"/>
  <c r="BA145" i="6"/>
  <c r="AZ145" i="6"/>
  <c r="AY145" i="6"/>
  <c r="AX145" i="6"/>
  <c r="AU145" i="6"/>
  <c r="AT145" i="6"/>
  <c r="AS145" i="6"/>
  <c r="AR145" i="6"/>
  <c r="AO145" i="6"/>
  <c r="AN145" i="6"/>
  <c r="AM145" i="6"/>
  <c r="AL145" i="6"/>
  <c r="AI145" i="6"/>
  <c r="AH145" i="6"/>
  <c r="AG145" i="6"/>
  <c r="AF145" i="6"/>
  <c r="AC145" i="6"/>
  <c r="AB145" i="6"/>
  <c r="AA145" i="6"/>
  <c r="Z145" i="6"/>
  <c r="W145" i="6"/>
  <c r="V145" i="6"/>
  <c r="P145" i="6"/>
  <c r="O145" i="6"/>
  <c r="N145" i="6"/>
  <c r="M145" i="6"/>
  <c r="L145" i="6"/>
  <c r="K145" i="6"/>
  <c r="J145" i="6"/>
  <c r="I145" i="6"/>
  <c r="D145" i="6"/>
  <c r="C145" i="6"/>
  <c r="B145" i="6"/>
  <c r="BA144" i="6"/>
  <c r="AZ144" i="6"/>
  <c r="AY144" i="6"/>
  <c r="AX144" i="6"/>
  <c r="AU144" i="6"/>
  <c r="AT144" i="6"/>
  <c r="AS144" i="6"/>
  <c r="AR144" i="6"/>
  <c r="AO144" i="6"/>
  <c r="AN144" i="6"/>
  <c r="AM144" i="6"/>
  <c r="AL144" i="6"/>
  <c r="AI144" i="6"/>
  <c r="AH144" i="6"/>
  <c r="AG144" i="6"/>
  <c r="AF144" i="6"/>
  <c r="AC144" i="6"/>
  <c r="AB144" i="6"/>
  <c r="AA144" i="6"/>
  <c r="Z144" i="6"/>
  <c r="W144" i="6"/>
  <c r="V144" i="6"/>
  <c r="P144" i="6"/>
  <c r="O144" i="6"/>
  <c r="N144" i="6"/>
  <c r="M144" i="6"/>
  <c r="L144" i="6"/>
  <c r="K144" i="6"/>
  <c r="J144" i="6"/>
  <c r="I144" i="6"/>
  <c r="D144" i="6"/>
  <c r="C144" i="6"/>
  <c r="B144" i="6"/>
  <c r="BA143" i="6"/>
  <c r="AZ143" i="6"/>
  <c r="AY143" i="6"/>
  <c r="AX143" i="6"/>
  <c r="AU143" i="6"/>
  <c r="AT143" i="6"/>
  <c r="AS143" i="6"/>
  <c r="AR143" i="6"/>
  <c r="AO143" i="6"/>
  <c r="AN143" i="6"/>
  <c r="AM143" i="6"/>
  <c r="AL143" i="6"/>
  <c r="AI143" i="6"/>
  <c r="AH143" i="6"/>
  <c r="AG143" i="6"/>
  <c r="AF143" i="6"/>
  <c r="AC143" i="6"/>
  <c r="AB143" i="6"/>
  <c r="AA143" i="6"/>
  <c r="Z143" i="6"/>
  <c r="W143" i="6"/>
  <c r="V143" i="6"/>
  <c r="P143" i="6"/>
  <c r="O143" i="6"/>
  <c r="N143" i="6"/>
  <c r="M143" i="6"/>
  <c r="L143" i="6"/>
  <c r="K143" i="6"/>
  <c r="J143" i="6"/>
  <c r="I143" i="6"/>
  <c r="D143" i="6"/>
  <c r="C143" i="6"/>
  <c r="B143" i="6"/>
  <c r="BA142" i="6"/>
  <c r="AZ142" i="6"/>
  <c r="AY142" i="6"/>
  <c r="AX142" i="6"/>
  <c r="AU142" i="6"/>
  <c r="AT142" i="6"/>
  <c r="AS142" i="6"/>
  <c r="AR142" i="6"/>
  <c r="AO142" i="6"/>
  <c r="AN142" i="6"/>
  <c r="AM142" i="6"/>
  <c r="AL142" i="6"/>
  <c r="AI142" i="6"/>
  <c r="AH142" i="6"/>
  <c r="AG142" i="6"/>
  <c r="AF142" i="6"/>
  <c r="AC142" i="6"/>
  <c r="AB142" i="6"/>
  <c r="AA142" i="6"/>
  <c r="Z142" i="6"/>
  <c r="W142" i="6"/>
  <c r="V142" i="6"/>
  <c r="P142" i="6"/>
  <c r="O142" i="6"/>
  <c r="N142" i="6"/>
  <c r="M142" i="6"/>
  <c r="L142" i="6"/>
  <c r="K142" i="6"/>
  <c r="J142" i="6"/>
  <c r="I142" i="6"/>
  <c r="D142" i="6"/>
  <c r="C142" i="6"/>
  <c r="B142" i="6"/>
  <c r="BA141" i="6"/>
  <c r="AZ141" i="6"/>
  <c r="AY141" i="6"/>
  <c r="AX141" i="6"/>
  <c r="AU141" i="6"/>
  <c r="AT141" i="6"/>
  <c r="AS141" i="6"/>
  <c r="AR141" i="6"/>
  <c r="AO141" i="6"/>
  <c r="AN141" i="6"/>
  <c r="AM141" i="6"/>
  <c r="AL141" i="6"/>
  <c r="AI141" i="6"/>
  <c r="AH141" i="6"/>
  <c r="AG141" i="6"/>
  <c r="AF141" i="6"/>
  <c r="AC141" i="6"/>
  <c r="AB141" i="6"/>
  <c r="AA141" i="6"/>
  <c r="Z141" i="6"/>
  <c r="W141" i="6"/>
  <c r="V141" i="6"/>
  <c r="P141" i="6"/>
  <c r="O141" i="6"/>
  <c r="N141" i="6"/>
  <c r="M141" i="6"/>
  <c r="L141" i="6"/>
  <c r="K141" i="6"/>
  <c r="J141" i="6"/>
  <c r="I141" i="6"/>
  <c r="D141" i="6"/>
  <c r="C141" i="6"/>
  <c r="B141" i="6"/>
  <c r="BA140" i="6"/>
  <c r="AZ140" i="6"/>
  <c r="AY140" i="6"/>
  <c r="AX140" i="6"/>
  <c r="AU140" i="6"/>
  <c r="AT140" i="6"/>
  <c r="AS140" i="6"/>
  <c r="AR140" i="6"/>
  <c r="AO140" i="6"/>
  <c r="AN140" i="6"/>
  <c r="AM140" i="6"/>
  <c r="AL140" i="6"/>
  <c r="AI140" i="6"/>
  <c r="AH140" i="6"/>
  <c r="AG140" i="6"/>
  <c r="AF140" i="6"/>
  <c r="AC140" i="6"/>
  <c r="AB140" i="6"/>
  <c r="AA140" i="6"/>
  <c r="Z140" i="6"/>
  <c r="W140" i="6"/>
  <c r="V140" i="6"/>
  <c r="P140" i="6"/>
  <c r="O140" i="6"/>
  <c r="N140" i="6"/>
  <c r="M140" i="6"/>
  <c r="L140" i="6"/>
  <c r="K140" i="6"/>
  <c r="J140" i="6"/>
  <c r="I140" i="6"/>
  <c r="D140" i="6"/>
  <c r="C140" i="6"/>
  <c r="B140" i="6"/>
  <c r="BA139" i="6"/>
  <c r="AZ139" i="6"/>
  <c r="AY139" i="6"/>
  <c r="AX139" i="6"/>
  <c r="AU139" i="6"/>
  <c r="AT139" i="6"/>
  <c r="AS139" i="6"/>
  <c r="AR139" i="6"/>
  <c r="AO139" i="6"/>
  <c r="AN139" i="6"/>
  <c r="AM139" i="6"/>
  <c r="AL139" i="6"/>
  <c r="AI139" i="6"/>
  <c r="AH139" i="6"/>
  <c r="AG139" i="6"/>
  <c r="AF139" i="6"/>
  <c r="AC139" i="6"/>
  <c r="AB139" i="6"/>
  <c r="AA139" i="6"/>
  <c r="Z139" i="6"/>
  <c r="W139" i="6"/>
  <c r="V139" i="6"/>
  <c r="P139" i="6"/>
  <c r="O139" i="6"/>
  <c r="N139" i="6"/>
  <c r="M139" i="6"/>
  <c r="L139" i="6"/>
  <c r="K139" i="6"/>
  <c r="J139" i="6"/>
  <c r="I139" i="6"/>
  <c r="D139" i="6"/>
  <c r="C139" i="6"/>
  <c r="B139" i="6"/>
  <c r="BA138" i="6"/>
  <c r="AZ138" i="6"/>
  <c r="AY138" i="6"/>
  <c r="AX138" i="6"/>
  <c r="AU138" i="6"/>
  <c r="AT138" i="6"/>
  <c r="AS138" i="6"/>
  <c r="AR138" i="6"/>
  <c r="AO138" i="6"/>
  <c r="AN138" i="6"/>
  <c r="AM138" i="6"/>
  <c r="AL138" i="6"/>
  <c r="AI138" i="6"/>
  <c r="AH138" i="6"/>
  <c r="AG138" i="6"/>
  <c r="AF138" i="6"/>
  <c r="AC138" i="6"/>
  <c r="AB138" i="6"/>
  <c r="AA138" i="6"/>
  <c r="Z138" i="6"/>
  <c r="W138" i="6"/>
  <c r="V138" i="6"/>
  <c r="P138" i="6"/>
  <c r="O138" i="6"/>
  <c r="N138" i="6"/>
  <c r="M138" i="6"/>
  <c r="L138" i="6"/>
  <c r="K138" i="6"/>
  <c r="J138" i="6"/>
  <c r="I138" i="6"/>
  <c r="D138" i="6"/>
  <c r="C138" i="6"/>
  <c r="B138" i="6"/>
  <c r="A138" i="6"/>
  <c r="BA137" i="6"/>
  <c r="AZ137" i="6"/>
  <c r="AY137" i="6"/>
  <c r="AX137" i="6"/>
  <c r="AU137" i="6"/>
  <c r="AT137" i="6"/>
  <c r="AS137" i="6"/>
  <c r="AR137" i="6"/>
  <c r="AO137" i="6"/>
  <c r="AN137" i="6"/>
  <c r="AM137" i="6"/>
  <c r="AL137" i="6"/>
  <c r="AI137" i="6"/>
  <c r="AH137" i="6"/>
  <c r="AG137" i="6"/>
  <c r="AF137" i="6"/>
  <c r="AC137" i="6"/>
  <c r="AB137" i="6"/>
  <c r="AA137" i="6"/>
  <c r="Z137" i="6"/>
  <c r="W137" i="6"/>
  <c r="V137" i="6"/>
  <c r="P137" i="6"/>
  <c r="O137" i="6"/>
  <c r="N137" i="6"/>
  <c r="M137" i="6"/>
  <c r="L137" i="6"/>
  <c r="K137" i="6"/>
  <c r="J137" i="6"/>
  <c r="I137" i="6"/>
  <c r="D137" i="6"/>
  <c r="C137" i="6"/>
  <c r="B137" i="6"/>
  <c r="BA136" i="6"/>
  <c r="AZ136" i="6"/>
  <c r="AY136" i="6"/>
  <c r="AX136" i="6"/>
  <c r="AU136" i="6"/>
  <c r="AT136" i="6"/>
  <c r="AS136" i="6"/>
  <c r="AR136" i="6"/>
  <c r="AO136" i="6"/>
  <c r="AN136" i="6"/>
  <c r="AM136" i="6"/>
  <c r="AL136" i="6"/>
  <c r="AI136" i="6"/>
  <c r="AH136" i="6"/>
  <c r="AG136" i="6"/>
  <c r="AF136" i="6"/>
  <c r="AC136" i="6"/>
  <c r="AB136" i="6"/>
  <c r="AA136" i="6"/>
  <c r="Z136" i="6"/>
  <c r="W136" i="6"/>
  <c r="V136" i="6"/>
  <c r="P136" i="6"/>
  <c r="O136" i="6"/>
  <c r="N136" i="6"/>
  <c r="M136" i="6"/>
  <c r="L136" i="6"/>
  <c r="K136" i="6"/>
  <c r="J136" i="6"/>
  <c r="I136" i="6"/>
  <c r="D136" i="6"/>
  <c r="C136" i="6"/>
  <c r="B136" i="6"/>
  <c r="BA135" i="6"/>
  <c r="AZ135" i="6"/>
  <c r="AY135" i="6"/>
  <c r="AX135" i="6"/>
  <c r="AU135" i="6"/>
  <c r="AT135" i="6"/>
  <c r="AS135" i="6"/>
  <c r="AR135" i="6"/>
  <c r="AO135" i="6"/>
  <c r="AN135" i="6"/>
  <c r="AM135" i="6"/>
  <c r="AL135" i="6"/>
  <c r="AI135" i="6"/>
  <c r="AH135" i="6"/>
  <c r="AG135" i="6"/>
  <c r="AF135" i="6"/>
  <c r="AC135" i="6"/>
  <c r="AB135" i="6"/>
  <c r="AA135" i="6"/>
  <c r="Z135" i="6"/>
  <c r="W135" i="6"/>
  <c r="V135" i="6"/>
  <c r="P135" i="6"/>
  <c r="O135" i="6"/>
  <c r="N135" i="6"/>
  <c r="M135" i="6"/>
  <c r="L135" i="6"/>
  <c r="K135" i="6"/>
  <c r="J135" i="6"/>
  <c r="I135" i="6"/>
  <c r="D135" i="6"/>
  <c r="C135" i="6"/>
  <c r="B135" i="6"/>
  <c r="BA134" i="6"/>
  <c r="AZ134" i="6"/>
  <c r="AY134" i="6"/>
  <c r="AX134" i="6"/>
  <c r="AU134" i="6"/>
  <c r="AT134" i="6"/>
  <c r="AS134" i="6"/>
  <c r="AR134" i="6"/>
  <c r="AO134" i="6"/>
  <c r="AN134" i="6"/>
  <c r="AM134" i="6"/>
  <c r="AL134" i="6"/>
  <c r="AI134" i="6"/>
  <c r="AH134" i="6"/>
  <c r="AG134" i="6"/>
  <c r="AF134" i="6"/>
  <c r="AC134" i="6"/>
  <c r="AB134" i="6"/>
  <c r="AA134" i="6"/>
  <c r="Z134" i="6"/>
  <c r="W134" i="6"/>
  <c r="V134" i="6"/>
  <c r="P134" i="6"/>
  <c r="O134" i="6"/>
  <c r="N134" i="6"/>
  <c r="M134" i="6"/>
  <c r="L134" i="6"/>
  <c r="K134" i="6"/>
  <c r="J134" i="6"/>
  <c r="I134" i="6"/>
  <c r="D134" i="6"/>
  <c r="C134" i="6"/>
  <c r="B134" i="6"/>
  <c r="BA133" i="6"/>
  <c r="AZ133" i="6"/>
  <c r="AY133" i="6"/>
  <c r="AX133" i="6"/>
  <c r="AU133" i="6"/>
  <c r="AT133" i="6"/>
  <c r="AS133" i="6"/>
  <c r="AR133" i="6"/>
  <c r="AO133" i="6"/>
  <c r="AN133" i="6"/>
  <c r="AM133" i="6"/>
  <c r="AL133" i="6"/>
  <c r="AI133" i="6"/>
  <c r="AH133" i="6"/>
  <c r="AG133" i="6"/>
  <c r="AF133" i="6"/>
  <c r="AC133" i="6"/>
  <c r="AB133" i="6"/>
  <c r="AA133" i="6"/>
  <c r="Z133" i="6"/>
  <c r="W133" i="6"/>
  <c r="V133" i="6"/>
  <c r="P133" i="6"/>
  <c r="O133" i="6"/>
  <c r="N133" i="6"/>
  <c r="M133" i="6"/>
  <c r="L133" i="6"/>
  <c r="K133" i="6"/>
  <c r="J133" i="6"/>
  <c r="I133" i="6"/>
  <c r="D133" i="6"/>
  <c r="C133" i="6"/>
  <c r="B133" i="6"/>
  <c r="BA132" i="6"/>
  <c r="AZ132" i="6"/>
  <c r="AY132" i="6"/>
  <c r="AX132" i="6"/>
  <c r="AU132" i="6"/>
  <c r="AT132" i="6"/>
  <c r="AS132" i="6"/>
  <c r="AR132" i="6"/>
  <c r="AO132" i="6"/>
  <c r="AN132" i="6"/>
  <c r="AM132" i="6"/>
  <c r="AL132" i="6"/>
  <c r="AI132" i="6"/>
  <c r="AH132" i="6"/>
  <c r="AG132" i="6"/>
  <c r="AF132" i="6"/>
  <c r="AC132" i="6"/>
  <c r="AB132" i="6"/>
  <c r="AA132" i="6"/>
  <c r="Z132" i="6"/>
  <c r="W132" i="6"/>
  <c r="V132" i="6"/>
  <c r="P132" i="6"/>
  <c r="O132" i="6"/>
  <c r="N132" i="6"/>
  <c r="M132" i="6"/>
  <c r="L132" i="6"/>
  <c r="K132" i="6"/>
  <c r="J132" i="6"/>
  <c r="I132" i="6"/>
  <c r="D132" i="6"/>
  <c r="C132" i="6"/>
  <c r="B132" i="6"/>
  <c r="BA131" i="6"/>
  <c r="AZ131" i="6"/>
  <c r="AY131" i="6"/>
  <c r="AX131" i="6"/>
  <c r="AU131" i="6"/>
  <c r="AT131" i="6"/>
  <c r="AS131" i="6"/>
  <c r="AR131" i="6"/>
  <c r="AO131" i="6"/>
  <c r="AN131" i="6"/>
  <c r="AM131" i="6"/>
  <c r="AL131" i="6"/>
  <c r="AI131" i="6"/>
  <c r="AH131" i="6"/>
  <c r="AG131" i="6"/>
  <c r="AF131" i="6"/>
  <c r="AC131" i="6"/>
  <c r="AB131" i="6"/>
  <c r="AA131" i="6"/>
  <c r="Z131" i="6"/>
  <c r="Y131" i="6"/>
  <c r="W131" i="6"/>
  <c r="V131" i="6"/>
  <c r="P131" i="6"/>
  <c r="O131" i="6"/>
  <c r="N131" i="6"/>
  <c r="M131" i="6"/>
  <c r="L131" i="6"/>
  <c r="K131" i="6"/>
  <c r="J131" i="6"/>
  <c r="I131" i="6"/>
  <c r="D131" i="6"/>
  <c r="C131" i="6"/>
  <c r="B131" i="6"/>
  <c r="BA130" i="6"/>
  <c r="AZ130" i="6"/>
  <c r="AY130" i="6"/>
  <c r="AX130" i="6"/>
  <c r="AU130" i="6"/>
  <c r="AT130" i="6"/>
  <c r="AS130" i="6"/>
  <c r="AR130" i="6"/>
  <c r="AO130" i="6"/>
  <c r="AN130" i="6"/>
  <c r="AM130" i="6"/>
  <c r="AL130" i="6"/>
  <c r="AI130" i="6"/>
  <c r="AH130" i="6"/>
  <c r="AG130" i="6"/>
  <c r="AF130" i="6"/>
  <c r="AC130" i="6"/>
  <c r="AB130" i="6"/>
  <c r="AA130" i="6"/>
  <c r="Z130" i="6"/>
  <c r="W130" i="6"/>
  <c r="V130" i="6"/>
  <c r="P130" i="6"/>
  <c r="O130" i="6"/>
  <c r="N130" i="6"/>
  <c r="M130" i="6"/>
  <c r="L130" i="6"/>
  <c r="K130" i="6"/>
  <c r="J130" i="6"/>
  <c r="I130" i="6"/>
  <c r="D130" i="6"/>
  <c r="C130" i="6"/>
  <c r="B130" i="6"/>
  <c r="BA129" i="6"/>
  <c r="AZ129" i="6"/>
  <c r="AY129" i="6"/>
  <c r="AX129" i="6"/>
  <c r="AU129" i="6"/>
  <c r="AT129" i="6"/>
  <c r="AS129" i="6"/>
  <c r="AR129" i="6"/>
  <c r="AO129" i="6"/>
  <c r="AN129" i="6"/>
  <c r="AM129" i="6"/>
  <c r="AL129" i="6"/>
  <c r="AI129" i="6"/>
  <c r="AH129" i="6"/>
  <c r="AG129" i="6"/>
  <c r="AF129" i="6"/>
  <c r="AC129" i="6"/>
  <c r="AB129" i="6"/>
  <c r="AA129" i="6"/>
  <c r="Z129" i="6"/>
  <c r="W129" i="6"/>
  <c r="V129" i="6"/>
  <c r="P129" i="6"/>
  <c r="O129" i="6"/>
  <c r="N129" i="6"/>
  <c r="M129" i="6"/>
  <c r="L129" i="6"/>
  <c r="K129" i="6"/>
  <c r="J129" i="6"/>
  <c r="I129" i="6"/>
  <c r="D129" i="6"/>
  <c r="C129" i="6"/>
  <c r="B129" i="6"/>
  <c r="BA128" i="6"/>
  <c r="AZ128" i="6"/>
  <c r="AY128" i="6"/>
  <c r="AX128" i="6"/>
  <c r="AU128" i="6"/>
  <c r="AT128" i="6"/>
  <c r="AS128" i="6"/>
  <c r="AR128" i="6"/>
  <c r="AO128" i="6"/>
  <c r="AN128" i="6"/>
  <c r="AM128" i="6"/>
  <c r="AL128" i="6"/>
  <c r="AI128" i="6"/>
  <c r="AH128" i="6"/>
  <c r="AG128" i="6"/>
  <c r="AF128" i="6"/>
  <c r="AC128" i="6"/>
  <c r="AB128" i="6"/>
  <c r="AA128" i="6"/>
  <c r="Z128" i="6"/>
  <c r="W128" i="6"/>
  <c r="V128" i="6"/>
  <c r="P128" i="6"/>
  <c r="O128" i="6"/>
  <c r="N128" i="6"/>
  <c r="M128" i="6"/>
  <c r="L128" i="6"/>
  <c r="K128" i="6"/>
  <c r="J128" i="6"/>
  <c r="I128" i="6"/>
  <c r="D128" i="6"/>
  <c r="C128" i="6"/>
  <c r="B128" i="6"/>
  <c r="BA127" i="6"/>
  <c r="AZ127" i="6"/>
  <c r="AY127" i="6"/>
  <c r="AX127" i="6"/>
  <c r="AU127" i="6"/>
  <c r="AT127" i="6"/>
  <c r="AS127" i="6"/>
  <c r="AR127" i="6"/>
  <c r="AO127" i="6"/>
  <c r="AN127" i="6"/>
  <c r="AM127" i="6"/>
  <c r="AL127" i="6"/>
  <c r="AI127" i="6"/>
  <c r="AH127" i="6"/>
  <c r="AG127" i="6"/>
  <c r="AF127" i="6"/>
  <c r="AC127" i="6"/>
  <c r="AB127" i="6"/>
  <c r="AA127" i="6"/>
  <c r="Z127" i="6"/>
  <c r="W127" i="6"/>
  <c r="V127" i="6"/>
  <c r="P127" i="6"/>
  <c r="O127" i="6"/>
  <c r="N127" i="6"/>
  <c r="M127" i="6"/>
  <c r="L127" i="6"/>
  <c r="K127" i="6"/>
  <c r="J127" i="6"/>
  <c r="I127" i="6"/>
  <c r="D127" i="6"/>
  <c r="C127" i="6"/>
  <c r="B127" i="6"/>
  <c r="BA126" i="6"/>
  <c r="AZ126" i="6"/>
  <c r="AY126" i="6"/>
  <c r="AX126" i="6"/>
  <c r="AU126" i="6"/>
  <c r="AT126" i="6"/>
  <c r="AS126" i="6"/>
  <c r="AR126" i="6"/>
  <c r="AO126" i="6"/>
  <c r="AN126" i="6"/>
  <c r="AM126" i="6"/>
  <c r="AL126" i="6"/>
  <c r="AI126" i="6"/>
  <c r="AH126" i="6"/>
  <c r="AG126" i="6"/>
  <c r="AF126" i="6"/>
  <c r="AC126" i="6"/>
  <c r="AB126" i="6"/>
  <c r="AA126" i="6"/>
  <c r="Z126" i="6"/>
  <c r="W126" i="6"/>
  <c r="V126" i="6"/>
  <c r="P126" i="6"/>
  <c r="O126" i="6"/>
  <c r="N126" i="6"/>
  <c r="M126" i="6"/>
  <c r="L126" i="6"/>
  <c r="K126" i="6"/>
  <c r="J126" i="6"/>
  <c r="I126" i="6"/>
  <c r="D126" i="6"/>
  <c r="C126" i="6"/>
  <c r="B126" i="6"/>
  <c r="A126" i="6"/>
  <c r="BA125" i="6"/>
  <c r="AZ125" i="6"/>
  <c r="AY125" i="6"/>
  <c r="AX125" i="6"/>
  <c r="AU125" i="6"/>
  <c r="AT125" i="6"/>
  <c r="AS125" i="6"/>
  <c r="AR125" i="6"/>
  <c r="AO125" i="6"/>
  <c r="AN125" i="6"/>
  <c r="AM125" i="6"/>
  <c r="AL125" i="6"/>
  <c r="AI125" i="6"/>
  <c r="AH125" i="6"/>
  <c r="AG125" i="6"/>
  <c r="AF125" i="6"/>
  <c r="AC125" i="6"/>
  <c r="AB125" i="6"/>
  <c r="AA125" i="6"/>
  <c r="Z125" i="6"/>
  <c r="W125" i="6"/>
  <c r="V125" i="6"/>
  <c r="P125" i="6"/>
  <c r="O125" i="6"/>
  <c r="N125" i="6"/>
  <c r="M125" i="6"/>
  <c r="L125" i="6"/>
  <c r="K125" i="6"/>
  <c r="J125" i="6"/>
  <c r="I125" i="6"/>
  <c r="D125" i="6"/>
  <c r="C125" i="6"/>
  <c r="B125" i="6"/>
  <c r="BA124" i="6"/>
  <c r="AZ124" i="6"/>
  <c r="AY124" i="6"/>
  <c r="AX124" i="6"/>
  <c r="AU124" i="6"/>
  <c r="AT124" i="6"/>
  <c r="AS124" i="6"/>
  <c r="AR124" i="6"/>
  <c r="AO124" i="6"/>
  <c r="AN124" i="6"/>
  <c r="AM124" i="6"/>
  <c r="AL124" i="6"/>
  <c r="AI124" i="6"/>
  <c r="AH124" i="6"/>
  <c r="AG124" i="6"/>
  <c r="AF124" i="6"/>
  <c r="AC124" i="6"/>
  <c r="AB124" i="6"/>
  <c r="AA124" i="6"/>
  <c r="Z124" i="6"/>
  <c r="W124" i="6"/>
  <c r="V124" i="6"/>
  <c r="P124" i="6"/>
  <c r="O124" i="6"/>
  <c r="N124" i="6"/>
  <c r="M124" i="6"/>
  <c r="L124" i="6"/>
  <c r="K124" i="6"/>
  <c r="J124" i="6"/>
  <c r="I124" i="6"/>
  <c r="D124" i="6"/>
  <c r="C124" i="6"/>
  <c r="B124" i="6"/>
  <c r="BA123" i="6"/>
  <c r="AZ123" i="6"/>
  <c r="AY123" i="6"/>
  <c r="AX123" i="6"/>
  <c r="AU123" i="6"/>
  <c r="AT123" i="6"/>
  <c r="AS123" i="6"/>
  <c r="AR123" i="6"/>
  <c r="AO123" i="6"/>
  <c r="AN123" i="6"/>
  <c r="AM123" i="6"/>
  <c r="AL123" i="6"/>
  <c r="AI123" i="6"/>
  <c r="AH123" i="6"/>
  <c r="AG123" i="6"/>
  <c r="AF123" i="6"/>
  <c r="AC123" i="6"/>
  <c r="AB123" i="6"/>
  <c r="AA123" i="6"/>
  <c r="Z123" i="6"/>
  <c r="W123" i="6"/>
  <c r="V123" i="6"/>
  <c r="P123" i="6"/>
  <c r="O123" i="6"/>
  <c r="N123" i="6"/>
  <c r="M123" i="6"/>
  <c r="L123" i="6"/>
  <c r="K123" i="6"/>
  <c r="J123" i="6"/>
  <c r="I123" i="6"/>
  <c r="D123" i="6"/>
  <c r="C123" i="6"/>
  <c r="B123" i="6"/>
  <c r="BA122" i="6"/>
  <c r="AZ122" i="6"/>
  <c r="AY122" i="6"/>
  <c r="AX122" i="6"/>
  <c r="AU122" i="6"/>
  <c r="AT122" i="6"/>
  <c r="AS122" i="6"/>
  <c r="AR122" i="6"/>
  <c r="AO122" i="6"/>
  <c r="AN122" i="6"/>
  <c r="AM122" i="6"/>
  <c r="AL122" i="6"/>
  <c r="AI122" i="6"/>
  <c r="AH122" i="6"/>
  <c r="AG122" i="6"/>
  <c r="AF122" i="6"/>
  <c r="AC122" i="6"/>
  <c r="AB122" i="6"/>
  <c r="AA122" i="6"/>
  <c r="Z122" i="6"/>
  <c r="W122" i="6"/>
  <c r="V122" i="6"/>
  <c r="P122" i="6"/>
  <c r="O122" i="6"/>
  <c r="N122" i="6"/>
  <c r="M122" i="6"/>
  <c r="L122" i="6"/>
  <c r="K122" i="6"/>
  <c r="J122" i="6"/>
  <c r="I122" i="6"/>
  <c r="D122" i="6"/>
  <c r="C122" i="6"/>
  <c r="B122" i="6"/>
  <c r="BA121" i="6"/>
  <c r="AZ121" i="6"/>
  <c r="AY121" i="6"/>
  <c r="AX121" i="6"/>
  <c r="AU121" i="6"/>
  <c r="AT121" i="6"/>
  <c r="AS121" i="6"/>
  <c r="AR121" i="6"/>
  <c r="AO121" i="6"/>
  <c r="AN121" i="6"/>
  <c r="AM121" i="6"/>
  <c r="AL121" i="6"/>
  <c r="AI121" i="6"/>
  <c r="AH121" i="6"/>
  <c r="AG121" i="6"/>
  <c r="AF121" i="6"/>
  <c r="AC121" i="6"/>
  <c r="AB121" i="6"/>
  <c r="AA121" i="6"/>
  <c r="Z121" i="6"/>
  <c r="W121" i="6"/>
  <c r="V121" i="6"/>
  <c r="P121" i="6"/>
  <c r="O121" i="6"/>
  <c r="N121" i="6"/>
  <c r="M121" i="6"/>
  <c r="L121" i="6"/>
  <c r="K121" i="6"/>
  <c r="J121" i="6"/>
  <c r="I121" i="6"/>
  <c r="D121" i="6"/>
  <c r="C121" i="6"/>
  <c r="B121" i="6"/>
  <c r="BA120" i="6"/>
  <c r="AZ120" i="6"/>
  <c r="AY120" i="6"/>
  <c r="AX120" i="6"/>
  <c r="AU120" i="6"/>
  <c r="AT120" i="6"/>
  <c r="AS120" i="6"/>
  <c r="AR120" i="6"/>
  <c r="AO120" i="6"/>
  <c r="AN120" i="6"/>
  <c r="AM120" i="6"/>
  <c r="AL120" i="6"/>
  <c r="AI120" i="6"/>
  <c r="AH120" i="6"/>
  <c r="AG120" i="6"/>
  <c r="AF120" i="6"/>
  <c r="AC120" i="6"/>
  <c r="AB120" i="6"/>
  <c r="AA120" i="6"/>
  <c r="Z120" i="6"/>
  <c r="W120" i="6"/>
  <c r="V120" i="6"/>
  <c r="P120" i="6"/>
  <c r="O120" i="6"/>
  <c r="N120" i="6"/>
  <c r="M120" i="6"/>
  <c r="L120" i="6"/>
  <c r="K120" i="6"/>
  <c r="J120" i="6"/>
  <c r="I120" i="6"/>
  <c r="D120" i="6"/>
  <c r="C120" i="6"/>
  <c r="B120" i="6"/>
  <c r="BA119" i="6"/>
  <c r="AZ119" i="6"/>
  <c r="AY119" i="6"/>
  <c r="AX119" i="6"/>
  <c r="AU119" i="6"/>
  <c r="AT119" i="6"/>
  <c r="AS119" i="6"/>
  <c r="AR119" i="6"/>
  <c r="AO119" i="6"/>
  <c r="AN119" i="6"/>
  <c r="AM119" i="6"/>
  <c r="AL119" i="6"/>
  <c r="AI119" i="6"/>
  <c r="AH119" i="6"/>
  <c r="AG119" i="6"/>
  <c r="AF119" i="6"/>
  <c r="AC119" i="6"/>
  <c r="AB119" i="6"/>
  <c r="AA119" i="6"/>
  <c r="Z119" i="6"/>
  <c r="W119" i="6"/>
  <c r="V119" i="6"/>
  <c r="P119" i="6"/>
  <c r="O119" i="6"/>
  <c r="N119" i="6"/>
  <c r="M119" i="6"/>
  <c r="L119" i="6"/>
  <c r="K119" i="6"/>
  <c r="J119" i="6"/>
  <c r="I119" i="6"/>
  <c r="D119" i="6"/>
  <c r="C119" i="6"/>
  <c r="B119" i="6"/>
  <c r="BA118" i="6"/>
  <c r="AZ118" i="6"/>
  <c r="AY118" i="6"/>
  <c r="AX118" i="6"/>
  <c r="AU118" i="6"/>
  <c r="AT118" i="6"/>
  <c r="AS118" i="6"/>
  <c r="AR118" i="6"/>
  <c r="AO118" i="6"/>
  <c r="AN118" i="6"/>
  <c r="AM118" i="6"/>
  <c r="AL118" i="6"/>
  <c r="AI118" i="6"/>
  <c r="AH118" i="6"/>
  <c r="AG118" i="6"/>
  <c r="AF118" i="6"/>
  <c r="AC118" i="6"/>
  <c r="AB118" i="6"/>
  <c r="AA118" i="6"/>
  <c r="Z118" i="6"/>
  <c r="W118" i="6"/>
  <c r="V118" i="6"/>
  <c r="Q118" i="6"/>
  <c r="U118" i="6" s="1"/>
  <c r="P118" i="6"/>
  <c r="O118" i="6"/>
  <c r="N118" i="6"/>
  <c r="M118" i="6"/>
  <c r="L118" i="6"/>
  <c r="K118" i="6"/>
  <c r="J118" i="6"/>
  <c r="I118" i="6"/>
  <c r="D118" i="6"/>
  <c r="C118" i="6"/>
  <c r="B118" i="6"/>
  <c r="BA117" i="6"/>
  <c r="AZ117" i="6"/>
  <c r="AY117" i="6"/>
  <c r="AX117" i="6"/>
  <c r="AU117" i="6"/>
  <c r="AT117" i="6"/>
  <c r="AS117" i="6"/>
  <c r="AR117" i="6"/>
  <c r="AO117" i="6"/>
  <c r="AN117" i="6"/>
  <c r="AM117" i="6"/>
  <c r="AL117" i="6"/>
  <c r="AI117" i="6"/>
  <c r="AH117" i="6"/>
  <c r="AG117" i="6"/>
  <c r="AF117" i="6"/>
  <c r="AC117" i="6"/>
  <c r="AB117" i="6"/>
  <c r="AA117" i="6"/>
  <c r="Z117" i="6"/>
  <c r="W117" i="6"/>
  <c r="V117" i="6"/>
  <c r="P117" i="6"/>
  <c r="O117" i="6"/>
  <c r="N117" i="6"/>
  <c r="M117" i="6"/>
  <c r="L117" i="6"/>
  <c r="K117" i="6"/>
  <c r="J117" i="6"/>
  <c r="I117" i="6"/>
  <c r="D117" i="6"/>
  <c r="C117" i="6"/>
  <c r="B117" i="6"/>
  <c r="BA116" i="6"/>
  <c r="AZ116" i="6"/>
  <c r="AY116" i="6"/>
  <c r="AX116" i="6"/>
  <c r="AU116" i="6"/>
  <c r="AT116" i="6"/>
  <c r="AS116" i="6"/>
  <c r="AR116" i="6"/>
  <c r="AO116" i="6"/>
  <c r="AN116" i="6"/>
  <c r="AM116" i="6"/>
  <c r="AL116" i="6"/>
  <c r="AI116" i="6"/>
  <c r="AH116" i="6"/>
  <c r="AG116" i="6"/>
  <c r="AF116" i="6"/>
  <c r="AC116" i="6"/>
  <c r="AB116" i="6"/>
  <c r="AA116" i="6"/>
  <c r="Z116" i="6"/>
  <c r="W116" i="6"/>
  <c r="V116" i="6"/>
  <c r="P116" i="6"/>
  <c r="O116" i="6"/>
  <c r="N116" i="6"/>
  <c r="M116" i="6"/>
  <c r="L116" i="6"/>
  <c r="K116" i="6"/>
  <c r="J116" i="6"/>
  <c r="I116" i="6"/>
  <c r="D116" i="6"/>
  <c r="C116" i="6"/>
  <c r="B116" i="6"/>
  <c r="A116" i="6"/>
  <c r="BA115" i="6"/>
  <c r="AZ115" i="6"/>
  <c r="AY115" i="6"/>
  <c r="AX115" i="6"/>
  <c r="AU115" i="6"/>
  <c r="AT115" i="6"/>
  <c r="AS115" i="6"/>
  <c r="AR115" i="6"/>
  <c r="AO115" i="6"/>
  <c r="AN115" i="6"/>
  <c r="AM115" i="6"/>
  <c r="AL115" i="6"/>
  <c r="AI115" i="6"/>
  <c r="AH115" i="6"/>
  <c r="AG115" i="6"/>
  <c r="AF115" i="6"/>
  <c r="AC115" i="6"/>
  <c r="AB115" i="6"/>
  <c r="AA115" i="6"/>
  <c r="Z115" i="6"/>
  <c r="W115" i="6"/>
  <c r="V115" i="6"/>
  <c r="P115" i="6"/>
  <c r="O115" i="6"/>
  <c r="N115" i="6"/>
  <c r="M115" i="6"/>
  <c r="L115" i="6"/>
  <c r="K115" i="6"/>
  <c r="J115" i="6"/>
  <c r="I115" i="6"/>
  <c r="D115" i="6"/>
  <c r="C115" i="6"/>
  <c r="B115" i="6"/>
  <c r="BA114" i="6"/>
  <c r="AZ114" i="6"/>
  <c r="AY114" i="6"/>
  <c r="AX114" i="6"/>
  <c r="AU114" i="6"/>
  <c r="AT114" i="6"/>
  <c r="AS114" i="6"/>
  <c r="AR114" i="6"/>
  <c r="AO114" i="6"/>
  <c r="AN114" i="6"/>
  <c r="AM114" i="6"/>
  <c r="AL114" i="6"/>
  <c r="AI114" i="6"/>
  <c r="AH114" i="6"/>
  <c r="AG114" i="6"/>
  <c r="AF114" i="6"/>
  <c r="AC114" i="6"/>
  <c r="AB114" i="6"/>
  <c r="AA114" i="6"/>
  <c r="Z114" i="6"/>
  <c r="W114" i="6"/>
  <c r="V114" i="6"/>
  <c r="Q114" i="6"/>
  <c r="U114" i="6" s="1"/>
  <c r="P114" i="6"/>
  <c r="O114" i="6"/>
  <c r="N114" i="6"/>
  <c r="M114" i="6"/>
  <c r="L114" i="6"/>
  <c r="K114" i="6"/>
  <c r="J114" i="6"/>
  <c r="I114" i="6"/>
  <c r="D114" i="6"/>
  <c r="C114" i="6"/>
  <c r="B114" i="6"/>
  <c r="BA113" i="6"/>
  <c r="AZ113" i="6"/>
  <c r="AY113" i="6"/>
  <c r="AX113" i="6"/>
  <c r="AU113" i="6"/>
  <c r="AT113" i="6"/>
  <c r="AS113" i="6"/>
  <c r="AR113" i="6"/>
  <c r="AO113" i="6"/>
  <c r="AN113" i="6"/>
  <c r="AM113" i="6"/>
  <c r="AL113" i="6"/>
  <c r="AI113" i="6"/>
  <c r="AH113" i="6"/>
  <c r="AG113" i="6"/>
  <c r="AF113" i="6"/>
  <c r="AC113" i="6"/>
  <c r="AB113" i="6"/>
  <c r="AA113" i="6"/>
  <c r="Z113" i="6"/>
  <c r="W113" i="6"/>
  <c r="V113" i="6"/>
  <c r="P113" i="6"/>
  <c r="O113" i="6"/>
  <c r="N113" i="6"/>
  <c r="M113" i="6"/>
  <c r="L113" i="6"/>
  <c r="K113" i="6"/>
  <c r="J113" i="6"/>
  <c r="I113" i="6"/>
  <c r="D113" i="6"/>
  <c r="C113" i="6"/>
  <c r="B113" i="6"/>
  <c r="BA112" i="6"/>
  <c r="AZ112" i="6"/>
  <c r="AY112" i="6"/>
  <c r="AX112" i="6"/>
  <c r="AU112" i="6"/>
  <c r="AT112" i="6"/>
  <c r="AS112" i="6"/>
  <c r="AR112" i="6"/>
  <c r="AO112" i="6"/>
  <c r="AN112" i="6"/>
  <c r="AM112" i="6"/>
  <c r="AL112" i="6"/>
  <c r="AI112" i="6"/>
  <c r="AH112" i="6"/>
  <c r="AG112" i="6"/>
  <c r="AF112" i="6"/>
  <c r="AC112" i="6"/>
  <c r="AB112" i="6"/>
  <c r="AA112" i="6"/>
  <c r="Z112" i="6"/>
  <c r="W112" i="6"/>
  <c r="V112" i="6"/>
  <c r="P112" i="6"/>
  <c r="O112" i="6"/>
  <c r="N112" i="6"/>
  <c r="M112" i="6"/>
  <c r="L112" i="6"/>
  <c r="K112" i="6"/>
  <c r="J112" i="6"/>
  <c r="I112" i="6"/>
  <c r="D112" i="6"/>
  <c r="C112" i="6"/>
  <c r="B112" i="6"/>
  <c r="BA111" i="6"/>
  <c r="AZ111" i="6"/>
  <c r="AY111" i="6"/>
  <c r="AX111" i="6"/>
  <c r="AU111" i="6"/>
  <c r="AT111" i="6"/>
  <c r="AS111" i="6"/>
  <c r="AR111" i="6"/>
  <c r="AO111" i="6"/>
  <c r="AN111" i="6"/>
  <c r="AM111" i="6"/>
  <c r="AL111" i="6"/>
  <c r="AI111" i="6"/>
  <c r="AH111" i="6"/>
  <c r="AG111" i="6"/>
  <c r="AF111" i="6"/>
  <c r="AC111" i="6"/>
  <c r="AB111" i="6"/>
  <c r="AA111" i="6"/>
  <c r="Z111" i="6"/>
  <c r="W111" i="6"/>
  <c r="V111" i="6"/>
  <c r="P111" i="6"/>
  <c r="O111" i="6"/>
  <c r="N111" i="6"/>
  <c r="M111" i="6"/>
  <c r="L111" i="6"/>
  <c r="K111" i="6"/>
  <c r="J111" i="6"/>
  <c r="I111" i="6"/>
  <c r="D111" i="6"/>
  <c r="C111" i="6"/>
  <c r="B111" i="6"/>
  <c r="BA110" i="6"/>
  <c r="AZ110" i="6"/>
  <c r="AY110" i="6"/>
  <c r="AX110" i="6"/>
  <c r="AU110" i="6"/>
  <c r="AT110" i="6"/>
  <c r="AS110" i="6"/>
  <c r="AR110" i="6"/>
  <c r="AO110" i="6"/>
  <c r="AN110" i="6"/>
  <c r="AM110" i="6"/>
  <c r="AL110" i="6"/>
  <c r="AI110" i="6"/>
  <c r="AH110" i="6"/>
  <c r="AG110" i="6"/>
  <c r="AF110" i="6"/>
  <c r="AC110" i="6"/>
  <c r="AB110" i="6"/>
  <c r="AA110" i="6"/>
  <c r="Z110" i="6"/>
  <c r="W110" i="6"/>
  <c r="V110" i="6"/>
  <c r="P110" i="6"/>
  <c r="O110" i="6"/>
  <c r="N110" i="6"/>
  <c r="M110" i="6"/>
  <c r="L110" i="6"/>
  <c r="K110" i="6"/>
  <c r="J110" i="6"/>
  <c r="I110" i="6"/>
  <c r="D110" i="6"/>
  <c r="C110" i="6"/>
  <c r="B110" i="6"/>
  <c r="BA109" i="6"/>
  <c r="AZ109" i="6"/>
  <c r="AY109" i="6"/>
  <c r="AX109" i="6"/>
  <c r="AU109" i="6"/>
  <c r="AT109" i="6"/>
  <c r="AS109" i="6"/>
  <c r="AR109" i="6"/>
  <c r="AO109" i="6"/>
  <c r="AN109" i="6"/>
  <c r="AM109" i="6"/>
  <c r="AL109" i="6"/>
  <c r="AI109" i="6"/>
  <c r="AH109" i="6"/>
  <c r="AG109" i="6"/>
  <c r="AF109" i="6"/>
  <c r="AC109" i="6"/>
  <c r="AB109" i="6"/>
  <c r="AA109" i="6"/>
  <c r="Z109" i="6"/>
  <c r="W109" i="6"/>
  <c r="V109" i="6"/>
  <c r="P109" i="6"/>
  <c r="O109" i="6"/>
  <c r="N109" i="6"/>
  <c r="M109" i="6"/>
  <c r="L109" i="6"/>
  <c r="K109" i="6"/>
  <c r="J109" i="6"/>
  <c r="I109" i="6"/>
  <c r="D109" i="6"/>
  <c r="C109" i="6"/>
  <c r="B109" i="6"/>
  <c r="BA108" i="6"/>
  <c r="AZ108" i="6"/>
  <c r="AY108" i="6"/>
  <c r="AX108" i="6"/>
  <c r="AU108" i="6"/>
  <c r="AT108" i="6"/>
  <c r="AS108" i="6"/>
  <c r="AR108" i="6"/>
  <c r="AO108" i="6"/>
  <c r="AN108" i="6"/>
  <c r="AM108" i="6"/>
  <c r="AL108" i="6"/>
  <c r="AI108" i="6"/>
  <c r="AH108" i="6"/>
  <c r="AG108" i="6"/>
  <c r="AF108" i="6"/>
  <c r="AC108" i="6"/>
  <c r="AB108" i="6"/>
  <c r="AA108" i="6"/>
  <c r="Z108" i="6"/>
  <c r="W108" i="6"/>
  <c r="V108" i="6"/>
  <c r="P108" i="6"/>
  <c r="O108" i="6"/>
  <c r="N108" i="6"/>
  <c r="M108" i="6"/>
  <c r="L108" i="6"/>
  <c r="K108" i="6"/>
  <c r="J108" i="6"/>
  <c r="I108" i="6"/>
  <c r="D108" i="6"/>
  <c r="C108" i="6"/>
  <c r="B108" i="6"/>
  <c r="BA107" i="6"/>
  <c r="AZ107" i="6"/>
  <c r="AY107" i="6"/>
  <c r="AX107" i="6"/>
  <c r="AU107" i="6"/>
  <c r="AT107" i="6"/>
  <c r="AS107" i="6"/>
  <c r="AR107" i="6"/>
  <c r="AO107" i="6"/>
  <c r="AN107" i="6"/>
  <c r="AM107" i="6"/>
  <c r="AL107" i="6"/>
  <c r="AI107" i="6"/>
  <c r="AH107" i="6"/>
  <c r="AG107" i="6"/>
  <c r="AF107" i="6"/>
  <c r="AC107" i="6"/>
  <c r="AB107" i="6"/>
  <c r="AA107" i="6"/>
  <c r="Z107" i="6"/>
  <c r="W107" i="6"/>
  <c r="V107" i="6"/>
  <c r="P107" i="6"/>
  <c r="O107" i="6"/>
  <c r="N107" i="6"/>
  <c r="M107" i="6"/>
  <c r="L107" i="6"/>
  <c r="K107" i="6"/>
  <c r="J107" i="6"/>
  <c r="I107" i="6"/>
  <c r="D107" i="6"/>
  <c r="C107" i="6"/>
  <c r="B107" i="6"/>
  <c r="BA106" i="6"/>
  <c r="AZ106" i="6"/>
  <c r="AY106" i="6"/>
  <c r="AX106" i="6"/>
  <c r="AU106" i="6"/>
  <c r="AT106" i="6"/>
  <c r="AS106" i="6"/>
  <c r="AR106" i="6"/>
  <c r="AO106" i="6"/>
  <c r="AN106" i="6"/>
  <c r="AM106" i="6"/>
  <c r="AL106" i="6"/>
  <c r="AI106" i="6"/>
  <c r="AH106" i="6"/>
  <c r="AG106" i="6"/>
  <c r="AF106" i="6"/>
  <c r="AC106" i="6"/>
  <c r="AB106" i="6"/>
  <c r="AA106" i="6"/>
  <c r="Z106" i="6"/>
  <c r="W106" i="6"/>
  <c r="V106" i="6"/>
  <c r="P106" i="6"/>
  <c r="O106" i="6"/>
  <c r="N106" i="6"/>
  <c r="M106" i="6"/>
  <c r="L106" i="6"/>
  <c r="K106" i="6"/>
  <c r="J106" i="6"/>
  <c r="I106" i="6"/>
  <c r="D106" i="6"/>
  <c r="C106" i="6"/>
  <c r="B106" i="6"/>
  <c r="BA105" i="6"/>
  <c r="AZ105" i="6"/>
  <c r="AY105" i="6"/>
  <c r="AX105" i="6"/>
  <c r="AU105" i="6"/>
  <c r="AT105" i="6"/>
  <c r="AS105" i="6"/>
  <c r="AR105" i="6"/>
  <c r="AO105" i="6"/>
  <c r="AN105" i="6"/>
  <c r="AM105" i="6"/>
  <c r="AL105" i="6"/>
  <c r="AI105" i="6"/>
  <c r="AH105" i="6"/>
  <c r="AG105" i="6"/>
  <c r="AF105" i="6"/>
  <c r="AC105" i="6"/>
  <c r="AB105" i="6"/>
  <c r="AA105" i="6"/>
  <c r="Z105" i="6"/>
  <c r="W105" i="6"/>
  <c r="V105" i="6"/>
  <c r="P105" i="6"/>
  <c r="O105" i="6"/>
  <c r="N105" i="6"/>
  <c r="M105" i="6"/>
  <c r="L105" i="6"/>
  <c r="K105" i="6"/>
  <c r="J105" i="6"/>
  <c r="I105" i="6"/>
  <c r="D105" i="6"/>
  <c r="C105" i="6"/>
  <c r="B105" i="6"/>
  <c r="BA104" i="6"/>
  <c r="AZ104" i="6"/>
  <c r="AY104" i="6"/>
  <c r="AX104" i="6"/>
  <c r="AU104" i="6"/>
  <c r="AT104" i="6"/>
  <c r="AS104" i="6"/>
  <c r="AR104" i="6"/>
  <c r="AO104" i="6"/>
  <c r="AN104" i="6"/>
  <c r="AM104" i="6"/>
  <c r="AL104" i="6"/>
  <c r="AI104" i="6"/>
  <c r="AH104" i="6"/>
  <c r="AG104" i="6"/>
  <c r="AF104" i="6"/>
  <c r="AC104" i="6"/>
  <c r="AB104" i="6"/>
  <c r="AA104" i="6"/>
  <c r="Z104" i="6"/>
  <c r="W104" i="6"/>
  <c r="V104" i="6"/>
  <c r="P104" i="6"/>
  <c r="O104" i="6"/>
  <c r="N104" i="6"/>
  <c r="M104" i="6"/>
  <c r="L104" i="6"/>
  <c r="K104" i="6"/>
  <c r="J104" i="6"/>
  <c r="I104" i="6"/>
  <c r="D104" i="6"/>
  <c r="C104" i="6"/>
  <c r="B104" i="6"/>
  <c r="BA103" i="6"/>
  <c r="AZ103" i="6"/>
  <c r="AY103" i="6"/>
  <c r="AX103" i="6"/>
  <c r="AU103" i="6"/>
  <c r="AT103" i="6"/>
  <c r="AS103" i="6"/>
  <c r="AR103" i="6"/>
  <c r="AO103" i="6"/>
  <c r="AN103" i="6"/>
  <c r="AM103" i="6"/>
  <c r="AL103" i="6"/>
  <c r="AI103" i="6"/>
  <c r="AH103" i="6"/>
  <c r="AG103" i="6"/>
  <c r="AF103" i="6"/>
  <c r="AC103" i="6"/>
  <c r="AB103" i="6"/>
  <c r="AA103" i="6"/>
  <c r="Z103" i="6"/>
  <c r="W103" i="6"/>
  <c r="V103" i="6"/>
  <c r="P103" i="6"/>
  <c r="O103" i="6"/>
  <c r="N103" i="6"/>
  <c r="M103" i="6"/>
  <c r="L103" i="6"/>
  <c r="K103" i="6"/>
  <c r="J103" i="6"/>
  <c r="I103" i="6"/>
  <c r="D103" i="6"/>
  <c r="C103" i="6"/>
  <c r="B103" i="6"/>
  <c r="BA102" i="6"/>
  <c r="AZ102" i="6"/>
  <c r="AY102" i="6"/>
  <c r="AX102" i="6"/>
  <c r="AU102" i="6"/>
  <c r="AT102" i="6"/>
  <c r="AS102" i="6"/>
  <c r="AR102" i="6"/>
  <c r="AO102" i="6"/>
  <c r="AN102" i="6"/>
  <c r="AM102" i="6"/>
  <c r="AL102" i="6"/>
  <c r="AI102" i="6"/>
  <c r="AH102" i="6"/>
  <c r="AG102" i="6"/>
  <c r="AF102" i="6"/>
  <c r="AC102" i="6"/>
  <c r="AB102" i="6"/>
  <c r="AA102" i="6"/>
  <c r="Z102" i="6"/>
  <c r="W102" i="6"/>
  <c r="V102" i="6"/>
  <c r="P102" i="6"/>
  <c r="O102" i="6"/>
  <c r="N102" i="6"/>
  <c r="M102" i="6"/>
  <c r="L102" i="6"/>
  <c r="K102" i="6"/>
  <c r="J102" i="6"/>
  <c r="I102" i="6"/>
  <c r="D102" i="6"/>
  <c r="C102" i="6"/>
  <c r="B102" i="6"/>
  <c r="BA101" i="6"/>
  <c r="AZ101" i="6"/>
  <c r="AY101" i="6"/>
  <c r="AX101" i="6"/>
  <c r="AU101" i="6"/>
  <c r="AT101" i="6"/>
  <c r="AS101" i="6"/>
  <c r="AR101" i="6"/>
  <c r="AO101" i="6"/>
  <c r="AN101" i="6"/>
  <c r="AM101" i="6"/>
  <c r="AL101" i="6"/>
  <c r="AI101" i="6"/>
  <c r="AH101" i="6"/>
  <c r="AG101" i="6"/>
  <c r="AF101" i="6"/>
  <c r="AC101" i="6"/>
  <c r="AB101" i="6"/>
  <c r="AA101" i="6"/>
  <c r="Z101" i="6"/>
  <c r="W101" i="6"/>
  <c r="V101" i="6"/>
  <c r="P101" i="6"/>
  <c r="O101" i="6"/>
  <c r="N101" i="6"/>
  <c r="M101" i="6"/>
  <c r="L101" i="6"/>
  <c r="K101" i="6"/>
  <c r="J101" i="6"/>
  <c r="I101" i="6"/>
  <c r="D101" i="6"/>
  <c r="C101" i="6"/>
  <c r="B101" i="6"/>
  <c r="BA100" i="6"/>
  <c r="AZ100" i="6"/>
  <c r="AY100" i="6"/>
  <c r="AX100" i="6"/>
  <c r="AU100" i="6"/>
  <c r="AT100" i="6"/>
  <c r="AS100" i="6"/>
  <c r="AR100" i="6"/>
  <c r="AO100" i="6"/>
  <c r="AN100" i="6"/>
  <c r="AM100" i="6"/>
  <c r="AL100" i="6"/>
  <c r="AI100" i="6"/>
  <c r="AH100" i="6"/>
  <c r="AG100" i="6"/>
  <c r="AF100" i="6"/>
  <c r="AC100" i="6"/>
  <c r="AB100" i="6"/>
  <c r="AA100" i="6"/>
  <c r="Z100" i="6"/>
  <c r="W100" i="6"/>
  <c r="V100" i="6"/>
  <c r="P100" i="6"/>
  <c r="O100" i="6"/>
  <c r="N100" i="6"/>
  <c r="M100" i="6"/>
  <c r="L100" i="6"/>
  <c r="K100" i="6"/>
  <c r="J100" i="6"/>
  <c r="I100" i="6"/>
  <c r="D100" i="6"/>
  <c r="C100" i="6"/>
  <c r="B100" i="6"/>
  <c r="BA99" i="6"/>
  <c r="AZ99" i="6"/>
  <c r="AY99" i="6"/>
  <c r="AX99" i="6"/>
  <c r="AU99" i="6"/>
  <c r="AT99" i="6"/>
  <c r="AS99" i="6"/>
  <c r="AR99" i="6"/>
  <c r="AO99" i="6"/>
  <c r="AN99" i="6"/>
  <c r="AM99" i="6"/>
  <c r="AL99" i="6"/>
  <c r="AI99" i="6"/>
  <c r="AH99" i="6"/>
  <c r="AG99" i="6"/>
  <c r="AF99" i="6"/>
  <c r="AC99" i="6"/>
  <c r="AB99" i="6"/>
  <c r="AA99" i="6"/>
  <c r="Z99" i="6"/>
  <c r="W99" i="6"/>
  <c r="V99" i="6"/>
  <c r="Q99" i="6"/>
  <c r="P99" i="6"/>
  <c r="O99" i="6"/>
  <c r="N99" i="6"/>
  <c r="M99" i="6"/>
  <c r="L99" i="6"/>
  <c r="K99" i="6"/>
  <c r="J99" i="6"/>
  <c r="I99" i="6"/>
  <c r="D99" i="6"/>
  <c r="C99" i="6"/>
  <c r="B99" i="6"/>
  <c r="BA98" i="6"/>
  <c r="AZ98" i="6"/>
  <c r="AY98" i="6"/>
  <c r="AX98" i="6"/>
  <c r="AU98" i="6"/>
  <c r="AT98" i="6"/>
  <c r="AS98" i="6"/>
  <c r="AR98" i="6"/>
  <c r="AO98" i="6"/>
  <c r="AN98" i="6"/>
  <c r="AM98" i="6"/>
  <c r="AL98" i="6"/>
  <c r="AI98" i="6"/>
  <c r="AH98" i="6"/>
  <c r="AG98" i="6"/>
  <c r="AF98" i="6"/>
  <c r="AC98" i="6"/>
  <c r="AB98" i="6"/>
  <c r="AA98" i="6"/>
  <c r="Z98" i="6"/>
  <c r="W98" i="6"/>
  <c r="V98" i="6"/>
  <c r="P98" i="6"/>
  <c r="O98" i="6"/>
  <c r="N98" i="6"/>
  <c r="M98" i="6"/>
  <c r="L98" i="6"/>
  <c r="K98" i="6"/>
  <c r="J98" i="6"/>
  <c r="I98" i="6"/>
  <c r="D98" i="6"/>
  <c r="C98" i="6"/>
  <c r="B98" i="6"/>
  <c r="BA97" i="6"/>
  <c r="AZ97" i="6"/>
  <c r="AY97" i="6"/>
  <c r="AX97" i="6"/>
  <c r="AU97" i="6"/>
  <c r="AT97" i="6"/>
  <c r="AS97" i="6"/>
  <c r="AR97" i="6"/>
  <c r="AO97" i="6"/>
  <c r="AN97" i="6"/>
  <c r="AM97" i="6"/>
  <c r="AL97" i="6"/>
  <c r="AI97" i="6"/>
  <c r="AH97" i="6"/>
  <c r="AG97" i="6"/>
  <c r="AF97" i="6"/>
  <c r="AC97" i="6"/>
  <c r="AB97" i="6"/>
  <c r="AA97" i="6"/>
  <c r="Z97" i="6"/>
  <c r="W97" i="6"/>
  <c r="V97" i="6"/>
  <c r="P97" i="6"/>
  <c r="O97" i="6"/>
  <c r="N97" i="6"/>
  <c r="M97" i="6"/>
  <c r="L97" i="6"/>
  <c r="K97" i="6"/>
  <c r="J97" i="6"/>
  <c r="I97" i="6"/>
  <c r="D97" i="6"/>
  <c r="C97" i="6"/>
  <c r="B97" i="6"/>
  <c r="BA96" i="6"/>
  <c r="AZ96" i="6"/>
  <c r="AY96" i="6"/>
  <c r="AX96" i="6"/>
  <c r="AU96" i="6"/>
  <c r="AT96" i="6"/>
  <c r="AS96" i="6"/>
  <c r="AR96" i="6"/>
  <c r="AO96" i="6"/>
  <c r="AN96" i="6"/>
  <c r="AM96" i="6"/>
  <c r="AL96" i="6"/>
  <c r="AI96" i="6"/>
  <c r="AH96" i="6"/>
  <c r="AG96" i="6"/>
  <c r="AF96" i="6"/>
  <c r="AC96" i="6"/>
  <c r="AB96" i="6"/>
  <c r="AA96" i="6"/>
  <c r="Z96" i="6"/>
  <c r="W96" i="6"/>
  <c r="V96" i="6"/>
  <c r="P96" i="6"/>
  <c r="O96" i="6"/>
  <c r="N96" i="6"/>
  <c r="M96" i="6"/>
  <c r="L96" i="6"/>
  <c r="K96" i="6"/>
  <c r="J96" i="6"/>
  <c r="I96" i="6"/>
  <c r="D96" i="6"/>
  <c r="C96" i="6"/>
  <c r="B96" i="6"/>
  <c r="BA95" i="6"/>
  <c r="AZ95" i="6"/>
  <c r="AY95" i="6"/>
  <c r="AX95" i="6"/>
  <c r="AU95" i="6"/>
  <c r="AT95" i="6"/>
  <c r="AS95" i="6"/>
  <c r="AR95" i="6"/>
  <c r="AO95" i="6"/>
  <c r="AN95" i="6"/>
  <c r="AM95" i="6"/>
  <c r="AL95" i="6"/>
  <c r="AI95" i="6"/>
  <c r="AH95" i="6"/>
  <c r="AG95" i="6"/>
  <c r="AF95" i="6"/>
  <c r="AC95" i="6"/>
  <c r="AB95" i="6"/>
  <c r="AA95" i="6"/>
  <c r="Z95" i="6"/>
  <c r="W95" i="6"/>
  <c r="V95" i="6"/>
  <c r="P95" i="6"/>
  <c r="O95" i="6"/>
  <c r="N95" i="6"/>
  <c r="M95" i="6"/>
  <c r="L95" i="6"/>
  <c r="K95" i="6"/>
  <c r="J95" i="6"/>
  <c r="I95" i="6"/>
  <c r="D95" i="6"/>
  <c r="C95" i="6"/>
  <c r="B95" i="6"/>
  <c r="BA94" i="6"/>
  <c r="AZ94" i="6"/>
  <c r="AY94" i="6"/>
  <c r="AX94" i="6"/>
  <c r="AU94" i="6"/>
  <c r="AT94" i="6"/>
  <c r="AS94" i="6"/>
  <c r="AR94" i="6"/>
  <c r="AO94" i="6"/>
  <c r="AN94" i="6"/>
  <c r="AM94" i="6"/>
  <c r="AL94" i="6"/>
  <c r="AI94" i="6"/>
  <c r="AH94" i="6"/>
  <c r="AG94" i="6"/>
  <c r="AF94" i="6"/>
  <c r="AC94" i="6"/>
  <c r="AB94" i="6"/>
  <c r="AA94" i="6"/>
  <c r="Z94" i="6"/>
  <c r="W94" i="6"/>
  <c r="V94" i="6"/>
  <c r="P94" i="6"/>
  <c r="O94" i="6"/>
  <c r="N94" i="6"/>
  <c r="M94" i="6"/>
  <c r="L94" i="6"/>
  <c r="K94" i="6"/>
  <c r="J94" i="6"/>
  <c r="I94" i="6"/>
  <c r="D94" i="6"/>
  <c r="C94" i="6"/>
  <c r="B94" i="6"/>
  <c r="BA93" i="6"/>
  <c r="AZ93" i="6"/>
  <c r="AY93" i="6"/>
  <c r="AX93" i="6"/>
  <c r="AU93" i="6"/>
  <c r="AT93" i="6"/>
  <c r="AS93" i="6"/>
  <c r="AR93" i="6"/>
  <c r="AO93" i="6"/>
  <c r="AN93" i="6"/>
  <c r="AM93" i="6"/>
  <c r="AL93" i="6"/>
  <c r="AI93" i="6"/>
  <c r="AH93" i="6"/>
  <c r="AG93" i="6"/>
  <c r="AF93" i="6"/>
  <c r="AC93" i="6"/>
  <c r="AB93" i="6"/>
  <c r="AA93" i="6"/>
  <c r="Z93" i="6"/>
  <c r="W93" i="6"/>
  <c r="V93" i="6"/>
  <c r="P93" i="6"/>
  <c r="O93" i="6"/>
  <c r="N93" i="6"/>
  <c r="M93" i="6"/>
  <c r="L93" i="6"/>
  <c r="K93" i="6"/>
  <c r="J93" i="6"/>
  <c r="I93" i="6"/>
  <c r="D93" i="6"/>
  <c r="C93" i="6"/>
  <c r="B93" i="6"/>
  <c r="BA92" i="6"/>
  <c r="AZ92" i="6"/>
  <c r="AY92" i="6"/>
  <c r="AX92" i="6"/>
  <c r="AU92" i="6"/>
  <c r="AT92" i="6"/>
  <c r="AS92" i="6"/>
  <c r="AR92" i="6"/>
  <c r="AO92" i="6"/>
  <c r="AN92" i="6"/>
  <c r="AM92" i="6"/>
  <c r="AL92" i="6"/>
  <c r="AI92" i="6"/>
  <c r="AH92" i="6"/>
  <c r="AG92" i="6"/>
  <c r="AF92" i="6"/>
  <c r="AC92" i="6"/>
  <c r="AB92" i="6"/>
  <c r="AA92" i="6"/>
  <c r="Z92" i="6"/>
  <c r="W92" i="6"/>
  <c r="V92" i="6"/>
  <c r="P92" i="6"/>
  <c r="O92" i="6"/>
  <c r="N92" i="6"/>
  <c r="M92" i="6"/>
  <c r="L92" i="6"/>
  <c r="K92" i="6"/>
  <c r="J92" i="6"/>
  <c r="I92" i="6"/>
  <c r="D92" i="6"/>
  <c r="C92" i="6"/>
  <c r="B92" i="6"/>
  <c r="BA91" i="6"/>
  <c r="AZ91" i="6"/>
  <c r="AY91" i="6"/>
  <c r="AX91" i="6"/>
  <c r="AU91" i="6"/>
  <c r="AT91" i="6"/>
  <c r="AS91" i="6"/>
  <c r="AR91" i="6"/>
  <c r="AO91" i="6"/>
  <c r="AN91" i="6"/>
  <c r="AM91" i="6"/>
  <c r="AL91" i="6"/>
  <c r="AI91" i="6"/>
  <c r="AH91" i="6"/>
  <c r="AG91" i="6"/>
  <c r="AF91" i="6"/>
  <c r="AC91" i="6"/>
  <c r="AB91" i="6"/>
  <c r="AA91" i="6"/>
  <c r="Z91" i="6"/>
  <c r="W91" i="6"/>
  <c r="V91" i="6"/>
  <c r="P91" i="6"/>
  <c r="O91" i="6"/>
  <c r="N91" i="6"/>
  <c r="M91" i="6"/>
  <c r="L91" i="6"/>
  <c r="K91" i="6"/>
  <c r="J91" i="6"/>
  <c r="I91" i="6"/>
  <c r="D91" i="6"/>
  <c r="C91" i="6"/>
  <c r="B91" i="6"/>
  <c r="A91" i="6"/>
  <c r="BA90" i="6"/>
  <c r="AZ90" i="6"/>
  <c r="AY90" i="6"/>
  <c r="AX90" i="6"/>
  <c r="AU90" i="6"/>
  <c r="AT90" i="6"/>
  <c r="AS90" i="6"/>
  <c r="AR90" i="6"/>
  <c r="AO90" i="6"/>
  <c r="AN90" i="6"/>
  <c r="AM90" i="6"/>
  <c r="AL90" i="6"/>
  <c r="AI90" i="6"/>
  <c r="AH90" i="6"/>
  <c r="AG90" i="6"/>
  <c r="AF90" i="6"/>
  <c r="AC90" i="6"/>
  <c r="AB90" i="6"/>
  <c r="AA90" i="6"/>
  <c r="Z90" i="6"/>
  <c r="W90" i="6"/>
  <c r="V90" i="6"/>
  <c r="P90" i="6"/>
  <c r="O90" i="6"/>
  <c r="N90" i="6"/>
  <c r="M90" i="6"/>
  <c r="L90" i="6"/>
  <c r="K90" i="6"/>
  <c r="J90" i="6"/>
  <c r="I90" i="6"/>
  <c r="D90" i="6"/>
  <c r="C90" i="6"/>
  <c r="B90" i="6"/>
  <c r="BA89" i="6"/>
  <c r="AZ89" i="6"/>
  <c r="AY89" i="6"/>
  <c r="AX89" i="6"/>
  <c r="AU89" i="6"/>
  <c r="AT89" i="6"/>
  <c r="AS89" i="6"/>
  <c r="AR89" i="6"/>
  <c r="AO89" i="6"/>
  <c r="AN89" i="6"/>
  <c r="AM89" i="6"/>
  <c r="AL89" i="6"/>
  <c r="AI89" i="6"/>
  <c r="AH89" i="6"/>
  <c r="AG89" i="6"/>
  <c r="AF89" i="6"/>
  <c r="AC89" i="6"/>
  <c r="AB89" i="6"/>
  <c r="AA89" i="6"/>
  <c r="Z89" i="6"/>
  <c r="W89" i="6"/>
  <c r="V89" i="6"/>
  <c r="P89" i="6"/>
  <c r="O89" i="6"/>
  <c r="N89" i="6"/>
  <c r="M89" i="6"/>
  <c r="L89" i="6"/>
  <c r="K89" i="6"/>
  <c r="J89" i="6"/>
  <c r="I89" i="6"/>
  <c r="D89" i="6"/>
  <c r="C89" i="6"/>
  <c r="B89" i="6"/>
  <c r="BA88" i="6"/>
  <c r="AZ88" i="6"/>
  <c r="AY88" i="6"/>
  <c r="AX88" i="6"/>
  <c r="AU88" i="6"/>
  <c r="AT88" i="6"/>
  <c r="AS88" i="6"/>
  <c r="AR88" i="6"/>
  <c r="AO88" i="6"/>
  <c r="AN88" i="6"/>
  <c r="AM88" i="6"/>
  <c r="AL88" i="6"/>
  <c r="AI88" i="6"/>
  <c r="AH88" i="6"/>
  <c r="AG88" i="6"/>
  <c r="AF88" i="6"/>
  <c r="AC88" i="6"/>
  <c r="AB88" i="6"/>
  <c r="AA88" i="6"/>
  <c r="Z88" i="6"/>
  <c r="W88" i="6"/>
  <c r="V88" i="6"/>
  <c r="P88" i="6"/>
  <c r="O88" i="6"/>
  <c r="N88" i="6"/>
  <c r="M88" i="6"/>
  <c r="L88" i="6"/>
  <c r="K88" i="6"/>
  <c r="J88" i="6"/>
  <c r="I88" i="6"/>
  <c r="D88" i="6"/>
  <c r="C88" i="6"/>
  <c r="B88" i="6"/>
  <c r="BA87" i="6"/>
  <c r="AZ87" i="6"/>
  <c r="AY87" i="6"/>
  <c r="AX87" i="6"/>
  <c r="AU87" i="6"/>
  <c r="AT87" i="6"/>
  <c r="AS87" i="6"/>
  <c r="AR87" i="6"/>
  <c r="AO87" i="6"/>
  <c r="AN87" i="6"/>
  <c r="AM87" i="6"/>
  <c r="AL87" i="6"/>
  <c r="AI87" i="6"/>
  <c r="AH87" i="6"/>
  <c r="AG87" i="6"/>
  <c r="AF87" i="6"/>
  <c r="AC87" i="6"/>
  <c r="AB87" i="6"/>
  <c r="AA87" i="6"/>
  <c r="Z87" i="6"/>
  <c r="W87" i="6"/>
  <c r="V87" i="6"/>
  <c r="P87" i="6"/>
  <c r="O87" i="6"/>
  <c r="N87" i="6"/>
  <c r="M87" i="6"/>
  <c r="L87" i="6"/>
  <c r="K87" i="6"/>
  <c r="J87" i="6"/>
  <c r="I87" i="6"/>
  <c r="D87" i="6"/>
  <c r="C87" i="6"/>
  <c r="B87" i="6"/>
  <c r="BA86" i="6"/>
  <c r="AZ86" i="6"/>
  <c r="AY86" i="6"/>
  <c r="AX86" i="6"/>
  <c r="AU86" i="6"/>
  <c r="AT86" i="6"/>
  <c r="AS86" i="6"/>
  <c r="AR86" i="6"/>
  <c r="AO86" i="6"/>
  <c r="AN86" i="6"/>
  <c r="AM86" i="6"/>
  <c r="AL86" i="6"/>
  <c r="AI86" i="6"/>
  <c r="AH86" i="6"/>
  <c r="AG86" i="6"/>
  <c r="AF86" i="6"/>
  <c r="AC86" i="6"/>
  <c r="AB86" i="6"/>
  <c r="AA86" i="6"/>
  <c r="Z86" i="6"/>
  <c r="W86" i="6"/>
  <c r="V86" i="6"/>
  <c r="P86" i="6"/>
  <c r="O86" i="6"/>
  <c r="N86" i="6"/>
  <c r="M86" i="6"/>
  <c r="L86" i="6"/>
  <c r="K86" i="6"/>
  <c r="J86" i="6"/>
  <c r="I86" i="6"/>
  <c r="D86" i="6"/>
  <c r="C86" i="6"/>
  <c r="B86" i="6"/>
  <c r="BA85" i="6"/>
  <c r="AZ85" i="6"/>
  <c r="AY85" i="6"/>
  <c r="AX85" i="6"/>
  <c r="AU85" i="6"/>
  <c r="AT85" i="6"/>
  <c r="AS85" i="6"/>
  <c r="AR85" i="6"/>
  <c r="AO85" i="6"/>
  <c r="AN85" i="6"/>
  <c r="AM85" i="6"/>
  <c r="AL85" i="6"/>
  <c r="AI85" i="6"/>
  <c r="AH85" i="6"/>
  <c r="AG85" i="6"/>
  <c r="AF85" i="6"/>
  <c r="AC85" i="6"/>
  <c r="AB85" i="6"/>
  <c r="AA85" i="6"/>
  <c r="Z85" i="6"/>
  <c r="W85" i="6"/>
  <c r="V85" i="6"/>
  <c r="P85" i="6"/>
  <c r="O85" i="6"/>
  <c r="N85" i="6"/>
  <c r="M85" i="6"/>
  <c r="L85" i="6"/>
  <c r="K85" i="6"/>
  <c r="J85" i="6"/>
  <c r="I85" i="6"/>
  <c r="D85" i="6"/>
  <c r="C85" i="6"/>
  <c r="B85" i="6"/>
  <c r="BA84" i="6"/>
  <c r="AZ84" i="6"/>
  <c r="AY84" i="6"/>
  <c r="AX84" i="6"/>
  <c r="AU84" i="6"/>
  <c r="AT84" i="6"/>
  <c r="AS84" i="6"/>
  <c r="AR84" i="6"/>
  <c r="AO84" i="6"/>
  <c r="AN84" i="6"/>
  <c r="AM84" i="6"/>
  <c r="AL84" i="6"/>
  <c r="AI84" i="6"/>
  <c r="AH84" i="6"/>
  <c r="AG84" i="6"/>
  <c r="AF84" i="6"/>
  <c r="AC84" i="6"/>
  <c r="AB84" i="6"/>
  <c r="AA84" i="6"/>
  <c r="Z84" i="6"/>
  <c r="W84" i="6"/>
  <c r="V84" i="6"/>
  <c r="P84" i="6"/>
  <c r="O84" i="6"/>
  <c r="N84" i="6"/>
  <c r="M84" i="6"/>
  <c r="L84" i="6"/>
  <c r="K84" i="6"/>
  <c r="J84" i="6"/>
  <c r="I84" i="6"/>
  <c r="D84" i="6"/>
  <c r="C84" i="6"/>
  <c r="B84" i="6"/>
  <c r="BA83" i="6"/>
  <c r="AZ83" i="6"/>
  <c r="AY83" i="6"/>
  <c r="AX83" i="6"/>
  <c r="AU83" i="6"/>
  <c r="AT83" i="6"/>
  <c r="AS83" i="6"/>
  <c r="AR83" i="6"/>
  <c r="AO83" i="6"/>
  <c r="AN83" i="6"/>
  <c r="AM83" i="6"/>
  <c r="AL83" i="6"/>
  <c r="AI83" i="6"/>
  <c r="AH83" i="6"/>
  <c r="AG83" i="6"/>
  <c r="AF83" i="6"/>
  <c r="AC83" i="6"/>
  <c r="AB83" i="6"/>
  <c r="AA83" i="6"/>
  <c r="Z83" i="6"/>
  <c r="W83" i="6"/>
  <c r="V83" i="6"/>
  <c r="P83" i="6"/>
  <c r="O83" i="6"/>
  <c r="N83" i="6"/>
  <c r="M83" i="6"/>
  <c r="L83" i="6"/>
  <c r="K83" i="6"/>
  <c r="J83" i="6"/>
  <c r="I83" i="6"/>
  <c r="D83" i="6"/>
  <c r="C83" i="6"/>
  <c r="B83" i="6"/>
  <c r="BA82" i="6"/>
  <c r="AZ82" i="6"/>
  <c r="AY82" i="6"/>
  <c r="AX82" i="6"/>
  <c r="AU82" i="6"/>
  <c r="AT82" i="6"/>
  <c r="AS82" i="6"/>
  <c r="AR82" i="6"/>
  <c r="AO82" i="6"/>
  <c r="AN82" i="6"/>
  <c r="AM82" i="6"/>
  <c r="AL82" i="6"/>
  <c r="AI82" i="6"/>
  <c r="AH82" i="6"/>
  <c r="AG82" i="6"/>
  <c r="AF82" i="6"/>
  <c r="AC82" i="6"/>
  <c r="AB82" i="6"/>
  <c r="AA82" i="6"/>
  <c r="Z82" i="6"/>
  <c r="W82" i="6"/>
  <c r="V82" i="6"/>
  <c r="P82" i="6"/>
  <c r="O82" i="6"/>
  <c r="N82" i="6"/>
  <c r="M82" i="6"/>
  <c r="L82" i="6"/>
  <c r="K82" i="6"/>
  <c r="J82" i="6"/>
  <c r="I82" i="6"/>
  <c r="D82" i="6"/>
  <c r="C82" i="6"/>
  <c r="B82" i="6"/>
  <c r="BA81" i="6"/>
  <c r="AZ81" i="6"/>
  <c r="AY81" i="6"/>
  <c r="AX81" i="6"/>
  <c r="AW81" i="6"/>
  <c r="AU81" i="6"/>
  <c r="AT81" i="6"/>
  <c r="AS81" i="6"/>
  <c r="AR81" i="6"/>
  <c r="AO81" i="6"/>
  <c r="AN81" i="6"/>
  <c r="AM81" i="6"/>
  <c r="AL81" i="6"/>
  <c r="AI81" i="6"/>
  <c r="AH81" i="6"/>
  <c r="AG81" i="6"/>
  <c r="AF81" i="6"/>
  <c r="AC81" i="6"/>
  <c r="AB81" i="6"/>
  <c r="AA81" i="6"/>
  <c r="Z81" i="6"/>
  <c r="W81" i="6"/>
  <c r="V81" i="6"/>
  <c r="P81" i="6"/>
  <c r="O81" i="6"/>
  <c r="N81" i="6"/>
  <c r="M81" i="6"/>
  <c r="L81" i="6"/>
  <c r="K81" i="6"/>
  <c r="J81" i="6"/>
  <c r="I81" i="6"/>
  <c r="D81" i="6"/>
  <c r="C81" i="6"/>
  <c r="B81" i="6"/>
  <c r="BA80" i="6"/>
  <c r="AZ80" i="6"/>
  <c r="AY80" i="6"/>
  <c r="AX80" i="6"/>
  <c r="AU80" i="6"/>
  <c r="AT80" i="6"/>
  <c r="AS80" i="6"/>
  <c r="AR80" i="6"/>
  <c r="AO80" i="6"/>
  <c r="AN80" i="6"/>
  <c r="AM80" i="6"/>
  <c r="AL80" i="6"/>
  <c r="AI80" i="6"/>
  <c r="AH80" i="6"/>
  <c r="AG80" i="6"/>
  <c r="AF80" i="6"/>
  <c r="AC80" i="6"/>
  <c r="AB80" i="6"/>
  <c r="AA80" i="6"/>
  <c r="Z80" i="6"/>
  <c r="W80" i="6"/>
  <c r="V80" i="6"/>
  <c r="P80" i="6"/>
  <c r="O80" i="6"/>
  <c r="N80" i="6"/>
  <c r="M80" i="6"/>
  <c r="L80" i="6"/>
  <c r="K80" i="6"/>
  <c r="J80" i="6"/>
  <c r="I80" i="6"/>
  <c r="D80" i="6"/>
  <c r="C80" i="6"/>
  <c r="B80" i="6"/>
  <c r="BA79" i="6"/>
  <c r="AZ79" i="6"/>
  <c r="AY79" i="6"/>
  <c r="AX79" i="6"/>
  <c r="AU79" i="6"/>
  <c r="AT79" i="6"/>
  <c r="AS79" i="6"/>
  <c r="AR79" i="6"/>
  <c r="AO79" i="6"/>
  <c r="AN79" i="6"/>
  <c r="AM79" i="6"/>
  <c r="AL79" i="6"/>
  <c r="AI79" i="6"/>
  <c r="AH79" i="6"/>
  <c r="AG79" i="6"/>
  <c r="AF79" i="6"/>
  <c r="AC79" i="6"/>
  <c r="AB79" i="6"/>
  <c r="AA79" i="6"/>
  <c r="Z79" i="6"/>
  <c r="W79" i="6"/>
  <c r="V79" i="6"/>
  <c r="P79" i="6"/>
  <c r="O79" i="6"/>
  <c r="N79" i="6"/>
  <c r="M79" i="6"/>
  <c r="L79" i="6"/>
  <c r="K79" i="6"/>
  <c r="J79" i="6"/>
  <c r="I79" i="6"/>
  <c r="D79" i="6"/>
  <c r="C79" i="6"/>
  <c r="B79" i="6"/>
  <c r="BA78" i="6"/>
  <c r="AZ78" i="6"/>
  <c r="AY78" i="6"/>
  <c r="AX78" i="6"/>
  <c r="AU78" i="6"/>
  <c r="AT78" i="6"/>
  <c r="AS78" i="6"/>
  <c r="AR78" i="6"/>
  <c r="AO78" i="6"/>
  <c r="AN78" i="6"/>
  <c r="AM78" i="6"/>
  <c r="AL78" i="6"/>
  <c r="AI78" i="6"/>
  <c r="AH78" i="6"/>
  <c r="AG78" i="6"/>
  <c r="AF78" i="6"/>
  <c r="AC78" i="6"/>
  <c r="AB78" i="6"/>
  <c r="AA78" i="6"/>
  <c r="Z78" i="6"/>
  <c r="W78" i="6"/>
  <c r="V78" i="6"/>
  <c r="P78" i="6"/>
  <c r="O78" i="6"/>
  <c r="N78" i="6"/>
  <c r="M78" i="6"/>
  <c r="L78" i="6"/>
  <c r="K78" i="6"/>
  <c r="J78" i="6"/>
  <c r="I78" i="6"/>
  <c r="D78" i="6"/>
  <c r="C78" i="6"/>
  <c r="B78" i="6"/>
  <c r="BA77" i="6"/>
  <c r="AZ77" i="6"/>
  <c r="AY77" i="6"/>
  <c r="AX77" i="6"/>
  <c r="AU77" i="6"/>
  <c r="AT77" i="6"/>
  <c r="AS77" i="6"/>
  <c r="AR77" i="6"/>
  <c r="AO77" i="6"/>
  <c r="AN77" i="6"/>
  <c r="AM77" i="6"/>
  <c r="AL77" i="6"/>
  <c r="AI77" i="6"/>
  <c r="AH77" i="6"/>
  <c r="AG77" i="6"/>
  <c r="AF77" i="6"/>
  <c r="AC77" i="6"/>
  <c r="AB77" i="6"/>
  <c r="AA77" i="6"/>
  <c r="Z77" i="6"/>
  <c r="W77" i="6"/>
  <c r="V77" i="6"/>
  <c r="P77" i="6"/>
  <c r="O77" i="6"/>
  <c r="N77" i="6"/>
  <c r="M77" i="6"/>
  <c r="L77" i="6"/>
  <c r="K77" i="6"/>
  <c r="J77" i="6"/>
  <c r="I77" i="6"/>
  <c r="D77" i="6"/>
  <c r="C77" i="6"/>
  <c r="B77" i="6"/>
  <c r="BA76" i="6"/>
  <c r="AZ76" i="6"/>
  <c r="AY76" i="6"/>
  <c r="AX76" i="6"/>
  <c r="AU76" i="6"/>
  <c r="AT76" i="6"/>
  <c r="AS76" i="6"/>
  <c r="AR76" i="6"/>
  <c r="AO76" i="6"/>
  <c r="AN76" i="6"/>
  <c r="AM76" i="6"/>
  <c r="AL76" i="6"/>
  <c r="AI76" i="6"/>
  <c r="AH76" i="6"/>
  <c r="AG76" i="6"/>
  <c r="AF76" i="6"/>
  <c r="AC76" i="6"/>
  <c r="AB76" i="6"/>
  <c r="AA76" i="6"/>
  <c r="Z76" i="6"/>
  <c r="W76" i="6"/>
  <c r="V76" i="6"/>
  <c r="P76" i="6"/>
  <c r="O76" i="6"/>
  <c r="N76" i="6"/>
  <c r="M76" i="6"/>
  <c r="L76" i="6"/>
  <c r="K76" i="6"/>
  <c r="J76" i="6"/>
  <c r="I76" i="6"/>
  <c r="D76" i="6"/>
  <c r="C76" i="6"/>
  <c r="B76" i="6"/>
  <c r="BA75" i="6"/>
  <c r="AZ75" i="6"/>
  <c r="AY75" i="6"/>
  <c r="AX75" i="6"/>
  <c r="AU75" i="6"/>
  <c r="AT75" i="6"/>
  <c r="AS75" i="6"/>
  <c r="AR75" i="6"/>
  <c r="AO75" i="6"/>
  <c r="AN75" i="6"/>
  <c r="AM75" i="6"/>
  <c r="AL75" i="6"/>
  <c r="AI75" i="6"/>
  <c r="AH75" i="6"/>
  <c r="AG75" i="6"/>
  <c r="AF75" i="6"/>
  <c r="AC75" i="6"/>
  <c r="AB75" i="6"/>
  <c r="AA75" i="6"/>
  <c r="Z75" i="6"/>
  <c r="W75" i="6"/>
  <c r="V75" i="6"/>
  <c r="P75" i="6"/>
  <c r="O75" i="6"/>
  <c r="N75" i="6"/>
  <c r="M75" i="6"/>
  <c r="L75" i="6"/>
  <c r="K75" i="6"/>
  <c r="J75" i="6"/>
  <c r="I75" i="6"/>
  <c r="D75" i="6"/>
  <c r="C75" i="6"/>
  <c r="B75" i="6"/>
  <c r="BA74" i="6"/>
  <c r="AZ74" i="6"/>
  <c r="AY74" i="6"/>
  <c r="AX74" i="6"/>
  <c r="AU74" i="6"/>
  <c r="AT74" i="6"/>
  <c r="AS74" i="6"/>
  <c r="AR74" i="6"/>
  <c r="AO74" i="6"/>
  <c r="AN74" i="6"/>
  <c r="AM74" i="6"/>
  <c r="AL74" i="6"/>
  <c r="AI74" i="6"/>
  <c r="AH74" i="6"/>
  <c r="AG74" i="6"/>
  <c r="AF74" i="6"/>
  <c r="AC74" i="6"/>
  <c r="AB74" i="6"/>
  <c r="AA74" i="6"/>
  <c r="Z74" i="6"/>
  <c r="W74" i="6"/>
  <c r="V74" i="6"/>
  <c r="P74" i="6"/>
  <c r="O74" i="6"/>
  <c r="N74" i="6"/>
  <c r="M74" i="6"/>
  <c r="L74" i="6"/>
  <c r="K74" i="6"/>
  <c r="J74" i="6"/>
  <c r="I74" i="6"/>
  <c r="D74" i="6"/>
  <c r="C74" i="6"/>
  <c r="B74" i="6"/>
  <c r="BA73" i="6"/>
  <c r="AZ73" i="6"/>
  <c r="AY73" i="6"/>
  <c r="AX73" i="6"/>
  <c r="AU73" i="6"/>
  <c r="AT73" i="6"/>
  <c r="AS73" i="6"/>
  <c r="AR73" i="6"/>
  <c r="AO73" i="6"/>
  <c r="AN73" i="6"/>
  <c r="AM73" i="6"/>
  <c r="AL73" i="6"/>
  <c r="AI73" i="6"/>
  <c r="AH73" i="6"/>
  <c r="AG73" i="6"/>
  <c r="AF73" i="6"/>
  <c r="AC73" i="6"/>
  <c r="AB73" i="6"/>
  <c r="AA73" i="6"/>
  <c r="Z73" i="6"/>
  <c r="W73" i="6"/>
  <c r="V73" i="6"/>
  <c r="P73" i="6"/>
  <c r="O73" i="6"/>
  <c r="N73" i="6"/>
  <c r="M73" i="6"/>
  <c r="L73" i="6"/>
  <c r="K73" i="6"/>
  <c r="J73" i="6"/>
  <c r="I73" i="6"/>
  <c r="D73" i="6"/>
  <c r="C73" i="6"/>
  <c r="B73" i="6"/>
  <c r="BA72" i="6"/>
  <c r="AZ72" i="6"/>
  <c r="AY72" i="6"/>
  <c r="AX72" i="6"/>
  <c r="AU72" i="6"/>
  <c r="AT72" i="6"/>
  <c r="AS72" i="6"/>
  <c r="AR72" i="6"/>
  <c r="AO72" i="6"/>
  <c r="AN72" i="6"/>
  <c r="AM72" i="6"/>
  <c r="AL72" i="6"/>
  <c r="AI72" i="6"/>
  <c r="AH72" i="6"/>
  <c r="AG72" i="6"/>
  <c r="AF72" i="6"/>
  <c r="AC72" i="6"/>
  <c r="AB72" i="6"/>
  <c r="AA72" i="6"/>
  <c r="Z72" i="6"/>
  <c r="W72" i="6"/>
  <c r="V72" i="6"/>
  <c r="P72" i="6"/>
  <c r="O72" i="6"/>
  <c r="N72" i="6"/>
  <c r="M72" i="6"/>
  <c r="L72" i="6"/>
  <c r="K72" i="6"/>
  <c r="J72" i="6"/>
  <c r="I72" i="6"/>
  <c r="D72" i="6"/>
  <c r="C72" i="6"/>
  <c r="B72" i="6"/>
  <c r="BA71" i="6"/>
  <c r="AZ71" i="6"/>
  <c r="AY71" i="6"/>
  <c r="AX71" i="6"/>
  <c r="AU71" i="6"/>
  <c r="AT71" i="6"/>
  <c r="AS71" i="6"/>
  <c r="AR71" i="6"/>
  <c r="AO71" i="6"/>
  <c r="AN71" i="6"/>
  <c r="AM71" i="6"/>
  <c r="AL71" i="6"/>
  <c r="AI71" i="6"/>
  <c r="AH71" i="6"/>
  <c r="AG71" i="6"/>
  <c r="AF71" i="6"/>
  <c r="AC71" i="6"/>
  <c r="AB71" i="6"/>
  <c r="AA71" i="6"/>
  <c r="Z71" i="6"/>
  <c r="W71" i="6"/>
  <c r="V71" i="6"/>
  <c r="P71" i="6"/>
  <c r="O71" i="6"/>
  <c r="N71" i="6"/>
  <c r="M71" i="6"/>
  <c r="L71" i="6"/>
  <c r="K71" i="6"/>
  <c r="J71" i="6"/>
  <c r="I71" i="6"/>
  <c r="D71" i="6"/>
  <c r="C71" i="6"/>
  <c r="B71" i="6"/>
  <c r="BA70" i="6"/>
  <c r="AZ70" i="6"/>
  <c r="AY70" i="6"/>
  <c r="AX70" i="6"/>
  <c r="AU70" i="6"/>
  <c r="AT70" i="6"/>
  <c r="AS70" i="6"/>
  <c r="AR70" i="6"/>
  <c r="AO70" i="6"/>
  <c r="AN70" i="6"/>
  <c r="AM70" i="6"/>
  <c r="AL70" i="6"/>
  <c r="AI70" i="6"/>
  <c r="AH70" i="6"/>
  <c r="AG70" i="6"/>
  <c r="AF70" i="6"/>
  <c r="AC70" i="6"/>
  <c r="AB70" i="6"/>
  <c r="AA70" i="6"/>
  <c r="Z70" i="6"/>
  <c r="W70" i="6"/>
  <c r="V70" i="6"/>
  <c r="P70" i="6"/>
  <c r="O70" i="6"/>
  <c r="N70" i="6"/>
  <c r="M70" i="6"/>
  <c r="L70" i="6"/>
  <c r="K70" i="6"/>
  <c r="J70" i="6"/>
  <c r="I70" i="6"/>
  <c r="D70" i="6"/>
  <c r="C70" i="6"/>
  <c r="B70" i="6"/>
  <c r="BA69" i="6"/>
  <c r="AZ69" i="6"/>
  <c r="AY69" i="6"/>
  <c r="AX69" i="6"/>
  <c r="AU69" i="6"/>
  <c r="AT69" i="6"/>
  <c r="AS69" i="6"/>
  <c r="AR69" i="6"/>
  <c r="AO69" i="6"/>
  <c r="AN69" i="6"/>
  <c r="AM69" i="6"/>
  <c r="AL69" i="6"/>
  <c r="AI69" i="6"/>
  <c r="AH69" i="6"/>
  <c r="AG69" i="6"/>
  <c r="AF69" i="6"/>
  <c r="AC69" i="6"/>
  <c r="AB69" i="6"/>
  <c r="AA69" i="6"/>
  <c r="Z69" i="6"/>
  <c r="W69" i="6"/>
  <c r="V69" i="6"/>
  <c r="P69" i="6"/>
  <c r="O69" i="6"/>
  <c r="N69" i="6"/>
  <c r="M69" i="6"/>
  <c r="L69" i="6"/>
  <c r="K69" i="6"/>
  <c r="J69" i="6"/>
  <c r="I69" i="6"/>
  <c r="D69" i="6"/>
  <c r="C69" i="6"/>
  <c r="B69" i="6"/>
  <c r="BA68" i="6"/>
  <c r="AZ68" i="6"/>
  <c r="AY68" i="6"/>
  <c r="AX68" i="6"/>
  <c r="AU68" i="6"/>
  <c r="AT68" i="6"/>
  <c r="AS68" i="6"/>
  <c r="AR68" i="6"/>
  <c r="AO68" i="6"/>
  <c r="AN68" i="6"/>
  <c r="AM68" i="6"/>
  <c r="AL68" i="6"/>
  <c r="AI68" i="6"/>
  <c r="AH68" i="6"/>
  <c r="AG68" i="6"/>
  <c r="AF68" i="6"/>
  <c r="AC68" i="6"/>
  <c r="AB68" i="6"/>
  <c r="AA68" i="6"/>
  <c r="Z68" i="6"/>
  <c r="W68" i="6"/>
  <c r="V68" i="6"/>
  <c r="P68" i="6"/>
  <c r="O68" i="6"/>
  <c r="N68" i="6"/>
  <c r="M68" i="6"/>
  <c r="L68" i="6"/>
  <c r="K68" i="6"/>
  <c r="J68" i="6"/>
  <c r="I68" i="6"/>
  <c r="D68" i="6"/>
  <c r="C68" i="6"/>
  <c r="B68" i="6"/>
  <c r="BA67" i="6"/>
  <c r="AZ67" i="6"/>
  <c r="AY67" i="6"/>
  <c r="AX67" i="6"/>
  <c r="AW67" i="6"/>
  <c r="AU67" i="6"/>
  <c r="AT67" i="6"/>
  <c r="AS67" i="6"/>
  <c r="AR67" i="6"/>
  <c r="AO67" i="6"/>
  <c r="AN67" i="6"/>
  <c r="AM67" i="6"/>
  <c r="AL67" i="6"/>
  <c r="AI67" i="6"/>
  <c r="AH67" i="6"/>
  <c r="AG67" i="6"/>
  <c r="AF67" i="6"/>
  <c r="AC67" i="6"/>
  <c r="AB67" i="6"/>
  <c r="AA67" i="6"/>
  <c r="Z67" i="6"/>
  <c r="W67" i="6"/>
  <c r="V67" i="6"/>
  <c r="P67" i="6"/>
  <c r="O67" i="6"/>
  <c r="N67" i="6"/>
  <c r="M67" i="6"/>
  <c r="L67" i="6"/>
  <c r="K67" i="6"/>
  <c r="J67" i="6"/>
  <c r="I67" i="6"/>
  <c r="D67" i="6"/>
  <c r="C67" i="6"/>
  <c r="B67" i="6"/>
  <c r="BA66" i="6"/>
  <c r="AZ66" i="6"/>
  <c r="AY66" i="6"/>
  <c r="AX66" i="6"/>
  <c r="AU66" i="6"/>
  <c r="AT66" i="6"/>
  <c r="AS66" i="6"/>
  <c r="AR66" i="6"/>
  <c r="AO66" i="6"/>
  <c r="AN66" i="6"/>
  <c r="AM66" i="6"/>
  <c r="AL66" i="6"/>
  <c r="AI66" i="6"/>
  <c r="AH66" i="6"/>
  <c r="AG66" i="6"/>
  <c r="AF66" i="6"/>
  <c r="AC66" i="6"/>
  <c r="AB66" i="6"/>
  <c r="AA66" i="6"/>
  <c r="Z66" i="6"/>
  <c r="W66" i="6"/>
  <c r="V66" i="6"/>
  <c r="P66" i="6"/>
  <c r="O66" i="6"/>
  <c r="N66" i="6"/>
  <c r="M66" i="6"/>
  <c r="L66" i="6"/>
  <c r="K66" i="6"/>
  <c r="J66" i="6"/>
  <c r="I66" i="6"/>
  <c r="D66" i="6"/>
  <c r="C66" i="6"/>
  <c r="B66" i="6"/>
  <c r="BA65" i="6"/>
  <c r="AZ65" i="6"/>
  <c r="AY65" i="6"/>
  <c r="AX65" i="6"/>
  <c r="AU65" i="6"/>
  <c r="AT65" i="6"/>
  <c r="AS65" i="6"/>
  <c r="AR65" i="6"/>
  <c r="AO65" i="6"/>
  <c r="AN65" i="6"/>
  <c r="AM65" i="6"/>
  <c r="AL65" i="6"/>
  <c r="AI65" i="6"/>
  <c r="AH65" i="6"/>
  <c r="AG65" i="6"/>
  <c r="AF65" i="6"/>
  <c r="AC65" i="6"/>
  <c r="AB65" i="6"/>
  <c r="AA65" i="6"/>
  <c r="Z65" i="6"/>
  <c r="W65" i="6"/>
  <c r="V65" i="6"/>
  <c r="P65" i="6"/>
  <c r="O65" i="6"/>
  <c r="N65" i="6"/>
  <c r="M65" i="6"/>
  <c r="L65" i="6"/>
  <c r="K65" i="6"/>
  <c r="J65" i="6"/>
  <c r="I65" i="6"/>
  <c r="D65" i="6"/>
  <c r="C65" i="6"/>
  <c r="B65" i="6"/>
  <c r="BA64" i="6"/>
  <c r="AZ64" i="6"/>
  <c r="AY64" i="6"/>
  <c r="AX64" i="6"/>
  <c r="AU64" i="6"/>
  <c r="AT64" i="6"/>
  <c r="AS64" i="6"/>
  <c r="AR64" i="6"/>
  <c r="AO64" i="6"/>
  <c r="AN64" i="6"/>
  <c r="AM64" i="6"/>
  <c r="AL64" i="6"/>
  <c r="AI64" i="6"/>
  <c r="AH64" i="6"/>
  <c r="AG64" i="6"/>
  <c r="AF64" i="6"/>
  <c r="AC64" i="6"/>
  <c r="AB64" i="6"/>
  <c r="AA64" i="6"/>
  <c r="Z64" i="6"/>
  <c r="W64" i="6"/>
  <c r="V64" i="6"/>
  <c r="P64" i="6"/>
  <c r="O64" i="6"/>
  <c r="N64" i="6"/>
  <c r="M64" i="6"/>
  <c r="L64" i="6"/>
  <c r="K64" i="6"/>
  <c r="J64" i="6"/>
  <c r="I64" i="6"/>
  <c r="D64" i="6"/>
  <c r="C64" i="6"/>
  <c r="B64" i="6"/>
  <c r="BA63" i="6"/>
  <c r="AZ63" i="6"/>
  <c r="AY63" i="6"/>
  <c r="AX63" i="6"/>
  <c r="AU63" i="6"/>
  <c r="AT63" i="6"/>
  <c r="AS63" i="6"/>
  <c r="AR63" i="6"/>
  <c r="AO63" i="6"/>
  <c r="AN63" i="6"/>
  <c r="AM63" i="6"/>
  <c r="AL63" i="6"/>
  <c r="AI63" i="6"/>
  <c r="AH63" i="6"/>
  <c r="AG63" i="6"/>
  <c r="AF63" i="6"/>
  <c r="AC63" i="6"/>
  <c r="AB63" i="6"/>
  <c r="AA63" i="6"/>
  <c r="Z63" i="6"/>
  <c r="W63" i="6"/>
  <c r="V63" i="6"/>
  <c r="P63" i="6"/>
  <c r="O63" i="6"/>
  <c r="N63" i="6"/>
  <c r="M63" i="6"/>
  <c r="L63" i="6"/>
  <c r="K63" i="6"/>
  <c r="J63" i="6"/>
  <c r="I63" i="6"/>
  <c r="D63" i="6"/>
  <c r="C63" i="6"/>
  <c r="B63" i="6"/>
  <c r="BA62" i="6"/>
  <c r="AZ62" i="6"/>
  <c r="AY62" i="6"/>
  <c r="AX62" i="6"/>
  <c r="AU62" i="6"/>
  <c r="AT62" i="6"/>
  <c r="AS62" i="6"/>
  <c r="AR62" i="6"/>
  <c r="AO62" i="6"/>
  <c r="AN62" i="6"/>
  <c r="AM62" i="6"/>
  <c r="AL62" i="6"/>
  <c r="AI62" i="6"/>
  <c r="AH62" i="6"/>
  <c r="AG62" i="6"/>
  <c r="AF62" i="6"/>
  <c r="AC62" i="6"/>
  <c r="AB62" i="6"/>
  <c r="AA62" i="6"/>
  <c r="Z62" i="6"/>
  <c r="W62" i="6"/>
  <c r="V62" i="6"/>
  <c r="P62" i="6"/>
  <c r="O62" i="6"/>
  <c r="N62" i="6"/>
  <c r="M62" i="6"/>
  <c r="L62" i="6"/>
  <c r="K62" i="6"/>
  <c r="J62" i="6"/>
  <c r="I62" i="6"/>
  <c r="D62" i="6"/>
  <c r="C62" i="6"/>
  <c r="B62" i="6"/>
  <c r="BA61" i="6"/>
  <c r="AZ61" i="6"/>
  <c r="AY61" i="6"/>
  <c r="AX61" i="6"/>
  <c r="AU61" i="6"/>
  <c r="AT61" i="6"/>
  <c r="AS61" i="6"/>
  <c r="AR61" i="6"/>
  <c r="AO61" i="6"/>
  <c r="AN61" i="6"/>
  <c r="AM61" i="6"/>
  <c r="AL61" i="6"/>
  <c r="AI61" i="6"/>
  <c r="AH61" i="6"/>
  <c r="AG61" i="6"/>
  <c r="AF61" i="6"/>
  <c r="AC61" i="6"/>
  <c r="AB61" i="6"/>
  <c r="AA61" i="6"/>
  <c r="Z61" i="6"/>
  <c r="W61" i="6"/>
  <c r="V61" i="6"/>
  <c r="P61" i="6"/>
  <c r="O61" i="6"/>
  <c r="N61" i="6"/>
  <c r="M61" i="6"/>
  <c r="L61" i="6"/>
  <c r="K61" i="6"/>
  <c r="J61" i="6"/>
  <c r="I61" i="6"/>
  <c r="D61" i="6"/>
  <c r="C61" i="6"/>
  <c r="B61" i="6"/>
  <c r="A61" i="6"/>
  <c r="Y61" i="6" s="1"/>
  <c r="BA60" i="6"/>
  <c r="AZ60" i="6"/>
  <c r="AY60" i="6"/>
  <c r="AX60" i="6"/>
  <c r="AU60" i="6"/>
  <c r="AT60" i="6"/>
  <c r="AS60" i="6"/>
  <c r="AR60" i="6"/>
  <c r="AO60" i="6"/>
  <c r="AN60" i="6"/>
  <c r="AM60" i="6"/>
  <c r="AL60" i="6"/>
  <c r="AI60" i="6"/>
  <c r="AH60" i="6"/>
  <c r="AG60" i="6"/>
  <c r="AF60" i="6"/>
  <c r="AC60" i="6"/>
  <c r="AB60" i="6"/>
  <c r="AA60" i="6"/>
  <c r="Z60" i="6"/>
  <c r="W60" i="6"/>
  <c r="V60" i="6"/>
  <c r="P60" i="6"/>
  <c r="O60" i="6"/>
  <c r="N60" i="6"/>
  <c r="M60" i="6"/>
  <c r="L60" i="6"/>
  <c r="K60" i="6"/>
  <c r="J60" i="6"/>
  <c r="I60" i="6"/>
  <c r="D60" i="6"/>
  <c r="C60" i="6"/>
  <c r="B60" i="6"/>
  <c r="BA59" i="6"/>
  <c r="AZ59" i="6"/>
  <c r="AY59" i="6"/>
  <c r="AX59" i="6"/>
  <c r="AU59" i="6"/>
  <c r="AT59" i="6"/>
  <c r="AS59" i="6"/>
  <c r="AR59" i="6"/>
  <c r="AO59" i="6"/>
  <c r="AN59" i="6"/>
  <c r="AM59" i="6"/>
  <c r="AL59" i="6"/>
  <c r="AI59" i="6"/>
  <c r="AH59" i="6"/>
  <c r="AG59" i="6"/>
  <c r="AF59" i="6"/>
  <c r="AC59" i="6"/>
  <c r="AB59" i="6"/>
  <c r="AA59" i="6"/>
  <c r="Z59" i="6"/>
  <c r="W59" i="6"/>
  <c r="V59" i="6"/>
  <c r="P59" i="6"/>
  <c r="O59" i="6"/>
  <c r="N59" i="6"/>
  <c r="M59" i="6"/>
  <c r="L59" i="6"/>
  <c r="K59" i="6"/>
  <c r="J59" i="6"/>
  <c r="I59" i="6"/>
  <c r="D59" i="6"/>
  <c r="C59" i="6"/>
  <c r="B59" i="6"/>
  <c r="BA58" i="6"/>
  <c r="AZ58" i="6"/>
  <c r="AY58" i="6"/>
  <c r="AX58" i="6"/>
  <c r="AU58" i="6"/>
  <c r="AT58" i="6"/>
  <c r="AS58" i="6"/>
  <c r="AR58" i="6"/>
  <c r="AO58" i="6"/>
  <c r="AN58" i="6"/>
  <c r="AM58" i="6"/>
  <c r="AL58" i="6"/>
  <c r="AI58" i="6"/>
  <c r="AH58" i="6"/>
  <c r="AG58" i="6"/>
  <c r="AF58" i="6"/>
  <c r="AC58" i="6"/>
  <c r="AB58" i="6"/>
  <c r="AA58" i="6"/>
  <c r="Z58" i="6"/>
  <c r="W58" i="6"/>
  <c r="V58" i="6"/>
  <c r="P58" i="6"/>
  <c r="O58" i="6"/>
  <c r="N58" i="6"/>
  <c r="M58" i="6"/>
  <c r="L58" i="6"/>
  <c r="K58" i="6"/>
  <c r="J58" i="6"/>
  <c r="I58" i="6"/>
  <c r="D58" i="6"/>
  <c r="C58" i="6"/>
  <c r="B58" i="6"/>
  <c r="A58" i="6"/>
  <c r="AE58" i="6" s="1"/>
  <c r="BA57" i="6"/>
  <c r="AZ57" i="6"/>
  <c r="AY57" i="6"/>
  <c r="AX57" i="6"/>
  <c r="AU57" i="6"/>
  <c r="AT57" i="6"/>
  <c r="AS57" i="6"/>
  <c r="AR57" i="6"/>
  <c r="AO57" i="6"/>
  <c r="AN57" i="6"/>
  <c r="AM57" i="6"/>
  <c r="AL57" i="6"/>
  <c r="AI57" i="6"/>
  <c r="AH57" i="6"/>
  <c r="AG57" i="6"/>
  <c r="AF57" i="6"/>
  <c r="AC57" i="6"/>
  <c r="AB57" i="6"/>
  <c r="AA57" i="6"/>
  <c r="Z57" i="6"/>
  <c r="W57" i="6"/>
  <c r="V57" i="6"/>
  <c r="P57" i="6"/>
  <c r="O57" i="6"/>
  <c r="N57" i="6"/>
  <c r="M57" i="6"/>
  <c r="L57" i="6"/>
  <c r="K57" i="6"/>
  <c r="J57" i="6"/>
  <c r="I57" i="6"/>
  <c r="D57" i="6"/>
  <c r="C57" i="6"/>
  <c r="B57" i="6"/>
  <c r="BA56" i="6"/>
  <c r="AZ56" i="6"/>
  <c r="AY56" i="6"/>
  <c r="AX56" i="6"/>
  <c r="AU56" i="6"/>
  <c r="AT56" i="6"/>
  <c r="AS56" i="6"/>
  <c r="AR56" i="6"/>
  <c r="AO56" i="6"/>
  <c r="AN56" i="6"/>
  <c r="AM56" i="6"/>
  <c r="AL56" i="6"/>
  <c r="AI56" i="6"/>
  <c r="AH56" i="6"/>
  <c r="AG56" i="6"/>
  <c r="AF56" i="6"/>
  <c r="AC56" i="6"/>
  <c r="AB56" i="6"/>
  <c r="AA56" i="6"/>
  <c r="Z56" i="6"/>
  <c r="W56" i="6"/>
  <c r="V56" i="6"/>
  <c r="P56" i="6"/>
  <c r="O56" i="6"/>
  <c r="N56" i="6"/>
  <c r="M56" i="6"/>
  <c r="L56" i="6"/>
  <c r="K56" i="6"/>
  <c r="J56" i="6"/>
  <c r="I56" i="6"/>
  <c r="D56" i="6"/>
  <c r="C56" i="6"/>
  <c r="B56" i="6"/>
  <c r="BA55" i="6"/>
  <c r="AZ55" i="6"/>
  <c r="AY55" i="6"/>
  <c r="AX55" i="6"/>
  <c r="AU55" i="6"/>
  <c r="AT55" i="6"/>
  <c r="AS55" i="6"/>
  <c r="AR55" i="6"/>
  <c r="AO55" i="6"/>
  <c r="AN55" i="6"/>
  <c r="AM55" i="6"/>
  <c r="AL55" i="6"/>
  <c r="AI55" i="6"/>
  <c r="AH55" i="6"/>
  <c r="AG55" i="6"/>
  <c r="AF55" i="6"/>
  <c r="AC55" i="6"/>
  <c r="AB55" i="6"/>
  <c r="AA55" i="6"/>
  <c r="Z55" i="6"/>
  <c r="W55" i="6"/>
  <c r="V55" i="6"/>
  <c r="P55" i="6"/>
  <c r="O55" i="6"/>
  <c r="N55" i="6"/>
  <c r="M55" i="6"/>
  <c r="L55" i="6"/>
  <c r="K55" i="6"/>
  <c r="J55" i="6"/>
  <c r="I55" i="6"/>
  <c r="D55" i="6"/>
  <c r="C55" i="6"/>
  <c r="B55" i="6"/>
  <c r="BA54" i="6"/>
  <c r="AZ54" i="6"/>
  <c r="AY54" i="6"/>
  <c r="AX54" i="6"/>
  <c r="AU54" i="6"/>
  <c r="AT54" i="6"/>
  <c r="AS54" i="6"/>
  <c r="AR54" i="6"/>
  <c r="AO54" i="6"/>
  <c r="AN54" i="6"/>
  <c r="AM54" i="6"/>
  <c r="AL54" i="6"/>
  <c r="AI54" i="6"/>
  <c r="AH54" i="6"/>
  <c r="AG54" i="6"/>
  <c r="AF54" i="6"/>
  <c r="AC54" i="6"/>
  <c r="AB54" i="6"/>
  <c r="AA54" i="6"/>
  <c r="Z54" i="6"/>
  <c r="W54" i="6"/>
  <c r="V54" i="6"/>
  <c r="P54" i="6"/>
  <c r="O54" i="6"/>
  <c r="N54" i="6"/>
  <c r="M54" i="6"/>
  <c r="L54" i="6"/>
  <c r="K54" i="6"/>
  <c r="J54" i="6"/>
  <c r="I54" i="6"/>
  <c r="D54" i="6"/>
  <c r="C54" i="6"/>
  <c r="B54" i="6"/>
  <c r="BA53" i="6"/>
  <c r="AZ53" i="6"/>
  <c r="AY53" i="6"/>
  <c r="AX53" i="6"/>
  <c r="AU53" i="6"/>
  <c r="AT53" i="6"/>
  <c r="AS53" i="6"/>
  <c r="AR53" i="6"/>
  <c r="AO53" i="6"/>
  <c r="AN53" i="6"/>
  <c r="AM53" i="6"/>
  <c r="AL53" i="6"/>
  <c r="AI53" i="6"/>
  <c r="AH53" i="6"/>
  <c r="AG53" i="6"/>
  <c r="AF53" i="6"/>
  <c r="AC53" i="6"/>
  <c r="AB53" i="6"/>
  <c r="AA53" i="6"/>
  <c r="Z53" i="6"/>
  <c r="W53" i="6"/>
  <c r="V53" i="6"/>
  <c r="P53" i="6"/>
  <c r="O53" i="6"/>
  <c r="N53" i="6"/>
  <c r="M53" i="6"/>
  <c r="L53" i="6"/>
  <c r="K53" i="6"/>
  <c r="J53" i="6"/>
  <c r="I53" i="6"/>
  <c r="D53" i="6"/>
  <c r="C53" i="6"/>
  <c r="B53" i="6"/>
  <c r="BA52" i="6"/>
  <c r="AZ52" i="6"/>
  <c r="AY52" i="6"/>
  <c r="AX52" i="6"/>
  <c r="AU52" i="6"/>
  <c r="AT52" i="6"/>
  <c r="AS52" i="6"/>
  <c r="AR52" i="6"/>
  <c r="AO52" i="6"/>
  <c r="AN52" i="6"/>
  <c r="AM52" i="6"/>
  <c r="AL52" i="6"/>
  <c r="AI52" i="6"/>
  <c r="AH52" i="6"/>
  <c r="AG52" i="6"/>
  <c r="AF52" i="6"/>
  <c r="AC52" i="6"/>
  <c r="AB52" i="6"/>
  <c r="AA52" i="6"/>
  <c r="Z52" i="6"/>
  <c r="W52" i="6"/>
  <c r="V52" i="6"/>
  <c r="P52" i="6"/>
  <c r="O52" i="6"/>
  <c r="N52" i="6"/>
  <c r="M52" i="6"/>
  <c r="L52" i="6"/>
  <c r="K52" i="6"/>
  <c r="J52" i="6"/>
  <c r="I52" i="6"/>
  <c r="D52" i="6"/>
  <c r="C52" i="6"/>
  <c r="B52" i="6"/>
  <c r="BA51" i="6"/>
  <c r="AZ51" i="6"/>
  <c r="AY51" i="6"/>
  <c r="AX51" i="6"/>
  <c r="AU51" i="6"/>
  <c r="AT51" i="6"/>
  <c r="AS51" i="6"/>
  <c r="AR51" i="6"/>
  <c r="AO51" i="6"/>
  <c r="AN51" i="6"/>
  <c r="AM51" i="6"/>
  <c r="AL51" i="6"/>
  <c r="AI51" i="6"/>
  <c r="AH51" i="6"/>
  <c r="AG51" i="6"/>
  <c r="AF51" i="6"/>
  <c r="AC51" i="6"/>
  <c r="AB51" i="6"/>
  <c r="AA51" i="6"/>
  <c r="Z51" i="6"/>
  <c r="W51" i="6"/>
  <c r="V51" i="6"/>
  <c r="P51" i="6"/>
  <c r="O51" i="6"/>
  <c r="N51" i="6"/>
  <c r="M51" i="6"/>
  <c r="L51" i="6"/>
  <c r="K51" i="6"/>
  <c r="J51" i="6"/>
  <c r="I51" i="6"/>
  <c r="D51" i="6"/>
  <c r="C51" i="6"/>
  <c r="B51" i="6"/>
  <c r="BA50" i="6"/>
  <c r="AZ50" i="6"/>
  <c r="AY50" i="6"/>
  <c r="AX50" i="6"/>
  <c r="AU50" i="6"/>
  <c r="AT50" i="6"/>
  <c r="AS50" i="6"/>
  <c r="AR50" i="6"/>
  <c r="AO50" i="6"/>
  <c r="AN50" i="6"/>
  <c r="AM50" i="6"/>
  <c r="AL50" i="6"/>
  <c r="AI50" i="6"/>
  <c r="AH50" i="6"/>
  <c r="AG50" i="6"/>
  <c r="AF50" i="6"/>
  <c r="AC50" i="6"/>
  <c r="AB50" i="6"/>
  <c r="AA50" i="6"/>
  <c r="Z50" i="6"/>
  <c r="W50" i="6"/>
  <c r="V50" i="6"/>
  <c r="P50" i="6"/>
  <c r="O50" i="6"/>
  <c r="N50" i="6"/>
  <c r="M50" i="6"/>
  <c r="L50" i="6"/>
  <c r="K50" i="6"/>
  <c r="J50" i="6"/>
  <c r="I50" i="6"/>
  <c r="D50" i="6"/>
  <c r="C50" i="6"/>
  <c r="B50" i="6"/>
  <c r="BA49" i="6"/>
  <c r="AZ49" i="6"/>
  <c r="AY49" i="6"/>
  <c r="AX49" i="6"/>
  <c r="AU49" i="6"/>
  <c r="AT49" i="6"/>
  <c r="AS49" i="6"/>
  <c r="AR49" i="6"/>
  <c r="AO49" i="6"/>
  <c r="AN49" i="6"/>
  <c r="AM49" i="6"/>
  <c r="AL49" i="6"/>
  <c r="AI49" i="6"/>
  <c r="AH49" i="6"/>
  <c r="AG49" i="6"/>
  <c r="AF49" i="6"/>
  <c r="AC49" i="6"/>
  <c r="AB49" i="6"/>
  <c r="AA49" i="6"/>
  <c r="Z49" i="6"/>
  <c r="W49" i="6"/>
  <c r="V49" i="6"/>
  <c r="P49" i="6"/>
  <c r="O49" i="6"/>
  <c r="N49" i="6"/>
  <c r="M49" i="6"/>
  <c r="L49" i="6"/>
  <c r="K49" i="6"/>
  <c r="J49" i="6"/>
  <c r="I49" i="6"/>
  <c r="D49" i="6"/>
  <c r="C49" i="6"/>
  <c r="B49" i="6"/>
  <c r="A49" i="6"/>
  <c r="AQ49" i="6" s="1"/>
  <c r="BA48" i="6"/>
  <c r="AZ48" i="6"/>
  <c r="AY48" i="6"/>
  <c r="AX48" i="6"/>
  <c r="AU48" i="6"/>
  <c r="AT48" i="6"/>
  <c r="AS48" i="6"/>
  <c r="AR48" i="6"/>
  <c r="AO48" i="6"/>
  <c r="AN48" i="6"/>
  <c r="AM48" i="6"/>
  <c r="AL48" i="6"/>
  <c r="AI48" i="6"/>
  <c r="AH48" i="6"/>
  <c r="AG48" i="6"/>
  <c r="AF48" i="6"/>
  <c r="AC48" i="6"/>
  <c r="AB48" i="6"/>
  <c r="AA48" i="6"/>
  <c r="Z48" i="6"/>
  <c r="W48" i="6"/>
  <c r="V48" i="6"/>
  <c r="P48" i="6"/>
  <c r="O48" i="6"/>
  <c r="N48" i="6"/>
  <c r="M48" i="6"/>
  <c r="L48" i="6"/>
  <c r="K48" i="6"/>
  <c r="J48" i="6"/>
  <c r="I48" i="6"/>
  <c r="D48" i="6"/>
  <c r="C48" i="6"/>
  <c r="B48" i="6"/>
  <c r="BA47" i="6"/>
  <c r="AZ47" i="6"/>
  <c r="AY47" i="6"/>
  <c r="AX47" i="6"/>
  <c r="AU47" i="6"/>
  <c r="AT47" i="6"/>
  <c r="AS47" i="6"/>
  <c r="AR47" i="6"/>
  <c r="AO47" i="6"/>
  <c r="AN47" i="6"/>
  <c r="AM47" i="6"/>
  <c r="AL47" i="6"/>
  <c r="AI47" i="6"/>
  <c r="AH47" i="6"/>
  <c r="AG47" i="6"/>
  <c r="AF47" i="6"/>
  <c r="AC47" i="6"/>
  <c r="AB47" i="6"/>
  <c r="AA47" i="6"/>
  <c r="Z47" i="6"/>
  <c r="W47" i="6"/>
  <c r="V47" i="6"/>
  <c r="P47" i="6"/>
  <c r="O47" i="6"/>
  <c r="N47" i="6"/>
  <c r="M47" i="6"/>
  <c r="L47" i="6"/>
  <c r="K47" i="6"/>
  <c r="J47" i="6"/>
  <c r="I47" i="6"/>
  <c r="D47" i="6"/>
  <c r="C47" i="6"/>
  <c r="B47" i="6"/>
  <c r="BA46" i="6"/>
  <c r="AZ46" i="6"/>
  <c r="AY46" i="6"/>
  <c r="AX46" i="6"/>
  <c r="AU46" i="6"/>
  <c r="AT46" i="6"/>
  <c r="AS46" i="6"/>
  <c r="AR46" i="6"/>
  <c r="AO46" i="6"/>
  <c r="AN46" i="6"/>
  <c r="AM46" i="6"/>
  <c r="AL46" i="6"/>
  <c r="AI46" i="6"/>
  <c r="AH46" i="6"/>
  <c r="AG46" i="6"/>
  <c r="AF46" i="6"/>
  <c r="AC46" i="6"/>
  <c r="AB46" i="6"/>
  <c r="AA46" i="6"/>
  <c r="Z46" i="6"/>
  <c r="W46" i="6"/>
  <c r="V46" i="6"/>
  <c r="P46" i="6"/>
  <c r="O46" i="6"/>
  <c r="N46" i="6"/>
  <c r="M46" i="6"/>
  <c r="L46" i="6"/>
  <c r="K46" i="6"/>
  <c r="J46" i="6"/>
  <c r="I46" i="6"/>
  <c r="D46" i="6"/>
  <c r="C46" i="6"/>
  <c r="B46" i="6"/>
  <c r="BA45" i="6"/>
  <c r="AZ45" i="6"/>
  <c r="AY45" i="6"/>
  <c r="AX45" i="6"/>
  <c r="AU45" i="6"/>
  <c r="AT45" i="6"/>
  <c r="AS45" i="6"/>
  <c r="AR45" i="6"/>
  <c r="AO45" i="6"/>
  <c r="AN45" i="6"/>
  <c r="AM45" i="6"/>
  <c r="AL45" i="6"/>
  <c r="AI45" i="6"/>
  <c r="AH45" i="6"/>
  <c r="AG45" i="6"/>
  <c r="AF45" i="6"/>
  <c r="AC45" i="6"/>
  <c r="AB45" i="6"/>
  <c r="AA45" i="6"/>
  <c r="Z45" i="6"/>
  <c r="W45" i="6"/>
  <c r="V45" i="6"/>
  <c r="P45" i="6"/>
  <c r="O45" i="6"/>
  <c r="N45" i="6"/>
  <c r="M45" i="6"/>
  <c r="L45" i="6"/>
  <c r="K45" i="6"/>
  <c r="J45" i="6"/>
  <c r="I45" i="6"/>
  <c r="D45" i="6"/>
  <c r="C45" i="6"/>
  <c r="B45" i="6"/>
  <c r="A45" i="6"/>
  <c r="AQ45" i="6" s="1"/>
  <c r="BA44" i="6"/>
  <c r="AZ44" i="6"/>
  <c r="AY44" i="6"/>
  <c r="AX44" i="6"/>
  <c r="AU44" i="6"/>
  <c r="AT44" i="6"/>
  <c r="AS44" i="6"/>
  <c r="AR44" i="6"/>
  <c r="AO44" i="6"/>
  <c r="AN44" i="6"/>
  <c r="AM44" i="6"/>
  <c r="AL44" i="6"/>
  <c r="AI44" i="6"/>
  <c r="AH44" i="6"/>
  <c r="AG44" i="6"/>
  <c r="AF44" i="6"/>
  <c r="AC44" i="6"/>
  <c r="AB44" i="6"/>
  <c r="AA44" i="6"/>
  <c r="Z44" i="6"/>
  <c r="W44" i="6"/>
  <c r="V44" i="6"/>
  <c r="P44" i="6"/>
  <c r="O44" i="6"/>
  <c r="N44" i="6"/>
  <c r="M44" i="6"/>
  <c r="L44" i="6"/>
  <c r="K44" i="6"/>
  <c r="J44" i="6"/>
  <c r="I44" i="6"/>
  <c r="D44" i="6"/>
  <c r="C44" i="6"/>
  <c r="B44" i="6"/>
  <c r="BA43" i="6"/>
  <c r="AZ43" i="6"/>
  <c r="AY43" i="6"/>
  <c r="AX43" i="6"/>
  <c r="AU43" i="6"/>
  <c r="AT43" i="6"/>
  <c r="AS43" i="6"/>
  <c r="AR43" i="6"/>
  <c r="AO43" i="6"/>
  <c r="AN43" i="6"/>
  <c r="AM43" i="6"/>
  <c r="AL43" i="6"/>
  <c r="AI43" i="6"/>
  <c r="AH43" i="6"/>
  <c r="AG43" i="6"/>
  <c r="AF43" i="6"/>
  <c r="AC43" i="6"/>
  <c r="AB43" i="6"/>
  <c r="AA43" i="6"/>
  <c r="Z43" i="6"/>
  <c r="Y43" i="6"/>
  <c r="W43" i="6"/>
  <c r="V43" i="6"/>
  <c r="P43" i="6"/>
  <c r="O43" i="6"/>
  <c r="N43" i="6"/>
  <c r="M43" i="6"/>
  <c r="L43" i="6"/>
  <c r="K43" i="6"/>
  <c r="J43" i="6"/>
  <c r="I43" i="6"/>
  <c r="D43" i="6"/>
  <c r="C43" i="6"/>
  <c r="B43" i="6"/>
  <c r="A43" i="6"/>
  <c r="AQ43" i="6" s="1"/>
  <c r="BA42" i="6"/>
  <c r="AZ42" i="6"/>
  <c r="AY42" i="6"/>
  <c r="AX42" i="6"/>
  <c r="AU42" i="6"/>
  <c r="AT42" i="6"/>
  <c r="AS42" i="6"/>
  <c r="AR42" i="6"/>
  <c r="AO42" i="6"/>
  <c r="AN42" i="6"/>
  <c r="AM42" i="6"/>
  <c r="AL42" i="6"/>
  <c r="AI42" i="6"/>
  <c r="AH42" i="6"/>
  <c r="AG42" i="6"/>
  <c r="AF42" i="6"/>
  <c r="AC42" i="6"/>
  <c r="AB42" i="6"/>
  <c r="AA42" i="6"/>
  <c r="Z42" i="6"/>
  <c r="W42" i="6"/>
  <c r="V42" i="6"/>
  <c r="P42" i="6"/>
  <c r="O42" i="6"/>
  <c r="N42" i="6"/>
  <c r="M42" i="6"/>
  <c r="L42" i="6"/>
  <c r="K42" i="6"/>
  <c r="J42" i="6"/>
  <c r="I42" i="6"/>
  <c r="D42" i="6"/>
  <c r="C42" i="6"/>
  <c r="B42" i="6"/>
  <c r="BA41" i="6"/>
  <c r="AZ41" i="6"/>
  <c r="AY41" i="6"/>
  <c r="AX41" i="6"/>
  <c r="AU41" i="6"/>
  <c r="AT41" i="6"/>
  <c r="AS41" i="6"/>
  <c r="AR41" i="6"/>
  <c r="AO41" i="6"/>
  <c r="AN41" i="6"/>
  <c r="AM41" i="6"/>
  <c r="AL41" i="6"/>
  <c r="AI41" i="6"/>
  <c r="AH41" i="6"/>
  <c r="AG41" i="6"/>
  <c r="AF41" i="6"/>
  <c r="AC41" i="6"/>
  <c r="AB41" i="6"/>
  <c r="AA41" i="6"/>
  <c r="Z41" i="6"/>
  <c r="W41" i="6"/>
  <c r="V41" i="6"/>
  <c r="P41" i="6"/>
  <c r="O41" i="6"/>
  <c r="N41" i="6"/>
  <c r="M41" i="6"/>
  <c r="L41" i="6"/>
  <c r="K41" i="6"/>
  <c r="J41" i="6"/>
  <c r="I41" i="6"/>
  <c r="D41" i="6"/>
  <c r="C41" i="6"/>
  <c r="B41" i="6"/>
  <c r="BA40" i="6"/>
  <c r="AZ40" i="6"/>
  <c r="AY40" i="6"/>
  <c r="AX40" i="6"/>
  <c r="AU40" i="6"/>
  <c r="AT40" i="6"/>
  <c r="AS40" i="6"/>
  <c r="AR40" i="6"/>
  <c r="AO40" i="6"/>
  <c r="AN40" i="6"/>
  <c r="AM40" i="6"/>
  <c r="AL40" i="6"/>
  <c r="AI40" i="6"/>
  <c r="AH40" i="6"/>
  <c r="AG40" i="6"/>
  <c r="AF40" i="6"/>
  <c r="AC40" i="6"/>
  <c r="AB40" i="6"/>
  <c r="AA40" i="6"/>
  <c r="Z40" i="6"/>
  <c r="W40" i="6"/>
  <c r="V40" i="6"/>
  <c r="P40" i="6"/>
  <c r="O40" i="6"/>
  <c r="N40" i="6"/>
  <c r="M40" i="6"/>
  <c r="L40" i="6"/>
  <c r="K40" i="6"/>
  <c r="J40" i="6"/>
  <c r="I40" i="6"/>
  <c r="D40" i="6"/>
  <c r="C40" i="6"/>
  <c r="B40" i="6"/>
  <c r="A40" i="6"/>
  <c r="Y40" i="6" s="1"/>
  <c r="BA39" i="6"/>
  <c r="AZ39" i="6"/>
  <c r="AY39" i="6"/>
  <c r="AX39" i="6"/>
  <c r="AU39" i="6"/>
  <c r="AT39" i="6"/>
  <c r="AS39" i="6"/>
  <c r="AR39" i="6"/>
  <c r="AO39" i="6"/>
  <c r="AN39" i="6"/>
  <c r="AM39" i="6"/>
  <c r="AL39" i="6"/>
  <c r="AI39" i="6"/>
  <c r="AH39" i="6"/>
  <c r="AG39" i="6"/>
  <c r="AF39" i="6"/>
  <c r="AC39" i="6"/>
  <c r="AB39" i="6"/>
  <c r="AA39" i="6"/>
  <c r="Z39" i="6"/>
  <c r="W39" i="6"/>
  <c r="V39" i="6"/>
  <c r="P39" i="6"/>
  <c r="O39" i="6"/>
  <c r="N39" i="6"/>
  <c r="M39" i="6"/>
  <c r="L39" i="6"/>
  <c r="K39" i="6"/>
  <c r="J39" i="6"/>
  <c r="I39" i="6"/>
  <c r="D39" i="6"/>
  <c r="C39" i="6"/>
  <c r="B39" i="6"/>
  <c r="BA38" i="6"/>
  <c r="AZ38" i="6"/>
  <c r="AY38" i="6"/>
  <c r="AX38" i="6"/>
  <c r="AU38" i="6"/>
  <c r="AT38" i="6"/>
  <c r="AS38" i="6"/>
  <c r="AR38" i="6"/>
  <c r="AO38" i="6"/>
  <c r="AN38" i="6"/>
  <c r="AM38" i="6"/>
  <c r="AL38" i="6"/>
  <c r="AI38" i="6"/>
  <c r="AH38" i="6"/>
  <c r="AG38" i="6"/>
  <c r="AF38" i="6"/>
  <c r="AC38" i="6"/>
  <c r="AB38" i="6"/>
  <c r="AA38" i="6"/>
  <c r="Z38" i="6"/>
  <c r="W38" i="6"/>
  <c r="V38" i="6"/>
  <c r="P38" i="6"/>
  <c r="O38" i="6"/>
  <c r="N38" i="6"/>
  <c r="M38" i="6"/>
  <c r="L38" i="6"/>
  <c r="K38" i="6"/>
  <c r="J38" i="6"/>
  <c r="I38" i="6"/>
  <c r="D38" i="6"/>
  <c r="C38" i="6"/>
  <c r="B38" i="6"/>
  <c r="BA37" i="6"/>
  <c r="AZ37" i="6"/>
  <c r="AY37" i="6"/>
  <c r="AX37" i="6"/>
  <c r="AU37" i="6"/>
  <c r="AT37" i="6"/>
  <c r="AS37" i="6"/>
  <c r="AR37" i="6"/>
  <c r="AO37" i="6"/>
  <c r="AN37" i="6"/>
  <c r="AM37" i="6"/>
  <c r="AL37" i="6"/>
  <c r="AI37" i="6"/>
  <c r="AH37" i="6"/>
  <c r="AG37" i="6"/>
  <c r="AF37" i="6"/>
  <c r="AC37" i="6"/>
  <c r="AB37" i="6"/>
  <c r="AA37" i="6"/>
  <c r="Z37" i="6"/>
  <c r="W37" i="6"/>
  <c r="V37" i="6"/>
  <c r="P37" i="6"/>
  <c r="O37" i="6"/>
  <c r="N37" i="6"/>
  <c r="M37" i="6"/>
  <c r="L37" i="6"/>
  <c r="K37" i="6"/>
  <c r="J37" i="6"/>
  <c r="I37" i="6"/>
  <c r="D37" i="6"/>
  <c r="C37" i="6"/>
  <c r="B37" i="6"/>
  <c r="BA36" i="6"/>
  <c r="AZ36" i="6"/>
  <c r="AY36" i="6"/>
  <c r="AX36" i="6"/>
  <c r="AU36" i="6"/>
  <c r="AT36" i="6"/>
  <c r="AS36" i="6"/>
  <c r="AR36" i="6"/>
  <c r="AO36" i="6"/>
  <c r="AN36" i="6"/>
  <c r="AM36" i="6"/>
  <c r="AL36" i="6"/>
  <c r="AI36" i="6"/>
  <c r="AH36" i="6"/>
  <c r="AG36" i="6"/>
  <c r="AF36" i="6"/>
  <c r="AC36" i="6"/>
  <c r="AB36" i="6"/>
  <c r="AA36" i="6"/>
  <c r="Z36" i="6"/>
  <c r="W36" i="6"/>
  <c r="V36" i="6"/>
  <c r="P36" i="6"/>
  <c r="O36" i="6"/>
  <c r="N36" i="6"/>
  <c r="M36" i="6"/>
  <c r="L36" i="6"/>
  <c r="K36" i="6"/>
  <c r="J36" i="6"/>
  <c r="I36" i="6"/>
  <c r="D36" i="6"/>
  <c r="C36" i="6"/>
  <c r="B36" i="6"/>
  <c r="BA35" i="6"/>
  <c r="AZ35" i="6"/>
  <c r="AY35" i="6"/>
  <c r="AX35" i="6"/>
  <c r="AU35" i="6"/>
  <c r="AT35" i="6"/>
  <c r="AS35" i="6"/>
  <c r="AR35" i="6"/>
  <c r="AO35" i="6"/>
  <c r="AN35" i="6"/>
  <c r="AM35" i="6"/>
  <c r="AL35" i="6"/>
  <c r="AI35" i="6"/>
  <c r="AH35" i="6"/>
  <c r="AG35" i="6"/>
  <c r="AF35" i="6"/>
  <c r="AC35" i="6"/>
  <c r="AB35" i="6"/>
  <c r="AA35" i="6"/>
  <c r="Z35" i="6"/>
  <c r="W35" i="6"/>
  <c r="V35" i="6"/>
  <c r="P35" i="6"/>
  <c r="O35" i="6"/>
  <c r="N35" i="6"/>
  <c r="M35" i="6"/>
  <c r="L35" i="6"/>
  <c r="K35" i="6"/>
  <c r="J35" i="6"/>
  <c r="I35" i="6"/>
  <c r="D35" i="6"/>
  <c r="C35" i="6"/>
  <c r="B35" i="6"/>
  <c r="BA34" i="6"/>
  <c r="AZ34" i="6"/>
  <c r="AY34" i="6"/>
  <c r="AX34" i="6"/>
  <c r="AU34" i="6"/>
  <c r="AT34" i="6"/>
  <c r="AS34" i="6"/>
  <c r="AR34" i="6"/>
  <c r="AO34" i="6"/>
  <c r="AN34" i="6"/>
  <c r="AM34" i="6"/>
  <c r="AL34" i="6"/>
  <c r="AI34" i="6"/>
  <c r="AH34" i="6"/>
  <c r="AG34" i="6"/>
  <c r="AF34" i="6"/>
  <c r="AC34" i="6"/>
  <c r="AB34" i="6"/>
  <c r="AA34" i="6"/>
  <c r="Z34" i="6"/>
  <c r="W34" i="6"/>
  <c r="V34" i="6"/>
  <c r="P34" i="6"/>
  <c r="O34" i="6"/>
  <c r="N34" i="6"/>
  <c r="M34" i="6"/>
  <c r="L34" i="6"/>
  <c r="K34" i="6"/>
  <c r="J34" i="6"/>
  <c r="I34" i="6"/>
  <c r="D34" i="6"/>
  <c r="C34" i="6"/>
  <c r="B34" i="6"/>
  <c r="BA33" i="6"/>
  <c r="AZ33" i="6"/>
  <c r="AY33" i="6"/>
  <c r="AX33" i="6"/>
  <c r="AU33" i="6"/>
  <c r="AT33" i="6"/>
  <c r="AS33" i="6"/>
  <c r="AR33" i="6"/>
  <c r="AO33" i="6"/>
  <c r="AN33" i="6"/>
  <c r="AM33" i="6"/>
  <c r="AL33" i="6"/>
  <c r="AI33" i="6"/>
  <c r="AH33" i="6"/>
  <c r="AG33" i="6"/>
  <c r="AF33" i="6"/>
  <c r="AC33" i="6"/>
  <c r="AB33" i="6"/>
  <c r="AA33" i="6"/>
  <c r="Z33" i="6"/>
  <c r="W33" i="6"/>
  <c r="V33" i="6"/>
  <c r="P33" i="6"/>
  <c r="O33" i="6"/>
  <c r="N33" i="6"/>
  <c r="M33" i="6"/>
  <c r="L33" i="6"/>
  <c r="K33" i="6"/>
  <c r="J33" i="6"/>
  <c r="I33" i="6"/>
  <c r="D33" i="6"/>
  <c r="C33" i="6"/>
  <c r="B33" i="6"/>
  <c r="BA32" i="6"/>
  <c r="AZ32" i="6"/>
  <c r="AY32" i="6"/>
  <c r="AX32" i="6"/>
  <c r="AU32" i="6"/>
  <c r="AT32" i="6"/>
  <c r="AS32" i="6"/>
  <c r="AR32" i="6"/>
  <c r="AO32" i="6"/>
  <c r="AN32" i="6"/>
  <c r="AM32" i="6"/>
  <c r="AL32" i="6"/>
  <c r="AI32" i="6"/>
  <c r="AH32" i="6"/>
  <c r="AG32" i="6"/>
  <c r="AF32" i="6"/>
  <c r="AC32" i="6"/>
  <c r="AB32" i="6"/>
  <c r="AA32" i="6"/>
  <c r="Z32" i="6"/>
  <c r="W32" i="6"/>
  <c r="V32" i="6"/>
  <c r="P32" i="6"/>
  <c r="O32" i="6"/>
  <c r="N32" i="6"/>
  <c r="M32" i="6"/>
  <c r="L32" i="6"/>
  <c r="K32" i="6"/>
  <c r="J32" i="6"/>
  <c r="I32" i="6"/>
  <c r="D32" i="6"/>
  <c r="C32" i="6"/>
  <c r="B32" i="6"/>
  <c r="BA31" i="6"/>
  <c r="AZ31" i="6"/>
  <c r="AY31" i="6"/>
  <c r="AX31" i="6"/>
  <c r="AU31" i="6"/>
  <c r="AT31" i="6"/>
  <c r="AS31" i="6"/>
  <c r="AR31" i="6"/>
  <c r="AO31" i="6"/>
  <c r="AN31" i="6"/>
  <c r="AM31" i="6"/>
  <c r="AL31" i="6"/>
  <c r="AI31" i="6"/>
  <c r="AH31" i="6"/>
  <c r="AG31" i="6"/>
  <c r="AF31" i="6"/>
  <c r="AC31" i="6"/>
  <c r="AB31" i="6"/>
  <c r="AA31" i="6"/>
  <c r="Z31" i="6"/>
  <c r="W31" i="6"/>
  <c r="V31" i="6"/>
  <c r="P31" i="6"/>
  <c r="O31" i="6"/>
  <c r="N31" i="6"/>
  <c r="M31" i="6"/>
  <c r="L31" i="6"/>
  <c r="K31" i="6"/>
  <c r="J31" i="6"/>
  <c r="I31" i="6"/>
  <c r="D31" i="6"/>
  <c r="C31" i="6"/>
  <c r="B31" i="6"/>
  <c r="BA30" i="6"/>
  <c r="AZ30" i="6"/>
  <c r="AY30" i="6"/>
  <c r="AX30" i="6"/>
  <c r="AU30" i="6"/>
  <c r="AT30" i="6"/>
  <c r="AS30" i="6"/>
  <c r="AR30" i="6"/>
  <c r="AO30" i="6"/>
  <c r="AN30" i="6"/>
  <c r="AM30" i="6"/>
  <c r="AL30" i="6"/>
  <c r="AI30" i="6"/>
  <c r="AH30" i="6"/>
  <c r="AG30" i="6"/>
  <c r="AF30" i="6"/>
  <c r="AC30" i="6"/>
  <c r="AB30" i="6"/>
  <c r="AA30" i="6"/>
  <c r="Z30" i="6"/>
  <c r="W30" i="6"/>
  <c r="V30" i="6"/>
  <c r="P30" i="6"/>
  <c r="O30" i="6"/>
  <c r="N30" i="6"/>
  <c r="M30" i="6"/>
  <c r="L30" i="6"/>
  <c r="K30" i="6"/>
  <c r="J30" i="6"/>
  <c r="I30" i="6"/>
  <c r="D30" i="6"/>
  <c r="C30" i="6"/>
  <c r="B30" i="6"/>
  <c r="BA29" i="6"/>
  <c r="AZ29" i="6"/>
  <c r="AY29" i="6"/>
  <c r="AX29" i="6"/>
  <c r="AU29" i="6"/>
  <c r="AT29" i="6"/>
  <c r="AS29" i="6"/>
  <c r="AR29" i="6"/>
  <c r="AO29" i="6"/>
  <c r="AN29" i="6"/>
  <c r="AM29" i="6"/>
  <c r="AL29" i="6"/>
  <c r="AI29" i="6"/>
  <c r="AH29" i="6"/>
  <c r="AG29" i="6"/>
  <c r="AF29" i="6"/>
  <c r="AC29" i="6"/>
  <c r="AB29" i="6"/>
  <c r="AA29" i="6"/>
  <c r="Z29" i="6"/>
  <c r="W29" i="6"/>
  <c r="V29" i="6"/>
  <c r="P29" i="6"/>
  <c r="O29" i="6"/>
  <c r="N29" i="6"/>
  <c r="M29" i="6"/>
  <c r="L29" i="6"/>
  <c r="K29" i="6"/>
  <c r="J29" i="6"/>
  <c r="I29" i="6"/>
  <c r="D29" i="6"/>
  <c r="C29" i="6"/>
  <c r="B29" i="6"/>
  <c r="BA28" i="6"/>
  <c r="AZ28" i="6"/>
  <c r="AY28" i="6"/>
  <c r="AX28" i="6"/>
  <c r="AU28" i="6"/>
  <c r="AT28" i="6"/>
  <c r="AS28" i="6"/>
  <c r="AR28" i="6"/>
  <c r="AO28" i="6"/>
  <c r="AN28" i="6"/>
  <c r="AM28" i="6"/>
  <c r="AL28" i="6"/>
  <c r="AI28" i="6"/>
  <c r="AH28" i="6"/>
  <c r="AG28" i="6"/>
  <c r="AF28" i="6"/>
  <c r="AC28" i="6"/>
  <c r="AB28" i="6"/>
  <c r="AA28" i="6"/>
  <c r="Z28" i="6"/>
  <c r="W28" i="6"/>
  <c r="V28" i="6"/>
  <c r="P28" i="6"/>
  <c r="O28" i="6"/>
  <c r="N28" i="6"/>
  <c r="M28" i="6"/>
  <c r="L28" i="6"/>
  <c r="K28" i="6"/>
  <c r="J28" i="6"/>
  <c r="I28" i="6"/>
  <c r="D28" i="6"/>
  <c r="C28" i="6"/>
  <c r="B28" i="6"/>
  <c r="A28" i="6"/>
  <c r="Y28" i="6" s="1"/>
  <c r="BA27" i="6"/>
  <c r="AZ27" i="6"/>
  <c r="AY27" i="6"/>
  <c r="AX27" i="6"/>
  <c r="AU27" i="6"/>
  <c r="AT27" i="6"/>
  <c r="AS27" i="6"/>
  <c r="AR27" i="6"/>
  <c r="AO27" i="6"/>
  <c r="AN27" i="6"/>
  <c r="AM27" i="6"/>
  <c r="AL27" i="6"/>
  <c r="AI27" i="6"/>
  <c r="AH27" i="6"/>
  <c r="AG27" i="6"/>
  <c r="AF27" i="6"/>
  <c r="AC27" i="6"/>
  <c r="AB27" i="6"/>
  <c r="AA27" i="6"/>
  <c r="Z27" i="6"/>
  <c r="W27" i="6"/>
  <c r="V27" i="6"/>
  <c r="P27" i="6"/>
  <c r="O27" i="6"/>
  <c r="N27" i="6"/>
  <c r="M27" i="6"/>
  <c r="L27" i="6"/>
  <c r="K27" i="6"/>
  <c r="J27" i="6"/>
  <c r="I27" i="6"/>
  <c r="D27" i="6"/>
  <c r="C27" i="6"/>
  <c r="B27" i="6"/>
  <c r="A27" i="6"/>
  <c r="Y27" i="6" s="1"/>
  <c r="BA26" i="6"/>
  <c r="AZ26" i="6"/>
  <c r="AY26" i="6"/>
  <c r="AX26" i="6"/>
  <c r="AU26" i="6"/>
  <c r="AT26" i="6"/>
  <c r="AS26" i="6"/>
  <c r="AR26" i="6"/>
  <c r="AO26" i="6"/>
  <c r="AN26" i="6"/>
  <c r="AM26" i="6"/>
  <c r="AL26" i="6"/>
  <c r="AI26" i="6"/>
  <c r="AH26" i="6"/>
  <c r="AG26" i="6"/>
  <c r="AF26" i="6"/>
  <c r="AC26" i="6"/>
  <c r="AB26" i="6"/>
  <c r="AA26" i="6"/>
  <c r="Z26" i="6"/>
  <c r="W26" i="6"/>
  <c r="V26" i="6"/>
  <c r="P26" i="6"/>
  <c r="O26" i="6"/>
  <c r="N26" i="6"/>
  <c r="M26" i="6"/>
  <c r="L26" i="6"/>
  <c r="K26" i="6"/>
  <c r="J26" i="6"/>
  <c r="I26" i="6"/>
  <c r="D26" i="6"/>
  <c r="C26" i="6"/>
  <c r="B26" i="6"/>
  <c r="BA25" i="6"/>
  <c r="AZ25" i="6"/>
  <c r="AY25" i="6"/>
  <c r="AX25" i="6"/>
  <c r="AU25" i="6"/>
  <c r="AT25" i="6"/>
  <c r="AS25" i="6"/>
  <c r="AR25" i="6"/>
  <c r="AO25" i="6"/>
  <c r="AN25" i="6"/>
  <c r="AM25" i="6"/>
  <c r="AL25" i="6"/>
  <c r="AI25" i="6"/>
  <c r="AH25" i="6"/>
  <c r="AG25" i="6"/>
  <c r="AF25" i="6"/>
  <c r="AC25" i="6"/>
  <c r="AB25" i="6"/>
  <c r="AA25" i="6"/>
  <c r="Z25" i="6"/>
  <c r="W25" i="6"/>
  <c r="V25" i="6"/>
  <c r="P25" i="6"/>
  <c r="O25" i="6"/>
  <c r="N25" i="6"/>
  <c r="M25" i="6"/>
  <c r="L25" i="6"/>
  <c r="K25" i="6"/>
  <c r="J25" i="6"/>
  <c r="I25" i="6"/>
  <c r="D25" i="6"/>
  <c r="C25" i="6"/>
  <c r="B25" i="6"/>
  <c r="A25" i="6"/>
  <c r="Y25" i="6" s="1"/>
  <c r="BA24" i="6"/>
  <c r="AZ24" i="6"/>
  <c r="AY24" i="6"/>
  <c r="AX24" i="6"/>
  <c r="AU24" i="6"/>
  <c r="AT24" i="6"/>
  <c r="AS24" i="6"/>
  <c r="AR24" i="6"/>
  <c r="AO24" i="6"/>
  <c r="AN24" i="6"/>
  <c r="AM24" i="6"/>
  <c r="AL24" i="6"/>
  <c r="AI24" i="6"/>
  <c r="AH24" i="6"/>
  <c r="AG24" i="6"/>
  <c r="AF24" i="6"/>
  <c r="AC24" i="6"/>
  <c r="AB24" i="6"/>
  <c r="AA24" i="6"/>
  <c r="Z24" i="6"/>
  <c r="W24" i="6"/>
  <c r="V24" i="6"/>
  <c r="P24" i="6"/>
  <c r="O24" i="6"/>
  <c r="N24" i="6"/>
  <c r="M24" i="6"/>
  <c r="L24" i="6"/>
  <c r="K24" i="6"/>
  <c r="J24" i="6"/>
  <c r="I24" i="6"/>
  <c r="D24" i="6"/>
  <c r="C24" i="6"/>
  <c r="E24" i="6" s="1"/>
  <c r="B24" i="6"/>
  <c r="BA23" i="6"/>
  <c r="AZ23" i="6"/>
  <c r="AY23" i="6"/>
  <c r="AX23" i="6"/>
  <c r="AU23" i="6"/>
  <c r="AT23" i="6"/>
  <c r="AS23" i="6"/>
  <c r="AR23" i="6"/>
  <c r="AO23" i="6"/>
  <c r="AN23" i="6"/>
  <c r="AM23" i="6"/>
  <c r="AL23" i="6"/>
  <c r="AI23" i="6"/>
  <c r="AH23" i="6"/>
  <c r="AG23" i="6"/>
  <c r="AF23" i="6"/>
  <c r="AC23" i="6"/>
  <c r="AB23" i="6"/>
  <c r="AA23" i="6"/>
  <c r="Z23" i="6"/>
  <c r="W23" i="6"/>
  <c r="V23" i="6"/>
  <c r="P23" i="6"/>
  <c r="O23" i="6"/>
  <c r="N23" i="6"/>
  <c r="M23" i="6"/>
  <c r="L23" i="6"/>
  <c r="K23" i="6"/>
  <c r="J23" i="6"/>
  <c r="I23" i="6"/>
  <c r="D23" i="6"/>
  <c r="H23" i="6" s="1"/>
  <c r="C23" i="6"/>
  <c r="B23" i="6"/>
  <c r="BA22" i="6"/>
  <c r="AZ22" i="6"/>
  <c r="AY22" i="6"/>
  <c r="AX22" i="6"/>
  <c r="AU22" i="6"/>
  <c r="AT22" i="6"/>
  <c r="AS22" i="6"/>
  <c r="AR22" i="6"/>
  <c r="AO22" i="6"/>
  <c r="AN22" i="6"/>
  <c r="AM22" i="6"/>
  <c r="AL22" i="6"/>
  <c r="AI22" i="6"/>
  <c r="AH22" i="6"/>
  <c r="AG22" i="6"/>
  <c r="AF22" i="6"/>
  <c r="AC22" i="6"/>
  <c r="AB22" i="6"/>
  <c r="AA22" i="6"/>
  <c r="Z22" i="6"/>
  <c r="W22" i="6"/>
  <c r="V22" i="6"/>
  <c r="P22" i="6"/>
  <c r="O22" i="6"/>
  <c r="N22" i="6"/>
  <c r="M22" i="6"/>
  <c r="L22" i="6"/>
  <c r="K22" i="6"/>
  <c r="J22" i="6"/>
  <c r="I22" i="6"/>
  <c r="D22" i="6"/>
  <c r="C22" i="6"/>
  <c r="B22" i="6"/>
  <c r="BA21" i="6"/>
  <c r="AZ21" i="6"/>
  <c r="AY21" i="6"/>
  <c r="AX21" i="6"/>
  <c r="AU21" i="6"/>
  <c r="AT21" i="6"/>
  <c r="AS21" i="6"/>
  <c r="AR21" i="6"/>
  <c r="AO21" i="6"/>
  <c r="AN21" i="6"/>
  <c r="AM21" i="6"/>
  <c r="AL21" i="6"/>
  <c r="AI21" i="6"/>
  <c r="AH21" i="6"/>
  <c r="AG21" i="6"/>
  <c r="AF21" i="6"/>
  <c r="AC21" i="6"/>
  <c r="AB21" i="6"/>
  <c r="AA21" i="6"/>
  <c r="Z21" i="6"/>
  <c r="W21" i="6"/>
  <c r="V21" i="6"/>
  <c r="P21" i="6"/>
  <c r="O21" i="6"/>
  <c r="N21" i="6"/>
  <c r="M21" i="6"/>
  <c r="L21" i="6"/>
  <c r="K21" i="6"/>
  <c r="J21" i="6"/>
  <c r="I21" i="6"/>
  <c r="D21" i="6"/>
  <c r="F21" i="6" s="1"/>
  <c r="C21" i="6"/>
  <c r="B21" i="6"/>
  <c r="BA20" i="6"/>
  <c r="AZ20" i="6"/>
  <c r="AY20" i="6"/>
  <c r="AX20" i="6"/>
  <c r="AU20" i="6"/>
  <c r="AT20" i="6"/>
  <c r="AS20" i="6"/>
  <c r="AR20" i="6"/>
  <c r="AO20" i="6"/>
  <c r="AN20" i="6"/>
  <c r="AM20" i="6"/>
  <c r="AL20" i="6"/>
  <c r="AI20" i="6"/>
  <c r="AH20" i="6"/>
  <c r="AG20" i="6"/>
  <c r="AF20" i="6"/>
  <c r="AC20" i="6"/>
  <c r="AB20" i="6"/>
  <c r="AA20" i="6"/>
  <c r="Z20" i="6"/>
  <c r="W20" i="6"/>
  <c r="V20" i="6"/>
  <c r="P20" i="6"/>
  <c r="O20" i="6"/>
  <c r="N20" i="6"/>
  <c r="M20" i="6"/>
  <c r="L20" i="6"/>
  <c r="K20" i="6"/>
  <c r="J20" i="6"/>
  <c r="I20" i="6"/>
  <c r="D20" i="6"/>
  <c r="C20" i="6"/>
  <c r="B20" i="6"/>
  <c r="BA19" i="6"/>
  <c r="AZ19" i="6"/>
  <c r="AY19" i="6"/>
  <c r="AX19" i="6"/>
  <c r="AU19" i="6"/>
  <c r="AT19" i="6"/>
  <c r="AS19" i="6"/>
  <c r="AR19" i="6"/>
  <c r="AO19" i="6"/>
  <c r="AN19" i="6"/>
  <c r="AM19" i="6"/>
  <c r="AL19" i="6"/>
  <c r="AI19" i="6"/>
  <c r="AH19" i="6"/>
  <c r="AG19" i="6"/>
  <c r="AF19" i="6"/>
  <c r="AC19" i="6"/>
  <c r="AB19" i="6"/>
  <c r="AA19" i="6"/>
  <c r="Z19" i="6"/>
  <c r="W19" i="6"/>
  <c r="V19" i="6"/>
  <c r="P19" i="6"/>
  <c r="O19" i="6"/>
  <c r="N19" i="6"/>
  <c r="M19" i="6"/>
  <c r="L19" i="6"/>
  <c r="K19" i="6"/>
  <c r="J19" i="6"/>
  <c r="I19" i="6"/>
  <c r="D19" i="6"/>
  <c r="F19" i="6" s="1"/>
  <c r="C19" i="6"/>
  <c r="B19" i="6"/>
  <c r="BA18" i="6"/>
  <c r="AZ18" i="6"/>
  <c r="AY18" i="6"/>
  <c r="AX18" i="6"/>
  <c r="AU18" i="6"/>
  <c r="AT18" i="6"/>
  <c r="AS18" i="6"/>
  <c r="AR18" i="6"/>
  <c r="AO18" i="6"/>
  <c r="AN18" i="6"/>
  <c r="AM18" i="6"/>
  <c r="AL18" i="6"/>
  <c r="AI18" i="6"/>
  <c r="AH18" i="6"/>
  <c r="AG18" i="6"/>
  <c r="AF18" i="6"/>
  <c r="AC18" i="6"/>
  <c r="AB18" i="6"/>
  <c r="AA18" i="6"/>
  <c r="Z18" i="6"/>
  <c r="W18" i="6"/>
  <c r="V18" i="6"/>
  <c r="P18" i="6"/>
  <c r="O18" i="6"/>
  <c r="N18" i="6"/>
  <c r="M18" i="6"/>
  <c r="L18" i="6"/>
  <c r="K18" i="6"/>
  <c r="J18" i="6"/>
  <c r="I18" i="6"/>
  <c r="D18" i="6"/>
  <c r="C18" i="6"/>
  <c r="B18" i="6"/>
  <c r="BA17" i="6"/>
  <c r="AZ17" i="6"/>
  <c r="AY17" i="6"/>
  <c r="AX17" i="6"/>
  <c r="AU17" i="6"/>
  <c r="AT17" i="6"/>
  <c r="AS17" i="6"/>
  <c r="AR17" i="6"/>
  <c r="AO17" i="6"/>
  <c r="AN17" i="6"/>
  <c r="AM17" i="6"/>
  <c r="AL17" i="6"/>
  <c r="AI17" i="6"/>
  <c r="AH17" i="6"/>
  <c r="AG17" i="6"/>
  <c r="AF17" i="6"/>
  <c r="AC17" i="6"/>
  <c r="AB17" i="6"/>
  <c r="AA17" i="6"/>
  <c r="Z17" i="6"/>
  <c r="W17" i="6"/>
  <c r="V17" i="6"/>
  <c r="P17" i="6"/>
  <c r="O17" i="6"/>
  <c r="N17" i="6"/>
  <c r="M17" i="6"/>
  <c r="L17" i="6"/>
  <c r="K17" i="6"/>
  <c r="J17" i="6"/>
  <c r="I17" i="6"/>
  <c r="D17" i="6"/>
  <c r="F17" i="6" s="1"/>
  <c r="C17" i="6"/>
  <c r="B17" i="6"/>
  <c r="BA16" i="6"/>
  <c r="AZ16" i="6"/>
  <c r="AY16" i="6"/>
  <c r="AX16" i="6"/>
  <c r="AU16" i="6"/>
  <c r="AT16" i="6"/>
  <c r="AS16" i="6"/>
  <c r="AR16" i="6"/>
  <c r="AO16" i="6"/>
  <c r="AN16" i="6"/>
  <c r="AM16" i="6"/>
  <c r="AL16" i="6"/>
  <c r="AI16" i="6"/>
  <c r="AH16" i="6"/>
  <c r="AG16" i="6"/>
  <c r="AF16" i="6"/>
  <c r="AC16" i="6"/>
  <c r="AB16" i="6"/>
  <c r="AA16" i="6"/>
  <c r="Z16" i="6"/>
  <c r="W16" i="6"/>
  <c r="V16" i="6"/>
  <c r="P16" i="6"/>
  <c r="O16" i="6"/>
  <c r="N16" i="6"/>
  <c r="M16" i="6"/>
  <c r="L16" i="6"/>
  <c r="K16" i="6"/>
  <c r="J16" i="6"/>
  <c r="I16" i="6"/>
  <c r="D16" i="6"/>
  <c r="C16" i="6"/>
  <c r="B16" i="6"/>
  <c r="BA15" i="6"/>
  <c r="AZ15" i="6"/>
  <c r="AY15" i="6"/>
  <c r="AX15" i="6"/>
  <c r="AU15" i="6"/>
  <c r="AT15" i="6"/>
  <c r="AS15" i="6"/>
  <c r="AR15" i="6"/>
  <c r="AO15" i="6"/>
  <c r="AN15" i="6"/>
  <c r="AM15" i="6"/>
  <c r="AL15" i="6"/>
  <c r="AI15" i="6"/>
  <c r="AH15" i="6"/>
  <c r="AG15" i="6"/>
  <c r="AF15" i="6"/>
  <c r="AC15" i="6"/>
  <c r="AB15" i="6"/>
  <c r="AA15" i="6"/>
  <c r="Z15" i="6"/>
  <c r="W15" i="6"/>
  <c r="V15" i="6"/>
  <c r="P15" i="6"/>
  <c r="O15" i="6"/>
  <c r="N15" i="6"/>
  <c r="M15" i="6"/>
  <c r="L15" i="6"/>
  <c r="K15" i="6"/>
  <c r="J15" i="6"/>
  <c r="I15" i="6"/>
  <c r="D15" i="6"/>
  <c r="H15" i="6" s="1"/>
  <c r="C15" i="6"/>
  <c r="B15" i="6"/>
  <c r="BA14" i="6"/>
  <c r="AZ14" i="6"/>
  <c r="AY14" i="6"/>
  <c r="AX14" i="6"/>
  <c r="AU14" i="6"/>
  <c r="AT14" i="6"/>
  <c r="AS14" i="6"/>
  <c r="AR14" i="6"/>
  <c r="AO14" i="6"/>
  <c r="AN14" i="6"/>
  <c r="AM14" i="6"/>
  <c r="AL14" i="6"/>
  <c r="AI14" i="6"/>
  <c r="AH14" i="6"/>
  <c r="AG14" i="6"/>
  <c r="AF14" i="6"/>
  <c r="AC14" i="6"/>
  <c r="AB14" i="6"/>
  <c r="AA14" i="6"/>
  <c r="Z14" i="6"/>
  <c r="W14" i="6"/>
  <c r="V14" i="6"/>
  <c r="P14" i="6"/>
  <c r="O14" i="6"/>
  <c r="N14" i="6"/>
  <c r="M14" i="6"/>
  <c r="L14" i="6"/>
  <c r="K14" i="6"/>
  <c r="J14" i="6"/>
  <c r="I14" i="6"/>
  <c r="D14" i="6"/>
  <c r="H14" i="6" s="1"/>
  <c r="C14" i="6"/>
  <c r="B14" i="6"/>
  <c r="BA13" i="6"/>
  <c r="AZ13" i="6"/>
  <c r="AY13" i="6"/>
  <c r="AX13" i="6"/>
  <c r="AU13" i="6"/>
  <c r="AT13" i="6"/>
  <c r="AS13" i="6"/>
  <c r="AR13" i="6"/>
  <c r="AO13" i="6"/>
  <c r="AN13" i="6"/>
  <c r="AM13" i="6"/>
  <c r="AL13" i="6"/>
  <c r="AI13" i="6"/>
  <c r="AH13" i="6"/>
  <c r="AG13" i="6"/>
  <c r="AF13" i="6"/>
  <c r="AC13" i="6"/>
  <c r="AB13" i="6"/>
  <c r="AA13" i="6"/>
  <c r="Z13" i="6"/>
  <c r="W13" i="6"/>
  <c r="V13" i="6"/>
  <c r="P13" i="6"/>
  <c r="O13" i="6"/>
  <c r="N13" i="6"/>
  <c r="M13" i="6"/>
  <c r="L13" i="6"/>
  <c r="K13" i="6"/>
  <c r="J13" i="6"/>
  <c r="I13" i="6"/>
  <c r="D13" i="6"/>
  <c r="F13" i="6" s="1"/>
  <c r="C13" i="6"/>
  <c r="B13" i="6"/>
  <c r="BA12" i="6"/>
  <c r="AZ12" i="6"/>
  <c r="AY12" i="6"/>
  <c r="AX12" i="6"/>
  <c r="AU12" i="6"/>
  <c r="AT12" i="6"/>
  <c r="AS12" i="6"/>
  <c r="AR12" i="6"/>
  <c r="AO12" i="6"/>
  <c r="AN12" i="6"/>
  <c r="AM12" i="6"/>
  <c r="AL12" i="6"/>
  <c r="AI12" i="6"/>
  <c r="AH12" i="6"/>
  <c r="AG12" i="6"/>
  <c r="AF12" i="6"/>
  <c r="AC12" i="6"/>
  <c r="AB12" i="6"/>
  <c r="AA12" i="6"/>
  <c r="Z12" i="6"/>
  <c r="W12" i="6"/>
  <c r="V12" i="6"/>
  <c r="P12" i="6"/>
  <c r="O12" i="6"/>
  <c r="N12" i="6"/>
  <c r="M12" i="6"/>
  <c r="L12" i="6"/>
  <c r="K12" i="6"/>
  <c r="J12" i="6"/>
  <c r="I12" i="6"/>
  <c r="D12" i="6"/>
  <c r="C12" i="6"/>
  <c r="B12" i="6"/>
  <c r="BA11" i="6"/>
  <c r="AZ11" i="6"/>
  <c r="AY11" i="6"/>
  <c r="AX11" i="6"/>
  <c r="AU11" i="6"/>
  <c r="AT11" i="6"/>
  <c r="AS11" i="6"/>
  <c r="AR11" i="6"/>
  <c r="AO11" i="6"/>
  <c r="AN11" i="6"/>
  <c r="AM11" i="6"/>
  <c r="AL11" i="6"/>
  <c r="AI11" i="6"/>
  <c r="AH11" i="6"/>
  <c r="AG11" i="6"/>
  <c r="AF11" i="6"/>
  <c r="AC11" i="6"/>
  <c r="AB11" i="6"/>
  <c r="AA11" i="6"/>
  <c r="Z11" i="6"/>
  <c r="W11" i="6"/>
  <c r="V11" i="6"/>
  <c r="P11" i="6"/>
  <c r="O11" i="6"/>
  <c r="N11" i="6"/>
  <c r="M11" i="6"/>
  <c r="L11" i="6"/>
  <c r="K11" i="6"/>
  <c r="J11" i="6"/>
  <c r="I11" i="6"/>
  <c r="D11" i="6"/>
  <c r="H11" i="6" s="1"/>
  <c r="C11" i="6"/>
  <c r="B11" i="6"/>
  <c r="BA10" i="6"/>
  <c r="AZ10" i="6"/>
  <c r="AY10" i="6"/>
  <c r="AX10" i="6"/>
  <c r="AU10" i="6"/>
  <c r="AT10" i="6"/>
  <c r="AS10" i="6"/>
  <c r="AR10" i="6"/>
  <c r="AO10" i="6"/>
  <c r="AN10" i="6"/>
  <c r="AM10" i="6"/>
  <c r="AL10" i="6"/>
  <c r="AI10" i="6"/>
  <c r="AH10" i="6"/>
  <c r="AG10" i="6"/>
  <c r="AF10" i="6"/>
  <c r="AC10" i="6"/>
  <c r="AB10" i="6"/>
  <c r="AA10" i="6"/>
  <c r="Z10" i="6"/>
  <c r="W10" i="6"/>
  <c r="V10" i="6"/>
  <c r="P10" i="6"/>
  <c r="O10" i="6"/>
  <c r="N10" i="6"/>
  <c r="M10" i="6"/>
  <c r="L10" i="6"/>
  <c r="K10" i="6"/>
  <c r="J10" i="6"/>
  <c r="I10" i="6"/>
  <c r="D10" i="6"/>
  <c r="C10" i="6"/>
  <c r="B10" i="6"/>
  <c r="BA9" i="6"/>
  <c r="AZ9" i="6"/>
  <c r="AY9" i="6"/>
  <c r="AX9" i="6"/>
  <c r="AU9" i="6"/>
  <c r="AT9" i="6"/>
  <c r="AS9" i="6"/>
  <c r="AR9" i="6"/>
  <c r="AO9" i="6"/>
  <c r="AN9" i="6"/>
  <c r="AM9" i="6"/>
  <c r="AL9" i="6"/>
  <c r="AI9" i="6"/>
  <c r="AH9" i="6"/>
  <c r="AG9" i="6"/>
  <c r="AF9" i="6"/>
  <c r="AC9" i="6"/>
  <c r="AB9" i="6"/>
  <c r="AA9" i="6"/>
  <c r="Z9" i="6"/>
  <c r="W9" i="6"/>
  <c r="V9" i="6"/>
  <c r="P9" i="6"/>
  <c r="O9" i="6"/>
  <c r="N9" i="6"/>
  <c r="M9" i="6"/>
  <c r="L9" i="6"/>
  <c r="K9" i="6"/>
  <c r="J9" i="6"/>
  <c r="I9" i="6"/>
  <c r="D9" i="6"/>
  <c r="F9" i="6" s="1"/>
  <c r="C9" i="6"/>
  <c r="G9" i="6" s="1"/>
  <c r="B9" i="6"/>
  <c r="BA8" i="6"/>
  <c r="AZ8" i="6"/>
  <c r="AY8" i="6"/>
  <c r="AX8" i="6"/>
  <c r="AU8" i="6"/>
  <c r="AT8" i="6"/>
  <c r="AS8" i="6"/>
  <c r="AR8" i="6"/>
  <c r="AO8" i="6"/>
  <c r="AN8" i="6"/>
  <c r="AM8" i="6"/>
  <c r="AL8" i="6"/>
  <c r="AI8" i="6"/>
  <c r="AH8" i="6"/>
  <c r="AG8" i="6"/>
  <c r="AF8" i="6"/>
  <c r="AC8" i="6"/>
  <c r="AB8" i="6"/>
  <c r="AA8" i="6"/>
  <c r="Z8" i="6"/>
  <c r="W8" i="6"/>
  <c r="V8" i="6"/>
  <c r="P8" i="6"/>
  <c r="O8" i="6"/>
  <c r="N8" i="6"/>
  <c r="M8" i="6"/>
  <c r="L8" i="6"/>
  <c r="K8" i="6"/>
  <c r="J8" i="6"/>
  <c r="I8" i="6"/>
  <c r="D8" i="6"/>
  <c r="C8" i="6"/>
  <c r="B8" i="6"/>
  <c r="BA7" i="6"/>
  <c r="AZ7" i="6"/>
  <c r="AY7" i="6"/>
  <c r="AX7" i="6"/>
  <c r="AU7" i="6"/>
  <c r="AT7" i="6"/>
  <c r="AS7" i="6"/>
  <c r="AR7" i="6"/>
  <c r="AO7" i="6"/>
  <c r="AN7" i="6"/>
  <c r="AM7" i="6"/>
  <c r="AL7" i="6"/>
  <c r="AI7" i="6"/>
  <c r="AH7" i="6"/>
  <c r="AG7" i="6"/>
  <c r="AF7" i="6"/>
  <c r="AC7" i="6"/>
  <c r="AB7" i="6"/>
  <c r="AA7" i="6"/>
  <c r="Z7" i="6"/>
  <c r="W7" i="6"/>
  <c r="V7" i="6"/>
  <c r="P7" i="6"/>
  <c r="O7" i="6"/>
  <c r="N7" i="6"/>
  <c r="M7" i="6"/>
  <c r="L7" i="6"/>
  <c r="K7" i="6"/>
  <c r="J7" i="6"/>
  <c r="I7" i="6"/>
  <c r="D7" i="6"/>
  <c r="H7" i="6" s="1"/>
  <c r="C7" i="6"/>
  <c r="B7" i="6"/>
  <c r="BA6" i="6"/>
  <c r="AZ6" i="6"/>
  <c r="AY6" i="6"/>
  <c r="AX6" i="6"/>
  <c r="AU6" i="6"/>
  <c r="AT6" i="6"/>
  <c r="AS6" i="6"/>
  <c r="AR6" i="6"/>
  <c r="AO6" i="6"/>
  <c r="AN6" i="6"/>
  <c r="AM6" i="6"/>
  <c r="AL6" i="6"/>
  <c r="AI6" i="6"/>
  <c r="AH6" i="6"/>
  <c r="AG6" i="6"/>
  <c r="AF6" i="6"/>
  <c r="AC6" i="6"/>
  <c r="AB6" i="6"/>
  <c r="AA6" i="6"/>
  <c r="Z6" i="6"/>
  <c r="W6" i="6"/>
  <c r="V6" i="6"/>
  <c r="P6" i="6"/>
  <c r="O6" i="6"/>
  <c r="N6" i="6"/>
  <c r="M6" i="6"/>
  <c r="L6" i="6"/>
  <c r="K6" i="6"/>
  <c r="J6" i="6"/>
  <c r="I6" i="6"/>
  <c r="D6" i="6"/>
  <c r="C6" i="6"/>
  <c r="B6" i="6"/>
  <c r="BA5" i="6"/>
  <c r="AZ5" i="6"/>
  <c r="AY5" i="6"/>
  <c r="AX5" i="6"/>
  <c r="AU5" i="6"/>
  <c r="AT5" i="6"/>
  <c r="AS5" i="6"/>
  <c r="AR5" i="6"/>
  <c r="AO5" i="6"/>
  <c r="AN5" i="6"/>
  <c r="AM5" i="6"/>
  <c r="AL5" i="6"/>
  <c r="AI5" i="6"/>
  <c r="AH5" i="6"/>
  <c r="AG5" i="6"/>
  <c r="AF5" i="6"/>
  <c r="AC5" i="6"/>
  <c r="AB5" i="6"/>
  <c r="AA5" i="6"/>
  <c r="Z5" i="6"/>
  <c r="W5" i="6"/>
  <c r="V5" i="6"/>
  <c r="P5" i="6"/>
  <c r="O5" i="6"/>
  <c r="N5" i="6"/>
  <c r="M5" i="6"/>
  <c r="L5" i="6"/>
  <c r="K5" i="6"/>
  <c r="J5" i="6"/>
  <c r="I5" i="6"/>
  <c r="D5" i="6"/>
  <c r="F5" i="6" s="1"/>
  <c r="C5" i="6"/>
  <c r="B5" i="6"/>
  <c r="BA4" i="6"/>
  <c r="AZ4" i="6"/>
  <c r="AY4" i="6"/>
  <c r="AX4" i="6"/>
  <c r="AU4" i="6"/>
  <c r="AT4" i="6"/>
  <c r="AS4" i="6"/>
  <c r="AR4" i="6"/>
  <c r="AO4" i="6"/>
  <c r="AN4" i="6"/>
  <c r="AM4" i="6"/>
  <c r="AL4" i="6"/>
  <c r="AI4" i="6"/>
  <c r="AH4" i="6"/>
  <c r="AG4" i="6"/>
  <c r="AF4" i="6"/>
  <c r="AC4" i="6"/>
  <c r="AB4" i="6"/>
  <c r="AA4" i="6"/>
  <c r="Z4" i="6"/>
  <c r="W4" i="6"/>
  <c r="V4" i="6"/>
  <c r="P4" i="6"/>
  <c r="O4" i="6"/>
  <c r="N4" i="6"/>
  <c r="M4" i="6"/>
  <c r="L4" i="6"/>
  <c r="K4" i="6"/>
  <c r="J4" i="6"/>
  <c r="I4" i="6"/>
  <c r="D4" i="6"/>
  <c r="C4" i="6"/>
  <c r="B4" i="6"/>
  <c r="BA3" i="6"/>
  <c r="AZ3" i="6"/>
  <c r="AY3" i="6"/>
  <c r="AX3" i="6"/>
  <c r="AU3" i="6"/>
  <c r="AT3" i="6"/>
  <c r="AS3" i="6"/>
  <c r="AR3" i="6"/>
  <c r="AO3" i="6"/>
  <c r="AN3" i="6"/>
  <c r="AM3" i="6"/>
  <c r="AL3" i="6"/>
  <c r="AI3" i="6"/>
  <c r="AH3" i="6"/>
  <c r="AG3" i="6"/>
  <c r="AF3" i="6"/>
  <c r="AC3" i="6"/>
  <c r="AB3" i="6"/>
  <c r="AA3" i="6"/>
  <c r="Z3" i="6"/>
  <c r="W3" i="6"/>
  <c r="V3" i="6"/>
  <c r="P3" i="6"/>
  <c r="O3" i="6"/>
  <c r="N3" i="6"/>
  <c r="M3" i="6"/>
  <c r="L3" i="6"/>
  <c r="K3" i="6"/>
  <c r="J3" i="6"/>
  <c r="I3" i="6"/>
  <c r="D3" i="6"/>
  <c r="F3" i="6" s="1"/>
  <c r="C3" i="6"/>
  <c r="B3" i="6"/>
  <c r="A3" i="6"/>
  <c r="AQ3" i="6" s="1"/>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J202" i="7"/>
  <c r="I202" i="7"/>
  <c r="F202" i="7"/>
  <c r="E202" i="7"/>
  <c r="D202" i="7"/>
  <c r="C202" i="7"/>
  <c r="B202" i="7"/>
  <c r="A202" i="7"/>
  <c r="A207" i="8"/>
  <c r="A202" i="6" s="1"/>
  <c r="A206" i="8"/>
  <c r="A201" i="6" s="1"/>
  <c r="AW201" i="6" s="1"/>
  <c r="A205" i="8"/>
  <c r="A200" i="6" s="1"/>
  <c r="Q200" i="6" s="1"/>
  <c r="U200" i="6" s="1"/>
  <c r="A204" i="8"/>
  <c r="A199" i="6" s="1"/>
  <c r="AW199" i="6" s="1"/>
  <c r="A203" i="8"/>
  <c r="A198" i="6" s="1"/>
  <c r="A202" i="8"/>
  <c r="A197" i="6" s="1"/>
  <c r="A201" i="8"/>
  <c r="A196" i="6" s="1"/>
  <c r="A200" i="8"/>
  <c r="A199" i="8"/>
  <c r="A194" i="6" s="1"/>
  <c r="A198" i="8"/>
  <c r="A193" i="6" s="1"/>
  <c r="A197" i="8"/>
  <c r="A192" i="6" s="1"/>
  <c r="A196" i="8"/>
  <c r="A191" i="6" s="1"/>
  <c r="AE191" i="6" s="1"/>
  <c r="A195" i="8"/>
  <c r="A190" i="6" s="1"/>
  <c r="A194" i="8"/>
  <c r="A189" i="6" s="1"/>
  <c r="A193" i="8"/>
  <c r="A188" i="6" s="1"/>
  <c r="A192" i="8"/>
  <c r="A187" i="6" s="1"/>
  <c r="AE187" i="6" s="1"/>
  <c r="A191" i="8"/>
  <c r="A186" i="6" s="1"/>
  <c r="A190" i="8"/>
  <c r="A185" i="6" s="1"/>
  <c r="AE185" i="6" s="1"/>
  <c r="A189" i="8"/>
  <c r="A184" i="6" s="1"/>
  <c r="A188" i="8"/>
  <c r="A183" i="6" s="1"/>
  <c r="AE183" i="6" s="1"/>
  <c r="A187" i="8"/>
  <c r="A182" i="6" s="1"/>
  <c r="A186" i="8"/>
  <c r="A181" i="6" s="1"/>
  <c r="AE181" i="6" s="1"/>
  <c r="A185" i="8"/>
  <c r="A180" i="6" s="1"/>
  <c r="A184" i="8"/>
  <c r="A179" i="6" s="1"/>
  <c r="AE179" i="6" s="1"/>
  <c r="A183" i="8"/>
  <c r="A178" i="6" s="1"/>
  <c r="A182" i="8"/>
  <c r="A181" i="8"/>
  <c r="A176" i="6" s="1"/>
  <c r="Y176" i="6" s="1"/>
  <c r="A180" i="8"/>
  <c r="A175" i="6" s="1"/>
  <c r="A179" i="8"/>
  <c r="A174" i="6" s="1"/>
  <c r="Q174" i="6" s="1"/>
  <c r="A178" i="8"/>
  <c r="A173" i="6" s="1"/>
  <c r="AE173" i="6" s="1"/>
  <c r="A177" i="8"/>
  <c r="A172" i="6" s="1"/>
  <c r="Y172" i="6" s="1"/>
  <c r="A176" i="8"/>
  <c r="A171" i="6" s="1"/>
  <c r="A175" i="8"/>
  <c r="A170" i="6" s="1"/>
  <c r="A174" i="8"/>
  <c r="A169" i="6" s="1"/>
  <c r="A173" i="8"/>
  <c r="A168" i="6" s="1"/>
  <c r="Q168" i="6" s="1"/>
  <c r="A172" i="8"/>
  <c r="A167" i="6" s="1"/>
  <c r="A171" i="8"/>
  <c r="A166" i="6" s="1"/>
  <c r="Q166" i="6" s="1"/>
  <c r="A170" i="8"/>
  <c r="A165" i="6" s="1"/>
  <c r="AE165" i="6" s="1"/>
  <c r="A169" i="8"/>
  <c r="A164" i="6" s="1"/>
  <c r="A168" i="8"/>
  <c r="A163" i="6" s="1"/>
  <c r="AE163" i="6" s="1"/>
  <c r="A167" i="8"/>
  <c r="A162" i="6" s="1"/>
  <c r="A166" i="8"/>
  <c r="A161" i="6" s="1"/>
  <c r="AE161" i="6" s="1"/>
  <c r="A165" i="8"/>
  <c r="A160" i="6" s="1"/>
  <c r="A164" i="8"/>
  <c r="A159" i="6" s="1"/>
  <c r="A163" i="8"/>
  <c r="A158" i="6" s="1"/>
  <c r="A162" i="8"/>
  <c r="A157" i="6" s="1"/>
  <c r="A161" i="8"/>
  <c r="A156" i="6" s="1"/>
  <c r="A160" i="8"/>
  <c r="A155" i="6" s="1"/>
  <c r="AE155" i="6" s="1"/>
  <c r="A159" i="8"/>
  <c r="A154" i="6" s="1"/>
  <c r="A158" i="8"/>
  <c r="A153" i="6" s="1"/>
  <c r="A157" i="8"/>
  <c r="A152" i="6" s="1"/>
  <c r="A156" i="8"/>
  <c r="A151" i="6" s="1"/>
  <c r="AE151" i="6" s="1"/>
  <c r="A155" i="8"/>
  <c r="A150" i="6" s="1"/>
  <c r="A154" i="8"/>
  <c r="A149" i="6" s="1"/>
  <c r="AE149" i="6" s="1"/>
  <c r="A153" i="8"/>
  <c r="A148" i="6" s="1"/>
  <c r="A152" i="8"/>
  <c r="A151" i="8"/>
  <c r="A146" i="6" s="1"/>
  <c r="A150" i="8"/>
  <c r="A145" i="6" s="1"/>
  <c r="A149" i="8"/>
  <c r="A144" i="6" s="1"/>
  <c r="A148" i="8"/>
  <c r="A143" i="6" s="1"/>
  <c r="A147" i="8"/>
  <c r="A142" i="6" s="1"/>
  <c r="A146" i="8"/>
  <c r="A141" i="6" s="1"/>
  <c r="Y141" i="6" s="1"/>
  <c r="A145" i="8"/>
  <c r="A140" i="6" s="1"/>
  <c r="A144" i="8"/>
  <c r="A139" i="6" s="1"/>
  <c r="A143" i="8"/>
  <c r="A142" i="8"/>
  <c r="A137" i="6" s="1"/>
  <c r="A141" i="8"/>
  <c r="A136" i="6" s="1"/>
  <c r="A140" i="8"/>
  <c r="A135" i="6" s="1"/>
  <c r="A139" i="8"/>
  <c r="A134" i="6" s="1"/>
  <c r="Y134" i="6" s="1"/>
  <c r="A138" i="8"/>
  <c r="A133" i="6" s="1"/>
  <c r="A137" i="8"/>
  <c r="A132" i="6" s="1"/>
  <c r="AK132" i="6" s="1"/>
  <c r="A136" i="8"/>
  <c r="A131" i="6" s="1"/>
  <c r="A135" i="8"/>
  <c r="A130" i="6" s="1"/>
  <c r="A134" i="8"/>
  <c r="A129" i="6" s="1"/>
  <c r="A133" i="8"/>
  <c r="A128" i="6" s="1"/>
  <c r="AK128" i="6" s="1"/>
  <c r="A132" i="8"/>
  <c r="A127" i="6" s="1"/>
  <c r="A131" i="8"/>
  <c r="A130" i="8"/>
  <c r="A125" i="6" s="1"/>
  <c r="A129" i="8"/>
  <c r="A124" i="6" s="1"/>
  <c r="A128" i="8"/>
  <c r="A123" i="6" s="1"/>
  <c r="A127" i="8"/>
  <c r="A122" i="6" s="1"/>
  <c r="A126" i="8"/>
  <c r="A121" i="6" s="1"/>
  <c r="A125" i="8"/>
  <c r="A120" i="6" s="1"/>
  <c r="A124" i="8"/>
  <c r="A119" i="6" s="1"/>
  <c r="A123" i="8"/>
  <c r="A118" i="6" s="1"/>
  <c r="A122" i="8"/>
  <c r="A117" i="6" s="1"/>
  <c r="A121" i="8"/>
  <c r="A120" i="8"/>
  <c r="A115" i="6" s="1"/>
  <c r="A119" i="8"/>
  <c r="A114" i="6" s="1"/>
  <c r="A118" i="8"/>
  <c r="A113" i="6" s="1"/>
  <c r="A117" i="8"/>
  <c r="A112" i="6" s="1"/>
  <c r="A116" i="8"/>
  <c r="A111" i="6" s="1"/>
  <c r="A115" i="8"/>
  <c r="A110" i="6" s="1"/>
  <c r="A114" i="8"/>
  <c r="A109" i="6" s="1"/>
  <c r="A113" i="8"/>
  <c r="A108" i="6" s="1"/>
  <c r="Q108" i="6" s="1"/>
  <c r="A112" i="8"/>
  <c r="A107" i="6" s="1"/>
  <c r="A111" i="8"/>
  <c r="A106" i="6" s="1"/>
  <c r="A110" i="8"/>
  <c r="A105" i="6" s="1"/>
  <c r="A109" i="8"/>
  <c r="A104" i="6" s="1"/>
  <c r="A108" i="8"/>
  <c r="A103" i="6" s="1"/>
  <c r="A107" i="8"/>
  <c r="A102" i="6" s="1"/>
  <c r="A106" i="8"/>
  <c r="A101" i="6" s="1"/>
  <c r="A105" i="8"/>
  <c r="A100" i="6" s="1"/>
  <c r="AE100" i="6" s="1"/>
  <c r="A104" i="8"/>
  <c r="A99" i="6" s="1"/>
  <c r="A103" i="8"/>
  <c r="A98" i="6" s="1"/>
  <c r="AE98" i="6" s="1"/>
  <c r="A102" i="8"/>
  <c r="A97" i="6" s="1"/>
  <c r="A101" i="8"/>
  <c r="A96" i="6" s="1"/>
  <c r="AE96" i="6" s="1"/>
  <c r="A100" i="8"/>
  <c r="A95" i="6" s="1"/>
  <c r="A99" i="8"/>
  <c r="A94" i="6" s="1"/>
  <c r="AE94" i="6" s="1"/>
  <c r="A98" i="8"/>
  <c r="A93" i="6" s="1"/>
  <c r="AW93" i="6" s="1"/>
  <c r="A97" i="8"/>
  <c r="A92" i="6" s="1"/>
  <c r="AE92" i="6" s="1"/>
  <c r="A96" i="8"/>
  <c r="A95" i="8"/>
  <c r="A90" i="6" s="1"/>
  <c r="AE90" i="6" s="1"/>
  <c r="A94" i="8"/>
  <c r="A89" i="6" s="1"/>
  <c r="A93" i="8"/>
  <c r="A88" i="6" s="1"/>
  <c r="AE88" i="6" s="1"/>
  <c r="A92" i="8"/>
  <c r="A87" i="6" s="1"/>
  <c r="A91" i="8"/>
  <c r="A86" i="6" s="1"/>
  <c r="AE86" i="6" s="1"/>
  <c r="A90" i="8"/>
  <c r="A85" i="6" s="1"/>
  <c r="A89" i="8"/>
  <c r="A84" i="6" s="1"/>
  <c r="AE84" i="6" s="1"/>
  <c r="A88" i="8"/>
  <c r="A83" i="6" s="1"/>
  <c r="A87" i="8"/>
  <c r="A82" i="6" s="1"/>
  <c r="AE82" i="6" s="1"/>
  <c r="A86" i="8"/>
  <c r="A81" i="6" s="1"/>
  <c r="A85" i="8"/>
  <c r="A80" i="6" s="1"/>
  <c r="AE80" i="6" s="1"/>
  <c r="A84" i="8"/>
  <c r="A79" i="6" s="1"/>
  <c r="A83" i="8"/>
  <c r="A78" i="6" s="1"/>
  <c r="AE78" i="6" s="1"/>
  <c r="A82" i="8"/>
  <c r="A77" i="6" s="1"/>
  <c r="A81" i="8"/>
  <c r="A76" i="6" s="1"/>
  <c r="AE76" i="6" s="1"/>
  <c r="A80" i="8"/>
  <c r="A75" i="6" s="1"/>
  <c r="AW75" i="6" s="1"/>
  <c r="A79" i="8"/>
  <c r="A74" i="6" s="1"/>
  <c r="AE74" i="6" s="1"/>
  <c r="A78" i="8"/>
  <c r="A73" i="6" s="1"/>
  <c r="A77" i="8"/>
  <c r="A72" i="6" s="1"/>
  <c r="AE72" i="6" s="1"/>
  <c r="A76" i="8"/>
  <c r="A71" i="6" s="1"/>
  <c r="A75" i="8"/>
  <c r="A70" i="6" s="1"/>
  <c r="AE70" i="6" s="1"/>
  <c r="A74" i="8"/>
  <c r="A69" i="6" s="1"/>
  <c r="A73" i="8"/>
  <c r="A68" i="6" s="1"/>
  <c r="AE68" i="6" s="1"/>
  <c r="A72" i="8"/>
  <c r="A67" i="6" s="1"/>
  <c r="A71" i="8"/>
  <c r="A66" i="6" s="1"/>
  <c r="AE66" i="6" s="1"/>
  <c r="A70" i="8"/>
  <c r="A65" i="6" s="1"/>
  <c r="A69" i="8"/>
  <c r="A64" i="6" s="1"/>
  <c r="AE64" i="6" s="1"/>
  <c r="A68" i="8"/>
  <c r="A63" i="6" s="1"/>
  <c r="A67" i="8"/>
  <c r="A62" i="6" s="1"/>
  <c r="AE62" i="6" s="1"/>
  <c r="A66" i="8"/>
  <c r="A65" i="8"/>
  <c r="A60" i="6" s="1"/>
  <c r="AE60" i="6" s="1"/>
  <c r="A64" i="8"/>
  <c r="A59" i="6" s="1"/>
  <c r="A63" i="8"/>
  <c r="A62" i="8"/>
  <c r="A57" i="6" s="1"/>
  <c r="A61" i="8"/>
  <c r="A56" i="6" s="1"/>
  <c r="AE56" i="6" s="1"/>
  <c r="A60" i="8"/>
  <c r="A55" i="6" s="1"/>
  <c r="A59" i="8"/>
  <c r="A54" i="6" s="1"/>
  <c r="AE54" i="6" s="1"/>
  <c r="A58" i="8"/>
  <c r="A53" i="6" s="1"/>
  <c r="A57" i="8"/>
  <c r="A52" i="6" s="1"/>
  <c r="AE52" i="6" s="1"/>
  <c r="A56" i="8"/>
  <c r="A51" i="6" s="1"/>
  <c r="A55" i="8"/>
  <c r="A50" i="6" s="1"/>
  <c r="A54" i="8"/>
  <c r="A53" i="8"/>
  <c r="A48" i="6" s="1"/>
  <c r="AE48" i="6" s="1"/>
  <c r="A52" i="8"/>
  <c r="A47" i="6" s="1"/>
  <c r="A51" i="8"/>
  <c r="A46" i="6" s="1"/>
  <c r="AE46" i="6" s="1"/>
  <c r="A50" i="8"/>
  <c r="A49" i="8"/>
  <c r="A44" i="6" s="1"/>
  <c r="A48" i="8"/>
  <c r="A47" i="8"/>
  <c r="A42" i="6" s="1"/>
  <c r="A46" i="8"/>
  <c r="A41" i="6" s="1"/>
  <c r="A45" i="8"/>
  <c r="A44" i="8"/>
  <c r="A39" i="6" s="1"/>
  <c r="A43" i="8"/>
  <c r="A38" i="6" s="1"/>
  <c r="A42" i="8"/>
  <c r="A37" i="6" s="1"/>
  <c r="A41" i="8"/>
  <c r="A36" i="6" s="1"/>
  <c r="A40" i="8"/>
  <c r="A35" i="6" s="1"/>
  <c r="A39" i="8"/>
  <c r="A34" i="6" s="1"/>
  <c r="A38" i="8"/>
  <c r="A33" i="6" s="1"/>
  <c r="A37" i="8"/>
  <c r="A32" i="6" s="1"/>
  <c r="Y32" i="6" s="1"/>
  <c r="A36" i="8"/>
  <c r="A31" i="6" s="1"/>
  <c r="A35" i="8"/>
  <c r="A30" i="6" s="1"/>
  <c r="A34" i="8"/>
  <c r="A29" i="6" s="1"/>
  <c r="A33" i="8"/>
  <c r="A32" i="8"/>
  <c r="A31" i="8"/>
  <c r="A26" i="6" s="1"/>
  <c r="Y26" i="6" s="1"/>
  <c r="A30" i="8"/>
  <c r="A29" i="8"/>
  <c r="A24" i="6" s="1"/>
  <c r="AQ24" i="6" s="1"/>
  <c r="A28" i="8"/>
  <c r="A23" i="6" s="1"/>
  <c r="AQ23" i="6" s="1"/>
  <c r="A8" i="8"/>
  <c r="AL1" i="8"/>
  <c r="H202" i="6"/>
  <c r="G202" i="6"/>
  <c r="F202" i="6"/>
  <c r="E202" i="6"/>
  <c r="G201" i="6"/>
  <c r="E201" i="6"/>
  <c r="G200" i="6"/>
  <c r="H199" i="6"/>
  <c r="G199" i="6"/>
  <c r="F199" i="6"/>
  <c r="E199" i="6"/>
  <c r="H198" i="6"/>
  <c r="G198" i="6"/>
  <c r="F198" i="6"/>
  <c r="E198" i="6"/>
  <c r="F197" i="6"/>
  <c r="H197" i="6"/>
  <c r="G197" i="6"/>
  <c r="H196" i="6"/>
  <c r="F196" i="6"/>
  <c r="E196" i="6"/>
  <c r="G196" i="6"/>
  <c r="H195" i="6"/>
  <c r="G194" i="6"/>
  <c r="F194" i="6"/>
  <c r="E194" i="6"/>
  <c r="H193" i="6"/>
  <c r="G193" i="6"/>
  <c r="E193" i="6"/>
  <c r="F193" i="6"/>
  <c r="H192" i="6"/>
  <c r="F192" i="6"/>
  <c r="E192" i="6"/>
  <c r="G192" i="6"/>
  <c r="H191" i="6"/>
  <c r="G190" i="6"/>
  <c r="F190" i="6"/>
  <c r="E190" i="6"/>
  <c r="H189" i="6"/>
  <c r="G189" i="6"/>
  <c r="E189" i="6"/>
  <c r="F189" i="6"/>
  <c r="H188" i="6"/>
  <c r="F188" i="6"/>
  <c r="G188" i="6"/>
  <c r="H187" i="6"/>
  <c r="G186" i="6"/>
  <c r="F186" i="6"/>
  <c r="E186" i="6"/>
  <c r="H185" i="6"/>
  <c r="G185" i="6"/>
  <c r="E185" i="6"/>
  <c r="F185" i="6"/>
  <c r="H184" i="6"/>
  <c r="F184" i="6"/>
  <c r="E184" i="6"/>
  <c r="G184" i="6"/>
  <c r="F183" i="6"/>
  <c r="H183" i="6"/>
  <c r="G182" i="6"/>
  <c r="F182" i="6"/>
  <c r="E182" i="6"/>
  <c r="H181" i="6"/>
  <c r="G181" i="6"/>
  <c r="E181" i="6"/>
  <c r="F181" i="6"/>
  <c r="H180" i="6"/>
  <c r="F180" i="6"/>
  <c r="E180" i="6"/>
  <c r="G180" i="6"/>
  <c r="F179" i="6"/>
  <c r="H179" i="6"/>
  <c r="G178" i="6"/>
  <c r="F178" i="6"/>
  <c r="E178" i="6"/>
  <c r="H177" i="6"/>
  <c r="G177" i="6"/>
  <c r="E177" i="6"/>
  <c r="F177" i="6"/>
  <c r="H176" i="6"/>
  <c r="F176" i="6"/>
  <c r="F175" i="6"/>
  <c r="H175" i="6"/>
  <c r="G174" i="6"/>
  <c r="E174" i="6"/>
  <c r="G173" i="6"/>
  <c r="E173" i="6"/>
  <c r="H173" i="6"/>
  <c r="H172" i="6"/>
  <c r="F172" i="6"/>
  <c r="E172" i="6"/>
  <c r="G172" i="6"/>
  <c r="F171" i="6"/>
  <c r="H171" i="6"/>
  <c r="G170" i="6"/>
  <c r="E170" i="6"/>
  <c r="G169" i="6"/>
  <c r="E169" i="6"/>
  <c r="H169" i="6"/>
  <c r="H168" i="6"/>
  <c r="F168" i="6"/>
  <c r="F167" i="6"/>
  <c r="H167" i="6"/>
  <c r="G166" i="6"/>
  <c r="E166" i="6"/>
  <c r="G165" i="6"/>
  <c r="E165" i="6"/>
  <c r="H165" i="6"/>
  <c r="H164" i="6"/>
  <c r="E164" i="6"/>
  <c r="F164" i="6"/>
  <c r="G164" i="6"/>
  <c r="F163" i="6"/>
  <c r="H163" i="6"/>
  <c r="G161" i="6"/>
  <c r="E161" i="6"/>
  <c r="H161" i="6"/>
  <c r="H160" i="6"/>
  <c r="F160" i="6"/>
  <c r="H159" i="6"/>
  <c r="F159" i="6"/>
  <c r="E159" i="6"/>
  <c r="G159" i="6"/>
  <c r="G158" i="6"/>
  <c r="F158" i="6"/>
  <c r="H158" i="6"/>
  <c r="E158" i="6"/>
  <c r="E157" i="6"/>
  <c r="G157" i="6"/>
  <c r="H156" i="6"/>
  <c r="F156" i="6"/>
  <c r="G156" i="6"/>
  <c r="H155" i="6"/>
  <c r="F155" i="6"/>
  <c r="E155" i="6"/>
  <c r="G155" i="6"/>
  <c r="G154" i="6"/>
  <c r="H154" i="6"/>
  <c r="E154" i="6"/>
  <c r="E153" i="6"/>
  <c r="G153" i="6"/>
  <c r="F152" i="6"/>
  <c r="H151" i="6"/>
  <c r="F151" i="6"/>
  <c r="E151" i="6"/>
  <c r="G151" i="6"/>
  <c r="H150" i="6"/>
  <c r="G150" i="6"/>
  <c r="F150" i="6"/>
  <c r="E150" i="6"/>
  <c r="F149" i="6"/>
  <c r="E149" i="6"/>
  <c r="H149" i="6"/>
  <c r="G149" i="6"/>
  <c r="H148" i="6"/>
  <c r="F148" i="6"/>
  <c r="H147" i="6"/>
  <c r="F147" i="6"/>
  <c r="E147" i="6"/>
  <c r="G147" i="6"/>
  <c r="G146" i="6"/>
  <c r="F146" i="6"/>
  <c r="H146" i="6"/>
  <c r="E146" i="6"/>
  <c r="E145" i="6"/>
  <c r="H145" i="6"/>
  <c r="G145" i="6"/>
  <c r="H144" i="6"/>
  <c r="F144" i="6"/>
  <c r="H143" i="6"/>
  <c r="F143" i="6"/>
  <c r="E143" i="6"/>
  <c r="G143" i="6"/>
  <c r="H142" i="6"/>
  <c r="G142" i="6"/>
  <c r="F142" i="6"/>
  <c r="E142" i="6"/>
  <c r="H141" i="6"/>
  <c r="E141" i="6"/>
  <c r="F141" i="6"/>
  <c r="G141" i="6"/>
  <c r="F140" i="6"/>
  <c r="H140" i="6"/>
  <c r="H139" i="6"/>
  <c r="F139" i="6"/>
  <c r="E139" i="6"/>
  <c r="G139" i="6"/>
  <c r="G138" i="6"/>
  <c r="F138" i="6"/>
  <c r="H138" i="6"/>
  <c r="E138" i="6"/>
  <c r="G137" i="6"/>
  <c r="E137" i="6"/>
  <c r="H136" i="6"/>
  <c r="F136" i="6"/>
  <c r="H135" i="6"/>
  <c r="F135" i="6"/>
  <c r="E135" i="6"/>
  <c r="G134" i="6"/>
  <c r="F134" i="6"/>
  <c r="H134" i="6"/>
  <c r="E134" i="6"/>
  <c r="G133" i="6"/>
  <c r="E133" i="6"/>
  <c r="H132" i="6"/>
  <c r="F132" i="6"/>
  <c r="H131" i="6"/>
  <c r="F131" i="6"/>
  <c r="E131" i="6"/>
  <c r="G130" i="6"/>
  <c r="F130" i="6"/>
  <c r="H130" i="6"/>
  <c r="E130" i="6"/>
  <c r="G129" i="6"/>
  <c r="E129" i="6"/>
  <c r="H128" i="6"/>
  <c r="F128" i="6"/>
  <c r="H127" i="6"/>
  <c r="F127" i="6"/>
  <c r="E127" i="6"/>
  <c r="G126" i="6"/>
  <c r="F126" i="6"/>
  <c r="H126" i="6"/>
  <c r="E126" i="6"/>
  <c r="G125" i="6"/>
  <c r="E125" i="6"/>
  <c r="H124" i="6"/>
  <c r="F124" i="6"/>
  <c r="H123" i="6"/>
  <c r="F123" i="6"/>
  <c r="E123" i="6"/>
  <c r="G122" i="6"/>
  <c r="F122" i="6"/>
  <c r="H122" i="6"/>
  <c r="E122" i="6"/>
  <c r="E121" i="6"/>
  <c r="G121" i="6"/>
  <c r="H120" i="6"/>
  <c r="F120" i="6"/>
  <c r="H119" i="6"/>
  <c r="G119" i="6"/>
  <c r="F119" i="6"/>
  <c r="E119" i="6"/>
  <c r="G118" i="6"/>
  <c r="F118" i="6"/>
  <c r="E118" i="6"/>
  <c r="H118" i="6"/>
  <c r="G117" i="6"/>
  <c r="H116" i="6"/>
  <c r="F116" i="6"/>
  <c r="H115" i="6"/>
  <c r="G115" i="6"/>
  <c r="F115" i="6"/>
  <c r="E115" i="6"/>
  <c r="G114" i="6"/>
  <c r="F114" i="6"/>
  <c r="E114" i="6"/>
  <c r="H114" i="6"/>
  <c r="E113" i="6"/>
  <c r="G113" i="6"/>
  <c r="H112" i="6"/>
  <c r="F112" i="6"/>
  <c r="E112" i="6"/>
  <c r="H111" i="6"/>
  <c r="G111" i="6"/>
  <c r="E111" i="6"/>
  <c r="F111" i="6"/>
  <c r="G110" i="6"/>
  <c r="F110" i="6"/>
  <c r="E110" i="6"/>
  <c r="H110" i="6"/>
  <c r="H109" i="6"/>
  <c r="E109" i="6"/>
  <c r="F109" i="6"/>
  <c r="G109" i="6"/>
  <c r="G108" i="6"/>
  <c r="F108" i="6"/>
  <c r="E108" i="6"/>
  <c r="H108" i="6"/>
  <c r="G107" i="6"/>
  <c r="H107" i="6"/>
  <c r="E107" i="6"/>
  <c r="H106" i="6"/>
  <c r="F106" i="6"/>
  <c r="E106" i="6"/>
  <c r="G106" i="6"/>
  <c r="H105" i="6"/>
  <c r="F105" i="6"/>
  <c r="E105" i="6"/>
  <c r="G104" i="6"/>
  <c r="F104" i="6"/>
  <c r="E104" i="6"/>
  <c r="H104" i="6"/>
  <c r="G103" i="6"/>
  <c r="E103" i="6"/>
  <c r="H103" i="6"/>
  <c r="H102" i="6"/>
  <c r="F102" i="6"/>
  <c r="G102" i="6"/>
  <c r="H101" i="6"/>
  <c r="F101" i="6"/>
  <c r="E101" i="6"/>
  <c r="G100" i="6"/>
  <c r="F100" i="6"/>
  <c r="E100" i="6"/>
  <c r="H100" i="6"/>
  <c r="G99" i="6"/>
  <c r="E99" i="6"/>
  <c r="H99" i="6"/>
  <c r="H98" i="6"/>
  <c r="F98" i="6"/>
  <c r="G98" i="6"/>
  <c r="H97" i="6"/>
  <c r="F97" i="6"/>
  <c r="E97" i="6"/>
  <c r="G96" i="6"/>
  <c r="F96" i="6"/>
  <c r="E96" i="6"/>
  <c r="H96" i="6"/>
  <c r="G95" i="6"/>
  <c r="E95" i="6"/>
  <c r="H95" i="6"/>
  <c r="H94" i="6"/>
  <c r="F94" i="6"/>
  <c r="G94" i="6"/>
  <c r="H93" i="6"/>
  <c r="F93" i="6"/>
  <c r="E93" i="6"/>
  <c r="G92" i="6"/>
  <c r="F92" i="6"/>
  <c r="E92" i="6"/>
  <c r="H92" i="6"/>
  <c r="G91" i="6"/>
  <c r="E91" i="6"/>
  <c r="H91" i="6"/>
  <c r="H90" i="6"/>
  <c r="F90" i="6"/>
  <c r="G90" i="6"/>
  <c r="H89" i="6"/>
  <c r="F89" i="6"/>
  <c r="E89" i="6"/>
  <c r="G88" i="6"/>
  <c r="F88" i="6"/>
  <c r="E88" i="6"/>
  <c r="H88" i="6"/>
  <c r="G87" i="6"/>
  <c r="E87" i="6"/>
  <c r="H87" i="6"/>
  <c r="H86" i="6"/>
  <c r="F86" i="6"/>
  <c r="G86" i="6"/>
  <c r="H85" i="6"/>
  <c r="F85" i="6"/>
  <c r="E85" i="6"/>
  <c r="G84" i="6"/>
  <c r="F84" i="6"/>
  <c r="E84" i="6"/>
  <c r="H84" i="6"/>
  <c r="G83" i="6"/>
  <c r="E83" i="6"/>
  <c r="H83" i="6"/>
  <c r="H82" i="6"/>
  <c r="F82" i="6"/>
  <c r="G82" i="6"/>
  <c r="H81" i="6"/>
  <c r="F81" i="6"/>
  <c r="E81" i="6"/>
  <c r="G80" i="6"/>
  <c r="F80" i="6"/>
  <c r="H80" i="6"/>
  <c r="E80" i="6"/>
  <c r="G79" i="6"/>
  <c r="E79" i="6"/>
  <c r="H79" i="6"/>
  <c r="H78" i="6"/>
  <c r="F78" i="6"/>
  <c r="G78" i="6"/>
  <c r="H77" i="6"/>
  <c r="F77" i="6"/>
  <c r="E77" i="6"/>
  <c r="G76" i="6"/>
  <c r="F76" i="6"/>
  <c r="H76" i="6"/>
  <c r="E76" i="6"/>
  <c r="G75" i="6"/>
  <c r="E75" i="6"/>
  <c r="H75" i="6"/>
  <c r="H74" i="6"/>
  <c r="F74" i="6"/>
  <c r="G74" i="6"/>
  <c r="H73" i="6"/>
  <c r="F73" i="6"/>
  <c r="E73" i="6"/>
  <c r="G72" i="6"/>
  <c r="F72" i="6"/>
  <c r="E72" i="6"/>
  <c r="H72" i="6"/>
  <c r="G71" i="6"/>
  <c r="E71" i="6"/>
  <c r="H71" i="6"/>
  <c r="H70" i="6"/>
  <c r="F70" i="6"/>
  <c r="G70" i="6"/>
  <c r="H69" i="6"/>
  <c r="F69" i="6"/>
  <c r="E69" i="6"/>
  <c r="G68" i="6"/>
  <c r="F68" i="6"/>
  <c r="E68" i="6"/>
  <c r="H68" i="6"/>
  <c r="G67" i="6"/>
  <c r="E67" i="6"/>
  <c r="H67" i="6"/>
  <c r="H66" i="6"/>
  <c r="F66" i="6"/>
  <c r="G66" i="6"/>
  <c r="H65" i="6"/>
  <c r="F65" i="6"/>
  <c r="E65" i="6"/>
  <c r="G64" i="6"/>
  <c r="F64" i="6"/>
  <c r="E64" i="6"/>
  <c r="H64" i="6"/>
  <c r="G63" i="6"/>
  <c r="E63" i="6"/>
  <c r="H63" i="6"/>
  <c r="H62" i="6"/>
  <c r="F62" i="6"/>
  <c r="G62" i="6"/>
  <c r="H61" i="6"/>
  <c r="F61" i="6"/>
  <c r="E61" i="6"/>
  <c r="H60" i="6"/>
  <c r="F60" i="6"/>
  <c r="G59" i="6"/>
  <c r="F59" i="6"/>
  <c r="H59" i="6"/>
  <c r="E59" i="6"/>
  <c r="G58" i="6"/>
  <c r="E58" i="6"/>
  <c r="H57" i="6"/>
  <c r="F57" i="6"/>
  <c r="E57" i="6"/>
  <c r="G57" i="6"/>
  <c r="H56" i="6"/>
  <c r="F56" i="6"/>
  <c r="F55" i="6"/>
  <c r="H55" i="6"/>
  <c r="G55" i="6"/>
  <c r="G54" i="6"/>
  <c r="E54" i="6"/>
  <c r="F54" i="6"/>
  <c r="G53" i="6"/>
  <c r="F53" i="6"/>
  <c r="E53" i="6"/>
  <c r="H53" i="6"/>
  <c r="H52" i="6"/>
  <c r="G52" i="6"/>
  <c r="E52" i="6"/>
  <c r="F52" i="6"/>
  <c r="H51" i="6"/>
  <c r="F51" i="6"/>
  <c r="E51" i="6"/>
  <c r="G51" i="6"/>
  <c r="H50" i="6"/>
  <c r="F50" i="6"/>
  <c r="G50" i="6"/>
  <c r="G49" i="6"/>
  <c r="F49" i="6"/>
  <c r="E49" i="6"/>
  <c r="H49" i="6"/>
  <c r="G48" i="6"/>
  <c r="E48" i="6"/>
  <c r="F48" i="6"/>
  <c r="H47" i="6"/>
  <c r="F47" i="6"/>
  <c r="E47" i="6"/>
  <c r="G47" i="6"/>
  <c r="F46" i="6"/>
  <c r="G46" i="6"/>
  <c r="G45" i="6"/>
  <c r="F45" i="6"/>
  <c r="H45" i="6"/>
  <c r="E45" i="6"/>
  <c r="H44" i="6"/>
  <c r="G44" i="6"/>
  <c r="E44" i="6"/>
  <c r="F44" i="6"/>
  <c r="H43" i="6"/>
  <c r="F43" i="6"/>
  <c r="E43" i="6"/>
  <c r="G43" i="6"/>
  <c r="F42" i="6"/>
  <c r="G42" i="6"/>
  <c r="G41" i="6"/>
  <c r="F41" i="6"/>
  <c r="H41" i="6"/>
  <c r="E41" i="6"/>
  <c r="H40" i="6"/>
  <c r="G40" i="6"/>
  <c r="E40" i="6"/>
  <c r="F40" i="6"/>
  <c r="H39" i="6"/>
  <c r="F39" i="6"/>
  <c r="E39" i="6"/>
  <c r="G39" i="6"/>
  <c r="H38" i="6"/>
  <c r="F38" i="6"/>
  <c r="G38" i="6"/>
  <c r="G37" i="6"/>
  <c r="F37" i="6"/>
  <c r="H37" i="6"/>
  <c r="E37" i="6"/>
  <c r="H36" i="6"/>
  <c r="G36" i="6"/>
  <c r="E36" i="6"/>
  <c r="F36" i="6"/>
  <c r="H35" i="6"/>
  <c r="F35" i="6"/>
  <c r="E35" i="6"/>
  <c r="G35" i="6"/>
  <c r="H34" i="6"/>
  <c r="F34" i="6"/>
  <c r="G34" i="6"/>
  <c r="G33" i="6"/>
  <c r="F33" i="6"/>
  <c r="H33" i="6"/>
  <c r="E33" i="6"/>
  <c r="G32" i="6"/>
  <c r="E32" i="6"/>
  <c r="H31" i="6"/>
  <c r="F31" i="6"/>
  <c r="E31" i="6"/>
  <c r="G31" i="6"/>
  <c r="H30" i="6"/>
  <c r="F30" i="6"/>
  <c r="G30" i="6"/>
  <c r="G29" i="6"/>
  <c r="F29" i="6"/>
  <c r="H29" i="6"/>
  <c r="E29" i="6"/>
  <c r="H28" i="6"/>
  <c r="G28" i="6"/>
  <c r="E28" i="6"/>
  <c r="F28" i="6"/>
  <c r="H27" i="6"/>
  <c r="F27" i="6"/>
  <c r="E27" i="6"/>
  <c r="G27" i="6"/>
  <c r="G26" i="6"/>
  <c r="G25" i="6"/>
  <c r="F25" i="6"/>
  <c r="H25" i="6"/>
  <c r="E25" i="6"/>
  <c r="G24" i="6"/>
  <c r="F24" i="6"/>
  <c r="E23" i="6"/>
  <c r="G23" i="6"/>
  <c r="G22" i="6"/>
  <c r="G21" i="6"/>
  <c r="E21" i="6"/>
  <c r="H20" i="6"/>
  <c r="G20" i="6"/>
  <c r="E20" i="6"/>
  <c r="F20" i="6"/>
  <c r="H19" i="6"/>
  <c r="E19" i="6"/>
  <c r="G19" i="6"/>
  <c r="F18" i="6"/>
  <c r="G17" i="6"/>
  <c r="E17" i="6"/>
  <c r="H16" i="6"/>
  <c r="G16" i="6"/>
  <c r="E16" i="6"/>
  <c r="F16" i="6"/>
  <c r="G15" i="6"/>
  <c r="E15" i="6"/>
  <c r="G13" i="6"/>
  <c r="G12" i="6"/>
  <c r="E12" i="6"/>
  <c r="F12" i="6"/>
  <c r="G11" i="6"/>
  <c r="E11" i="6"/>
  <c r="F10" i="6"/>
  <c r="H8" i="6"/>
  <c r="G8" i="6"/>
  <c r="E8" i="6"/>
  <c r="F8" i="6"/>
  <c r="G7" i="6"/>
  <c r="E7" i="6"/>
  <c r="G5" i="6"/>
  <c r="H4" i="6"/>
  <c r="G4" i="6"/>
  <c r="F4" i="6"/>
  <c r="E4" i="6"/>
  <c r="H3" i="6"/>
  <c r="G3" i="6"/>
  <c r="E3" i="6"/>
  <c r="W324" i="4"/>
  <c r="V324" i="4"/>
  <c r="R324" i="4"/>
  <c r="Q324" i="4"/>
  <c r="W323" i="4"/>
  <c r="V323" i="4"/>
  <c r="R323" i="4"/>
  <c r="Q323" i="4"/>
  <c r="W322" i="4"/>
  <c r="V322" i="4"/>
  <c r="R322" i="4"/>
  <c r="Q322" i="4"/>
  <c r="W321" i="4"/>
  <c r="V321" i="4"/>
  <c r="R321" i="4"/>
  <c r="Q321" i="4"/>
  <c r="W320" i="4"/>
  <c r="V320" i="4"/>
  <c r="R320" i="4"/>
  <c r="Q320" i="4"/>
  <c r="W319" i="4"/>
  <c r="V319" i="4"/>
  <c r="R319" i="4"/>
  <c r="Q319" i="4"/>
  <c r="W318" i="4"/>
  <c r="V318" i="4"/>
  <c r="R318" i="4"/>
  <c r="Q318" i="4"/>
  <c r="W317" i="4"/>
  <c r="V317" i="4"/>
  <c r="R317" i="4"/>
  <c r="Q317" i="4"/>
  <c r="W316" i="4"/>
  <c r="V316" i="4"/>
  <c r="R316" i="4"/>
  <c r="Q316" i="4"/>
  <c r="W315" i="4"/>
  <c r="V315" i="4"/>
  <c r="R315" i="4"/>
  <c r="Q315" i="4"/>
  <c r="W314" i="4"/>
  <c r="V314" i="4"/>
  <c r="R314" i="4"/>
  <c r="Q314" i="4"/>
  <c r="W313" i="4"/>
  <c r="V313" i="4"/>
  <c r="R313" i="4"/>
  <c r="Q313" i="4"/>
  <c r="W312" i="4"/>
  <c r="V312" i="4"/>
  <c r="R312" i="4"/>
  <c r="Q312" i="4"/>
  <c r="W311" i="4"/>
  <c r="V311" i="4"/>
  <c r="R311" i="4"/>
  <c r="Q311" i="4"/>
  <c r="W310" i="4"/>
  <c r="V310" i="4"/>
  <c r="R310" i="4"/>
  <c r="Q310" i="4"/>
  <c r="W309" i="4"/>
  <c r="V309" i="4"/>
  <c r="R309" i="4"/>
  <c r="Q309" i="4"/>
  <c r="W308" i="4"/>
  <c r="V308" i="4"/>
  <c r="R308" i="4"/>
  <c r="Q308" i="4"/>
  <c r="W307" i="4"/>
  <c r="V307" i="4"/>
  <c r="R307" i="4"/>
  <c r="Q307" i="4"/>
  <c r="W306" i="4"/>
  <c r="V306" i="4"/>
  <c r="R306" i="4"/>
  <c r="Q306" i="4"/>
  <c r="W305" i="4"/>
  <c r="V305" i="4"/>
  <c r="R305" i="4"/>
  <c r="Q305" i="4"/>
  <c r="W304" i="4"/>
  <c r="V304" i="4"/>
  <c r="R304" i="4"/>
  <c r="Q304" i="4"/>
  <c r="W303" i="4"/>
  <c r="V303" i="4"/>
  <c r="R303" i="4"/>
  <c r="Q303" i="4"/>
  <c r="W302" i="4"/>
  <c r="V302" i="4"/>
  <c r="R302" i="4"/>
  <c r="Q302" i="4"/>
  <c r="W301" i="4"/>
  <c r="V301" i="4"/>
  <c r="R301" i="4"/>
  <c r="Q301" i="4"/>
  <c r="W300" i="4"/>
  <c r="V300" i="4"/>
  <c r="R300" i="4"/>
  <c r="Q300" i="4"/>
  <c r="W299" i="4"/>
  <c r="V299" i="4"/>
  <c r="R299" i="4"/>
  <c r="Q299" i="4"/>
  <c r="W298" i="4"/>
  <c r="V298" i="4"/>
  <c r="R298" i="4"/>
  <c r="Q298" i="4"/>
  <c r="W297" i="4"/>
  <c r="V297" i="4"/>
  <c r="R297" i="4"/>
  <c r="Q297" i="4"/>
  <c r="W296" i="4"/>
  <c r="V296" i="4"/>
  <c r="R296" i="4"/>
  <c r="Q296" i="4"/>
  <c r="W295" i="4"/>
  <c r="V295" i="4"/>
  <c r="R295" i="4"/>
  <c r="Q295" i="4"/>
  <c r="W294" i="4"/>
  <c r="V294" i="4"/>
  <c r="R294" i="4"/>
  <c r="Q294" i="4"/>
  <c r="W293" i="4"/>
  <c r="V293" i="4"/>
  <c r="R293" i="4"/>
  <c r="Q293" i="4"/>
  <c r="W292" i="4"/>
  <c r="V292" i="4"/>
  <c r="R292" i="4"/>
  <c r="Q292" i="4"/>
  <c r="W291" i="4"/>
  <c r="V291" i="4"/>
  <c r="R291" i="4"/>
  <c r="Q291" i="4"/>
  <c r="W290" i="4"/>
  <c r="V290" i="4"/>
  <c r="R290" i="4"/>
  <c r="Q290" i="4"/>
  <c r="W289" i="4"/>
  <c r="V289" i="4"/>
  <c r="R289" i="4"/>
  <c r="Q289" i="4"/>
  <c r="W288" i="4"/>
  <c r="V288" i="4"/>
  <c r="R288" i="4"/>
  <c r="Q288" i="4"/>
  <c r="W287" i="4"/>
  <c r="V287" i="4"/>
  <c r="R287" i="4"/>
  <c r="Q287" i="4"/>
  <c r="W286" i="4"/>
  <c r="V286" i="4"/>
  <c r="R286" i="4"/>
  <c r="Q286" i="4"/>
  <c r="W285" i="4"/>
  <c r="V285" i="4"/>
  <c r="R285" i="4"/>
  <c r="Q285" i="4"/>
  <c r="W284" i="4"/>
  <c r="V284" i="4"/>
  <c r="R284" i="4"/>
  <c r="Q284" i="4"/>
  <c r="W283" i="4"/>
  <c r="V283" i="4"/>
  <c r="R283" i="4"/>
  <c r="Q283" i="4"/>
  <c r="W282" i="4"/>
  <c r="V282" i="4"/>
  <c r="R282" i="4"/>
  <c r="Q282" i="4"/>
  <c r="W281" i="4"/>
  <c r="V281" i="4"/>
  <c r="R281" i="4"/>
  <c r="Q281" i="4"/>
  <c r="W280" i="4"/>
  <c r="V280" i="4"/>
  <c r="R280" i="4"/>
  <c r="Q280" i="4"/>
  <c r="W279" i="4"/>
  <c r="V279" i="4"/>
  <c r="R279" i="4"/>
  <c r="Q279" i="4"/>
  <c r="W278" i="4"/>
  <c r="V278" i="4"/>
  <c r="R278" i="4"/>
  <c r="Q278" i="4"/>
  <c r="W277" i="4"/>
  <c r="V277" i="4"/>
  <c r="R277" i="4"/>
  <c r="Q277" i="4"/>
  <c r="W276" i="4"/>
  <c r="V276" i="4"/>
  <c r="R276" i="4"/>
  <c r="Q276" i="4"/>
  <c r="W275" i="4"/>
  <c r="V275" i="4"/>
  <c r="R275" i="4"/>
  <c r="Q275" i="4"/>
  <c r="W274" i="4"/>
  <c r="V274" i="4"/>
  <c r="R274" i="4"/>
  <c r="Q274" i="4"/>
  <c r="W273" i="4"/>
  <c r="V273" i="4"/>
  <c r="R273" i="4"/>
  <c r="Q273" i="4"/>
  <c r="W272" i="4"/>
  <c r="V272" i="4"/>
  <c r="R272" i="4"/>
  <c r="Q272" i="4"/>
  <c r="W271" i="4"/>
  <c r="V271" i="4"/>
  <c r="R271" i="4"/>
  <c r="Q271" i="4"/>
  <c r="W270" i="4"/>
  <c r="V270" i="4"/>
  <c r="R270" i="4"/>
  <c r="Q270" i="4"/>
  <c r="W269" i="4"/>
  <c r="V269" i="4"/>
  <c r="R269" i="4"/>
  <c r="Q269" i="4"/>
  <c r="W268" i="4"/>
  <c r="V268" i="4"/>
  <c r="R268" i="4"/>
  <c r="Q268" i="4"/>
  <c r="W267" i="4"/>
  <c r="V267" i="4"/>
  <c r="R267" i="4"/>
  <c r="Q267" i="4"/>
  <c r="W266" i="4"/>
  <c r="V266" i="4"/>
  <c r="R266" i="4"/>
  <c r="Q266" i="4"/>
  <c r="W265" i="4"/>
  <c r="V265" i="4"/>
  <c r="R265" i="4"/>
  <c r="Q265" i="4"/>
  <c r="W264" i="4"/>
  <c r="V264" i="4"/>
  <c r="R264" i="4"/>
  <c r="Q264" i="4"/>
  <c r="W263" i="4"/>
  <c r="V263" i="4"/>
  <c r="R263" i="4"/>
  <c r="Q263" i="4"/>
  <c r="W262" i="4"/>
  <c r="V262" i="4"/>
  <c r="R262" i="4"/>
  <c r="Q262" i="4"/>
  <c r="W261" i="4"/>
  <c r="V261" i="4"/>
  <c r="R261" i="4"/>
  <c r="Q261" i="4"/>
  <c r="W260" i="4"/>
  <c r="V260" i="4"/>
  <c r="R260" i="4"/>
  <c r="Q260" i="4"/>
  <c r="W259" i="4"/>
  <c r="V259" i="4"/>
  <c r="R259" i="4"/>
  <c r="Q259" i="4"/>
  <c r="W258" i="4"/>
  <c r="V258" i="4"/>
  <c r="R258" i="4"/>
  <c r="Q258" i="4"/>
  <c r="W257" i="4"/>
  <c r="V257" i="4"/>
  <c r="R257" i="4"/>
  <c r="Q257" i="4"/>
  <c r="W256" i="4"/>
  <c r="V256" i="4"/>
  <c r="R256" i="4"/>
  <c r="Q256" i="4"/>
  <c r="W255" i="4"/>
  <c r="V255" i="4"/>
  <c r="R255" i="4"/>
  <c r="Q255" i="4"/>
  <c r="W254" i="4"/>
  <c r="V254" i="4"/>
  <c r="R254" i="4"/>
  <c r="Q254" i="4"/>
  <c r="W253" i="4"/>
  <c r="V253" i="4"/>
  <c r="R253" i="4"/>
  <c r="Q253" i="4"/>
  <c r="W252" i="4"/>
  <c r="V252" i="4"/>
  <c r="R252" i="4"/>
  <c r="Q252" i="4"/>
  <c r="W251" i="4"/>
  <c r="V251" i="4"/>
  <c r="R251" i="4"/>
  <c r="Q251" i="4"/>
  <c r="W250" i="4"/>
  <c r="V250" i="4"/>
  <c r="R250" i="4"/>
  <c r="Q250" i="4"/>
  <c r="W249" i="4"/>
  <c r="V249" i="4"/>
  <c r="R249" i="4"/>
  <c r="Q249" i="4"/>
  <c r="W248" i="4"/>
  <c r="V248" i="4"/>
  <c r="R248" i="4"/>
  <c r="Q248" i="4"/>
  <c r="W247" i="4"/>
  <c r="V247" i="4"/>
  <c r="R247" i="4"/>
  <c r="Q247" i="4"/>
  <c r="W246" i="4"/>
  <c r="V246" i="4"/>
  <c r="R246" i="4"/>
  <c r="Q246" i="4"/>
  <c r="W245" i="4"/>
  <c r="V245" i="4"/>
  <c r="R245" i="4"/>
  <c r="Q245" i="4"/>
  <c r="W244" i="4"/>
  <c r="V244" i="4"/>
  <c r="R244" i="4"/>
  <c r="Q244" i="4"/>
  <c r="W243" i="4"/>
  <c r="V243" i="4"/>
  <c r="R243" i="4"/>
  <c r="Q243" i="4"/>
  <c r="W242" i="4"/>
  <c r="V242" i="4"/>
  <c r="R242" i="4"/>
  <c r="Q242" i="4"/>
  <c r="W241" i="4"/>
  <c r="V241" i="4"/>
  <c r="R241" i="4"/>
  <c r="Q241" i="4"/>
  <c r="W240" i="4"/>
  <c r="V240" i="4"/>
  <c r="R240" i="4"/>
  <c r="Q240" i="4"/>
  <c r="W239" i="4"/>
  <c r="V239" i="4"/>
  <c r="R239" i="4"/>
  <c r="Q239" i="4"/>
  <c r="W238" i="4"/>
  <c r="V238" i="4"/>
  <c r="R238" i="4"/>
  <c r="Q238" i="4"/>
  <c r="W237" i="4"/>
  <c r="V237" i="4"/>
  <c r="R237" i="4"/>
  <c r="Q237" i="4"/>
  <c r="W236" i="4"/>
  <c r="V236" i="4"/>
  <c r="R236" i="4"/>
  <c r="Q236" i="4"/>
  <c r="W235" i="4"/>
  <c r="V235" i="4"/>
  <c r="R235" i="4"/>
  <c r="Q235" i="4"/>
  <c r="W234" i="4"/>
  <c r="V234" i="4"/>
  <c r="R234" i="4"/>
  <c r="Q234" i="4"/>
  <c r="W233" i="4"/>
  <c r="V233" i="4"/>
  <c r="R233" i="4"/>
  <c r="Q233" i="4"/>
  <c r="W232" i="4"/>
  <c r="V232" i="4"/>
  <c r="R232" i="4"/>
  <c r="Q232" i="4"/>
  <c r="W231" i="4"/>
  <c r="V231" i="4"/>
  <c r="R231" i="4"/>
  <c r="Q231" i="4"/>
  <c r="W230" i="4"/>
  <c r="V230" i="4"/>
  <c r="R230" i="4"/>
  <c r="Q230" i="4"/>
  <c r="W229" i="4"/>
  <c r="V229" i="4"/>
  <c r="R229" i="4"/>
  <c r="Q229" i="4"/>
  <c r="W228" i="4"/>
  <c r="V228" i="4"/>
  <c r="R228" i="4"/>
  <c r="Q228" i="4"/>
  <c r="W227" i="4"/>
  <c r="V227" i="4"/>
  <c r="R227" i="4"/>
  <c r="Q227" i="4"/>
  <c r="W226" i="4"/>
  <c r="V226" i="4"/>
  <c r="R226" i="4"/>
  <c r="Q226" i="4"/>
  <c r="W225" i="4"/>
  <c r="V225" i="4"/>
  <c r="R225" i="4"/>
  <c r="Q225" i="4"/>
  <c r="W224" i="4"/>
  <c r="V224" i="4"/>
  <c r="R224" i="4"/>
  <c r="Q224" i="4"/>
  <c r="W223" i="4"/>
  <c r="V223" i="4"/>
  <c r="R223" i="4"/>
  <c r="Q223" i="4"/>
  <c r="W222" i="4"/>
  <c r="V222" i="4"/>
  <c r="R222" i="4"/>
  <c r="Q222" i="4"/>
  <c r="W221" i="4"/>
  <c r="V221" i="4"/>
  <c r="R221" i="4"/>
  <c r="Q221" i="4"/>
  <c r="W220" i="4"/>
  <c r="V220" i="4"/>
  <c r="R220" i="4"/>
  <c r="Q220" i="4"/>
  <c r="W219" i="4"/>
  <c r="V219" i="4"/>
  <c r="R219" i="4"/>
  <c r="Q219" i="4"/>
  <c r="W218" i="4"/>
  <c r="V218" i="4"/>
  <c r="R218" i="4"/>
  <c r="Q218" i="4"/>
  <c r="W217" i="4"/>
  <c r="V217" i="4"/>
  <c r="R217" i="4"/>
  <c r="Q217" i="4"/>
  <c r="W216" i="4"/>
  <c r="V216" i="4"/>
  <c r="R216" i="4"/>
  <c r="Q216" i="4"/>
  <c r="W215" i="4"/>
  <c r="V215" i="4"/>
  <c r="R215" i="4"/>
  <c r="Q215" i="4"/>
  <c r="W214" i="4"/>
  <c r="V214" i="4"/>
  <c r="R214" i="4"/>
  <c r="Q214" i="4"/>
  <c r="W213" i="4"/>
  <c r="V213" i="4"/>
  <c r="R213" i="4"/>
  <c r="Q213" i="4"/>
  <c r="W212" i="4"/>
  <c r="V212" i="4"/>
  <c r="R212" i="4"/>
  <c r="Q212" i="4"/>
  <c r="W211" i="4"/>
  <c r="V211" i="4"/>
  <c r="R211" i="4"/>
  <c r="Q211" i="4"/>
  <c r="W210" i="4"/>
  <c r="V210" i="4"/>
  <c r="R210" i="4"/>
  <c r="Q210" i="4"/>
  <c r="W209" i="4"/>
  <c r="V209" i="4"/>
  <c r="R209" i="4"/>
  <c r="Q209" i="4"/>
  <c r="W208" i="4"/>
  <c r="V208" i="4"/>
  <c r="R208" i="4"/>
  <c r="Q208" i="4"/>
  <c r="W207" i="4"/>
  <c r="V207" i="4"/>
  <c r="R207" i="4"/>
  <c r="Q207" i="4"/>
  <c r="W206" i="4"/>
  <c r="V206" i="4"/>
  <c r="R206" i="4"/>
  <c r="Q206" i="4"/>
  <c r="W205" i="4"/>
  <c r="V205" i="4"/>
  <c r="R205" i="4"/>
  <c r="Q205" i="4"/>
  <c r="W204" i="4"/>
  <c r="V204" i="4"/>
  <c r="R204" i="4"/>
  <c r="Q204" i="4"/>
  <c r="W203" i="4"/>
  <c r="V203" i="4"/>
  <c r="R203" i="4"/>
  <c r="Q203" i="4"/>
  <c r="W202" i="4"/>
  <c r="V202" i="4"/>
  <c r="R202" i="4"/>
  <c r="Q202" i="4"/>
  <c r="W201" i="4"/>
  <c r="V201" i="4"/>
  <c r="R201" i="4"/>
  <c r="Q201" i="4"/>
  <c r="W200" i="4"/>
  <c r="V200" i="4"/>
  <c r="R200" i="4"/>
  <c r="Q200" i="4"/>
  <c r="W199" i="4"/>
  <c r="V199" i="4"/>
  <c r="R199" i="4"/>
  <c r="Q199" i="4"/>
  <c r="W198" i="4"/>
  <c r="V198" i="4"/>
  <c r="R198" i="4"/>
  <c r="Q198" i="4"/>
  <c r="W197" i="4"/>
  <c r="V197" i="4"/>
  <c r="R197" i="4"/>
  <c r="Q197" i="4"/>
  <c r="W196" i="4"/>
  <c r="V196" i="4"/>
  <c r="R196" i="4"/>
  <c r="Q196" i="4"/>
  <c r="W195" i="4"/>
  <c r="V195" i="4"/>
  <c r="R195" i="4"/>
  <c r="Q195" i="4"/>
  <c r="W194" i="4"/>
  <c r="V194" i="4"/>
  <c r="R194" i="4"/>
  <c r="Q194" i="4"/>
  <c r="W193" i="4"/>
  <c r="V193" i="4"/>
  <c r="R193" i="4"/>
  <c r="Q193" i="4"/>
  <c r="W192" i="4"/>
  <c r="V192" i="4"/>
  <c r="R192" i="4"/>
  <c r="Q192" i="4"/>
  <c r="W191" i="4"/>
  <c r="V191" i="4"/>
  <c r="R191" i="4"/>
  <c r="Q191" i="4"/>
  <c r="W190" i="4"/>
  <c r="V190" i="4"/>
  <c r="R190" i="4"/>
  <c r="Q190" i="4"/>
  <c r="W189" i="4"/>
  <c r="V189" i="4"/>
  <c r="R189" i="4"/>
  <c r="Q189" i="4"/>
  <c r="W188" i="4"/>
  <c r="V188" i="4"/>
  <c r="R188" i="4"/>
  <c r="Q188" i="4"/>
  <c r="W187" i="4"/>
  <c r="V187" i="4"/>
  <c r="R187" i="4"/>
  <c r="Q187" i="4"/>
  <c r="W186" i="4"/>
  <c r="V186" i="4"/>
  <c r="R186" i="4"/>
  <c r="Q186" i="4"/>
  <c r="W185" i="4"/>
  <c r="V185" i="4"/>
  <c r="R185" i="4"/>
  <c r="Q185" i="4"/>
  <c r="W184" i="4"/>
  <c r="V184" i="4"/>
  <c r="R184" i="4"/>
  <c r="Q184" i="4"/>
  <c r="W183" i="4"/>
  <c r="V183" i="4"/>
  <c r="R183" i="4"/>
  <c r="Q183" i="4"/>
  <c r="W182" i="4"/>
  <c r="V182" i="4"/>
  <c r="R182" i="4"/>
  <c r="Q182" i="4"/>
  <c r="W181" i="4"/>
  <c r="V181" i="4"/>
  <c r="R181" i="4"/>
  <c r="Q181" i="4"/>
  <c r="W180" i="4"/>
  <c r="V180" i="4"/>
  <c r="R180" i="4"/>
  <c r="Q180" i="4"/>
  <c r="W179" i="4"/>
  <c r="V179" i="4"/>
  <c r="R179" i="4"/>
  <c r="Q179" i="4"/>
  <c r="W178" i="4"/>
  <c r="V178" i="4"/>
  <c r="R178" i="4"/>
  <c r="Q178" i="4"/>
  <c r="W177" i="4"/>
  <c r="V177" i="4"/>
  <c r="R177" i="4"/>
  <c r="Q177" i="4"/>
  <c r="W176" i="4"/>
  <c r="V176" i="4"/>
  <c r="R176" i="4"/>
  <c r="Q176" i="4"/>
  <c r="W175" i="4"/>
  <c r="V175" i="4"/>
  <c r="R175" i="4"/>
  <c r="Q175" i="4"/>
  <c r="W174" i="4"/>
  <c r="V174" i="4"/>
  <c r="R174" i="4"/>
  <c r="Q174" i="4"/>
  <c r="W173" i="4"/>
  <c r="V173" i="4"/>
  <c r="R173" i="4"/>
  <c r="Q173" i="4"/>
  <c r="W172" i="4"/>
  <c r="V172" i="4"/>
  <c r="R172" i="4"/>
  <c r="Q172" i="4"/>
  <c r="W171" i="4"/>
  <c r="V171" i="4"/>
  <c r="R171" i="4"/>
  <c r="Q171" i="4"/>
  <c r="W170" i="4"/>
  <c r="V170" i="4"/>
  <c r="R170" i="4"/>
  <c r="Q170" i="4"/>
  <c r="W169" i="4"/>
  <c r="V169" i="4"/>
  <c r="R169" i="4"/>
  <c r="Q169" i="4"/>
  <c r="W168" i="4"/>
  <c r="V168" i="4"/>
  <c r="R168" i="4"/>
  <c r="Q168" i="4"/>
  <c r="W167" i="4"/>
  <c r="V167" i="4"/>
  <c r="R167" i="4"/>
  <c r="Q167" i="4"/>
  <c r="W166" i="4"/>
  <c r="V166" i="4"/>
  <c r="R166" i="4"/>
  <c r="Q166" i="4"/>
  <c r="W165" i="4"/>
  <c r="V165" i="4"/>
  <c r="R165" i="4"/>
  <c r="Q165" i="4"/>
  <c r="W164" i="4"/>
  <c r="V164" i="4"/>
  <c r="R164" i="4"/>
  <c r="Q164" i="4"/>
  <c r="W163" i="4"/>
  <c r="V163" i="4"/>
  <c r="R163" i="4"/>
  <c r="Q163" i="4"/>
  <c r="W162" i="4"/>
  <c r="V162" i="4"/>
  <c r="R162" i="4"/>
  <c r="Q162" i="4"/>
  <c r="W161" i="4"/>
  <c r="V161" i="4"/>
  <c r="R161" i="4"/>
  <c r="Q161" i="4"/>
  <c r="W160" i="4"/>
  <c r="V160" i="4"/>
  <c r="R160" i="4"/>
  <c r="Q160" i="4"/>
  <c r="W159" i="4"/>
  <c r="V159" i="4"/>
  <c r="R159" i="4"/>
  <c r="Q159" i="4"/>
  <c r="W158" i="4"/>
  <c r="V158" i="4"/>
  <c r="R158" i="4"/>
  <c r="Q158" i="4"/>
  <c r="W157" i="4"/>
  <c r="V157" i="4"/>
  <c r="R157" i="4"/>
  <c r="Q157" i="4"/>
  <c r="W156" i="4"/>
  <c r="V156" i="4"/>
  <c r="R156" i="4"/>
  <c r="Q156" i="4"/>
  <c r="W155" i="4"/>
  <c r="V155" i="4"/>
  <c r="R155" i="4"/>
  <c r="Q155" i="4"/>
  <c r="W154" i="4"/>
  <c r="V154" i="4"/>
  <c r="R154" i="4"/>
  <c r="Q154" i="4"/>
  <c r="W153" i="4"/>
  <c r="V153" i="4"/>
  <c r="R153" i="4"/>
  <c r="Q153" i="4"/>
  <c r="W152" i="4"/>
  <c r="V152" i="4"/>
  <c r="R152" i="4"/>
  <c r="Q152" i="4"/>
  <c r="W151" i="4"/>
  <c r="V151" i="4"/>
  <c r="R151" i="4"/>
  <c r="Q151" i="4"/>
  <c r="W150" i="4"/>
  <c r="V150" i="4"/>
  <c r="R150" i="4"/>
  <c r="Q150" i="4"/>
  <c r="W149" i="4"/>
  <c r="V149" i="4"/>
  <c r="R149" i="4"/>
  <c r="Q149" i="4"/>
  <c r="W148" i="4"/>
  <c r="V148" i="4"/>
  <c r="R148" i="4"/>
  <c r="Q148" i="4"/>
  <c r="W147" i="4"/>
  <c r="V147" i="4"/>
  <c r="R147" i="4"/>
  <c r="Q147" i="4"/>
  <c r="W146" i="4"/>
  <c r="V146" i="4"/>
  <c r="R146" i="4"/>
  <c r="Q146" i="4"/>
  <c r="W145" i="4"/>
  <c r="V145" i="4"/>
  <c r="R145" i="4"/>
  <c r="Q145" i="4"/>
  <c r="W144" i="4"/>
  <c r="V144" i="4"/>
  <c r="R144" i="4"/>
  <c r="Q144" i="4"/>
  <c r="W143" i="4"/>
  <c r="V143" i="4"/>
  <c r="R143" i="4"/>
  <c r="Q143" i="4"/>
  <c r="W142" i="4"/>
  <c r="V142" i="4"/>
  <c r="R142" i="4"/>
  <c r="Q142" i="4"/>
  <c r="W141" i="4"/>
  <c r="V141" i="4"/>
  <c r="R141" i="4"/>
  <c r="Q141" i="4"/>
  <c r="W140" i="4"/>
  <c r="V140" i="4"/>
  <c r="R140" i="4"/>
  <c r="Q140" i="4"/>
  <c r="W139" i="4"/>
  <c r="V139" i="4"/>
  <c r="R139" i="4"/>
  <c r="Q139" i="4"/>
  <c r="W138" i="4"/>
  <c r="V138" i="4"/>
  <c r="R138" i="4"/>
  <c r="Q138" i="4"/>
  <c r="W137" i="4"/>
  <c r="V137" i="4"/>
  <c r="R137" i="4"/>
  <c r="Q137" i="4"/>
  <c r="W136" i="4"/>
  <c r="V136" i="4"/>
  <c r="R136" i="4"/>
  <c r="Q136" i="4"/>
  <c r="W135" i="4"/>
  <c r="V135" i="4"/>
  <c r="R135" i="4"/>
  <c r="Q135" i="4"/>
  <c r="W134" i="4"/>
  <c r="V134" i="4"/>
  <c r="R134" i="4"/>
  <c r="Q134" i="4"/>
  <c r="W133" i="4"/>
  <c r="V133" i="4"/>
  <c r="R133" i="4"/>
  <c r="Q133" i="4"/>
  <c r="W132" i="4"/>
  <c r="V132" i="4"/>
  <c r="R132" i="4"/>
  <c r="Q132" i="4"/>
  <c r="W131" i="4"/>
  <c r="V131" i="4"/>
  <c r="R131" i="4"/>
  <c r="Q131" i="4"/>
  <c r="W130" i="4"/>
  <c r="V130" i="4"/>
  <c r="R130" i="4"/>
  <c r="Q130" i="4"/>
  <c r="W129" i="4"/>
  <c r="V129" i="4"/>
  <c r="R129" i="4"/>
  <c r="Q129" i="4"/>
  <c r="W128" i="4"/>
  <c r="V128" i="4"/>
  <c r="R128" i="4"/>
  <c r="Q128" i="4"/>
  <c r="W127" i="4"/>
  <c r="V127" i="4"/>
  <c r="R127" i="4"/>
  <c r="Q127" i="4"/>
  <c r="W126" i="4"/>
  <c r="V126" i="4"/>
  <c r="R126" i="4"/>
  <c r="Q126" i="4"/>
  <c r="W125" i="4"/>
  <c r="V125" i="4"/>
  <c r="R125" i="4"/>
  <c r="Q125" i="4"/>
  <c r="W124" i="4"/>
  <c r="V124" i="4"/>
  <c r="R124" i="4"/>
  <c r="Q124" i="4"/>
  <c r="W123" i="4"/>
  <c r="V123" i="4"/>
  <c r="R123" i="4"/>
  <c r="Q123" i="4"/>
  <c r="W122" i="4"/>
  <c r="V122" i="4"/>
  <c r="R122" i="4"/>
  <c r="Q122" i="4"/>
  <c r="W121" i="4"/>
  <c r="V121" i="4"/>
  <c r="R121" i="4"/>
  <c r="Q121" i="4"/>
  <c r="W120" i="4"/>
  <c r="V120" i="4"/>
  <c r="R120" i="4"/>
  <c r="Q120" i="4"/>
  <c r="W119" i="4"/>
  <c r="V119" i="4"/>
  <c r="R119" i="4"/>
  <c r="Q119" i="4"/>
  <c r="W118" i="4"/>
  <c r="V118" i="4"/>
  <c r="R118" i="4"/>
  <c r="Q118" i="4"/>
  <c r="W117" i="4"/>
  <c r="V117" i="4"/>
  <c r="R117" i="4"/>
  <c r="Q117" i="4"/>
  <c r="W116" i="4"/>
  <c r="V116" i="4"/>
  <c r="R116" i="4"/>
  <c r="Q116" i="4"/>
  <c r="W115" i="4"/>
  <c r="V115" i="4"/>
  <c r="R115" i="4"/>
  <c r="Q115" i="4"/>
  <c r="W114" i="4"/>
  <c r="V114" i="4"/>
  <c r="R114" i="4"/>
  <c r="Q114" i="4"/>
  <c r="W113" i="4"/>
  <c r="V113" i="4"/>
  <c r="R113" i="4"/>
  <c r="Q113" i="4"/>
  <c r="W112" i="4"/>
  <c r="V112" i="4"/>
  <c r="R112" i="4"/>
  <c r="Q112" i="4"/>
  <c r="W111" i="4"/>
  <c r="V111" i="4"/>
  <c r="R111" i="4"/>
  <c r="Q111" i="4"/>
  <c r="W110" i="4"/>
  <c r="V110" i="4"/>
  <c r="R110" i="4"/>
  <c r="Q110" i="4"/>
  <c r="W109" i="4"/>
  <c r="V109" i="4"/>
  <c r="R109" i="4"/>
  <c r="Q109" i="4"/>
  <c r="W108" i="4"/>
  <c r="V108" i="4"/>
  <c r="R108" i="4"/>
  <c r="Q108" i="4"/>
  <c r="W107" i="4"/>
  <c r="V107" i="4"/>
  <c r="R107" i="4"/>
  <c r="Q107" i="4"/>
  <c r="W106" i="4"/>
  <c r="V106" i="4"/>
  <c r="R106" i="4"/>
  <c r="Q106" i="4"/>
  <c r="W105" i="4"/>
  <c r="V105" i="4"/>
  <c r="R105" i="4"/>
  <c r="Q105" i="4"/>
  <c r="W104" i="4"/>
  <c r="V104" i="4"/>
  <c r="R104" i="4"/>
  <c r="Q104" i="4"/>
  <c r="W103" i="4"/>
  <c r="V103" i="4"/>
  <c r="R103" i="4"/>
  <c r="Q103" i="4"/>
  <c r="W102" i="4"/>
  <c r="V102" i="4"/>
  <c r="R102" i="4"/>
  <c r="Q102" i="4"/>
  <c r="W101" i="4"/>
  <c r="V101" i="4"/>
  <c r="R101" i="4"/>
  <c r="Q101" i="4"/>
  <c r="W100" i="4"/>
  <c r="V100" i="4"/>
  <c r="R100" i="4"/>
  <c r="Q100" i="4"/>
  <c r="W99" i="4"/>
  <c r="V99" i="4"/>
  <c r="R99" i="4"/>
  <c r="Q99" i="4"/>
  <c r="W98" i="4"/>
  <c r="V98" i="4"/>
  <c r="R98" i="4"/>
  <c r="Q98" i="4"/>
  <c r="W97" i="4"/>
  <c r="V97" i="4"/>
  <c r="R97" i="4"/>
  <c r="Q97" i="4"/>
  <c r="W96" i="4"/>
  <c r="V96" i="4"/>
  <c r="R96" i="4"/>
  <c r="Q96" i="4"/>
  <c r="W95" i="4"/>
  <c r="V95" i="4"/>
  <c r="R95" i="4"/>
  <c r="Q95" i="4"/>
  <c r="W94" i="4"/>
  <c r="V94" i="4"/>
  <c r="R94" i="4"/>
  <c r="Q94" i="4"/>
  <c r="W93" i="4"/>
  <c r="V93" i="4"/>
  <c r="R93" i="4"/>
  <c r="Q93" i="4"/>
  <c r="W92" i="4"/>
  <c r="V92" i="4"/>
  <c r="R92" i="4"/>
  <c r="Q92" i="4"/>
  <c r="W91" i="4"/>
  <c r="V91" i="4"/>
  <c r="R91" i="4"/>
  <c r="Q91" i="4"/>
  <c r="W90" i="4"/>
  <c r="V90" i="4"/>
  <c r="R90" i="4"/>
  <c r="Q90" i="4"/>
  <c r="W89" i="4"/>
  <c r="V89" i="4"/>
  <c r="R89" i="4"/>
  <c r="Q89" i="4"/>
  <c r="W88" i="4"/>
  <c r="V88" i="4"/>
  <c r="R88" i="4"/>
  <c r="Q88" i="4"/>
  <c r="W87" i="4"/>
  <c r="V87" i="4"/>
  <c r="R87" i="4"/>
  <c r="Q87" i="4"/>
  <c r="W86" i="4"/>
  <c r="V86" i="4"/>
  <c r="R86" i="4"/>
  <c r="Q86" i="4"/>
  <c r="W85" i="4"/>
  <c r="V85" i="4"/>
  <c r="R85" i="4"/>
  <c r="Q85" i="4"/>
  <c r="W84" i="4"/>
  <c r="V84" i="4"/>
  <c r="R84" i="4"/>
  <c r="Q84" i="4"/>
  <c r="W83" i="4"/>
  <c r="V83" i="4"/>
  <c r="R83" i="4"/>
  <c r="Q83" i="4"/>
  <c r="W82" i="4"/>
  <c r="V82" i="4"/>
  <c r="R82" i="4"/>
  <c r="Q82" i="4"/>
  <c r="W81" i="4"/>
  <c r="V81" i="4"/>
  <c r="R81" i="4"/>
  <c r="Q81" i="4"/>
  <c r="W80" i="4"/>
  <c r="V80" i="4"/>
  <c r="R80" i="4"/>
  <c r="Q80" i="4"/>
  <c r="W79" i="4"/>
  <c r="V79" i="4"/>
  <c r="R79" i="4"/>
  <c r="Q79" i="4"/>
  <c r="W78" i="4"/>
  <c r="V78" i="4"/>
  <c r="R78" i="4"/>
  <c r="Q78" i="4"/>
  <c r="W77" i="4"/>
  <c r="V77" i="4"/>
  <c r="R77" i="4"/>
  <c r="Q77" i="4"/>
  <c r="W76" i="4"/>
  <c r="V76" i="4"/>
  <c r="R76" i="4"/>
  <c r="Q76" i="4"/>
  <c r="W75" i="4"/>
  <c r="V75" i="4"/>
  <c r="R75" i="4"/>
  <c r="Q75" i="4"/>
  <c r="W74" i="4"/>
  <c r="V74" i="4"/>
  <c r="R74" i="4"/>
  <c r="Q74" i="4"/>
  <c r="W73" i="4"/>
  <c r="V73" i="4"/>
  <c r="R73" i="4"/>
  <c r="Q73" i="4"/>
  <c r="W72" i="4"/>
  <c r="V72" i="4"/>
  <c r="R72" i="4"/>
  <c r="Q72" i="4"/>
  <c r="W71" i="4"/>
  <c r="V71" i="4"/>
  <c r="R71" i="4"/>
  <c r="Q71" i="4"/>
  <c r="W70" i="4"/>
  <c r="V70" i="4"/>
  <c r="R70" i="4"/>
  <c r="Q70" i="4"/>
  <c r="W69" i="4"/>
  <c r="V69" i="4"/>
  <c r="R69" i="4"/>
  <c r="Q69" i="4"/>
  <c r="W68" i="4"/>
  <c r="V68" i="4"/>
  <c r="R68" i="4"/>
  <c r="Q68" i="4"/>
  <c r="W67" i="4"/>
  <c r="V67" i="4"/>
  <c r="R67" i="4"/>
  <c r="Q67" i="4"/>
  <c r="W66" i="4"/>
  <c r="V66" i="4"/>
  <c r="R66" i="4"/>
  <c r="Q66" i="4"/>
  <c r="W65" i="4"/>
  <c r="V65" i="4"/>
  <c r="R65" i="4"/>
  <c r="Q65" i="4"/>
  <c r="W64" i="4"/>
  <c r="V64" i="4"/>
  <c r="R64" i="4"/>
  <c r="Q64" i="4"/>
  <c r="W63" i="4"/>
  <c r="V63" i="4"/>
  <c r="R63" i="4"/>
  <c r="Q63" i="4"/>
  <c r="W62" i="4"/>
  <c r="V62" i="4"/>
  <c r="R62" i="4"/>
  <c r="Q62" i="4"/>
  <c r="W61" i="4"/>
  <c r="V61" i="4"/>
  <c r="R61" i="4"/>
  <c r="Q61" i="4"/>
  <c r="W60" i="4"/>
  <c r="V60" i="4"/>
  <c r="R60" i="4"/>
  <c r="Q60" i="4"/>
  <c r="W59" i="4"/>
  <c r="V59" i="4"/>
  <c r="R59" i="4"/>
  <c r="Q59" i="4"/>
  <c r="W58" i="4"/>
  <c r="V58" i="4"/>
  <c r="R58" i="4"/>
  <c r="Q58" i="4"/>
  <c r="W57" i="4"/>
  <c r="V57" i="4"/>
  <c r="R57" i="4"/>
  <c r="Q57" i="4"/>
  <c r="W56" i="4"/>
  <c r="V56" i="4"/>
  <c r="R56" i="4"/>
  <c r="Q56" i="4"/>
  <c r="W55" i="4"/>
  <c r="V55" i="4"/>
  <c r="R55" i="4"/>
  <c r="Q55" i="4"/>
  <c r="W54" i="4"/>
  <c r="V54" i="4"/>
  <c r="R54" i="4"/>
  <c r="Q54" i="4"/>
  <c r="W53" i="4"/>
  <c r="V53" i="4"/>
  <c r="R53" i="4"/>
  <c r="Q53" i="4"/>
  <c r="W52" i="4"/>
  <c r="V52" i="4"/>
  <c r="R52" i="4"/>
  <c r="Q52" i="4"/>
  <c r="W51" i="4"/>
  <c r="V51" i="4"/>
  <c r="R51" i="4"/>
  <c r="Q51" i="4"/>
  <c r="W50" i="4"/>
  <c r="V50" i="4"/>
  <c r="R50" i="4"/>
  <c r="Q50" i="4"/>
  <c r="W49" i="4"/>
  <c r="V49" i="4"/>
  <c r="R49" i="4"/>
  <c r="Q49" i="4"/>
  <c r="W48" i="4"/>
  <c r="V48" i="4"/>
  <c r="R48" i="4"/>
  <c r="Q48" i="4"/>
  <c r="W47" i="4"/>
  <c r="V47" i="4"/>
  <c r="R47" i="4"/>
  <c r="Q47" i="4"/>
  <c r="W46" i="4"/>
  <c r="V46" i="4"/>
  <c r="R46" i="4"/>
  <c r="Q46" i="4"/>
  <c r="W45" i="4"/>
  <c r="V45" i="4"/>
  <c r="R45" i="4"/>
  <c r="Q45" i="4"/>
  <c r="W44" i="4"/>
  <c r="V44" i="4"/>
  <c r="R44" i="4"/>
  <c r="Q44" i="4"/>
  <c r="W43" i="4"/>
  <c r="V43" i="4"/>
  <c r="R43" i="4"/>
  <c r="Q43" i="4"/>
  <c r="W42" i="4"/>
  <c r="V42" i="4"/>
  <c r="R42" i="4"/>
  <c r="Q42" i="4"/>
  <c r="W41" i="4"/>
  <c r="V41" i="4"/>
  <c r="R41" i="4"/>
  <c r="Q41" i="4"/>
  <c r="W40" i="4"/>
  <c r="V40" i="4"/>
  <c r="R40" i="4"/>
  <c r="Q40" i="4"/>
  <c r="W39" i="4"/>
  <c r="V39" i="4"/>
  <c r="R39" i="4"/>
  <c r="Q39" i="4"/>
  <c r="W38" i="4"/>
  <c r="V38" i="4"/>
  <c r="R38" i="4"/>
  <c r="Q38" i="4"/>
  <c r="W37" i="4"/>
  <c r="V37" i="4"/>
  <c r="R37" i="4"/>
  <c r="Q37" i="4"/>
  <c r="W36" i="4"/>
  <c r="V36" i="4"/>
  <c r="R36" i="4"/>
  <c r="Q36" i="4"/>
  <c r="W35" i="4"/>
  <c r="V35" i="4"/>
  <c r="R35" i="4"/>
  <c r="Q35" i="4"/>
  <c r="W34" i="4"/>
  <c r="V34" i="4"/>
  <c r="R34" i="4"/>
  <c r="Q34" i="4"/>
  <c r="W33" i="4"/>
  <c r="V33" i="4"/>
  <c r="R33" i="4"/>
  <c r="Q33" i="4"/>
  <c r="W32" i="4"/>
  <c r="V32" i="4"/>
  <c r="R32" i="4"/>
  <c r="Q32" i="4"/>
  <c r="W31" i="4"/>
  <c r="V31" i="4"/>
  <c r="R31" i="4"/>
  <c r="Q31" i="4"/>
  <c r="W30" i="4"/>
  <c r="V30" i="4"/>
  <c r="R30" i="4"/>
  <c r="Q30" i="4"/>
  <c r="W29" i="4"/>
  <c r="V29" i="4"/>
  <c r="R29" i="4"/>
  <c r="Q29" i="4"/>
  <c r="W28" i="4"/>
  <c r="V28" i="4"/>
  <c r="R28" i="4"/>
  <c r="Q28" i="4"/>
  <c r="W27" i="4"/>
  <c r="V27" i="4"/>
  <c r="R27" i="4"/>
  <c r="Q27" i="4"/>
  <c r="W26" i="4"/>
  <c r="V26" i="4"/>
  <c r="R26" i="4"/>
  <c r="Q26" i="4"/>
  <c r="B26" i="4"/>
  <c r="A26" i="4"/>
  <c r="W25" i="4"/>
  <c r="V25" i="4"/>
  <c r="R25" i="4"/>
  <c r="Q25" i="4"/>
  <c r="B25" i="4"/>
  <c r="A25" i="4"/>
  <c r="S16" i="4"/>
  <c r="S15" i="4"/>
  <c r="U15" i="4" s="1"/>
  <c r="S13" i="3"/>
  <c r="S12" i="3"/>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L1" i="2"/>
  <c r="Y30" i="6" l="1"/>
  <c r="AE30" i="6"/>
  <c r="Y38" i="6"/>
  <c r="AE38" i="6"/>
  <c r="AE110" i="6"/>
  <c r="Q110" i="6"/>
  <c r="AW110" i="6"/>
  <c r="Y110" i="6"/>
  <c r="AK110" i="6"/>
  <c r="AE142" i="6"/>
  <c r="AQ142" i="6"/>
  <c r="AW142" i="6"/>
  <c r="AK142" i="6"/>
  <c r="Y142" i="6"/>
  <c r="AQ158" i="6"/>
  <c r="Q158" i="6"/>
  <c r="AW158" i="6"/>
  <c r="Y158" i="6"/>
  <c r="AK158" i="6"/>
  <c r="Y182" i="6"/>
  <c r="Q182" i="6"/>
  <c r="AQ182" i="6"/>
  <c r="Y198" i="6"/>
  <c r="Q198" i="6"/>
  <c r="AQ198" i="6"/>
  <c r="Q125" i="6"/>
  <c r="AW125" i="6"/>
  <c r="AK125" i="6"/>
  <c r="AQ31" i="6"/>
  <c r="AW31" i="6"/>
  <c r="AK31" i="6"/>
  <c r="Y31" i="6"/>
  <c r="Q31" i="6"/>
  <c r="Y39" i="6"/>
  <c r="Q39" i="6"/>
  <c r="T39" i="6" s="1"/>
  <c r="AW39" i="6"/>
  <c r="AQ47" i="6"/>
  <c r="Y47" i="6"/>
  <c r="Q47" i="6"/>
  <c r="AW47" i="6"/>
  <c r="Y55" i="6"/>
  <c r="AW55" i="6"/>
  <c r="Q55" i="6"/>
  <c r="Y95" i="6"/>
  <c r="AW95" i="6"/>
  <c r="Q95" i="6"/>
  <c r="AK111" i="6"/>
  <c r="AW111" i="6"/>
  <c r="AE111" i="6"/>
  <c r="Q119" i="6"/>
  <c r="AW119" i="6"/>
  <c r="AK119" i="6"/>
  <c r="Q143" i="6"/>
  <c r="R143" i="6" s="1"/>
  <c r="Y143" i="6"/>
  <c r="AQ143" i="6"/>
  <c r="AW143" i="6"/>
  <c r="AK143" i="6"/>
  <c r="AK159" i="6"/>
  <c r="AE159" i="6"/>
  <c r="AQ33" i="6"/>
  <c r="Y33" i="6"/>
  <c r="AK33" i="6"/>
  <c r="Q33" i="6"/>
  <c r="T33" i="6" s="1"/>
  <c r="AW33" i="6"/>
  <c r="Y41" i="6"/>
  <c r="Q41" i="6"/>
  <c r="T41" i="6" s="1"/>
  <c r="AW41" i="6"/>
  <c r="Y57" i="6"/>
  <c r="AW57" i="6"/>
  <c r="Q57" i="6"/>
  <c r="Q129" i="6"/>
  <c r="Y129" i="6"/>
  <c r="AW129" i="6"/>
  <c r="AK129" i="6"/>
  <c r="AE153" i="6"/>
  <c r="AK153" i="6"/>
  <c r="AQ53" i="6"/>
  <c r="AW53" i="6"/>
  <c r="Y53" i="6"/>
  <c r="Q53" i="6"/>
  <c r="AE34" i="6"/>
  <c r="Y34" i="6"/>
  <c r="AE106" i="6"/>
  <c r="Q106" i="6"/>
  <c r="AW106" i="6"/>
  <c r="Y106" i="6"/>
  <c r="AK106" i="6"/>
  <c r="AE122" i="6"/>
  <c r="Q122" i="6"/>
  <c r="U122" i="6" s="1"/>
  <c r="AW122" i="6"/>
  <c r="Y122" i="6"/>
  <c r="AK122" i="6"/>
  <c r="Y29" i="6"/>
  <c r="AW29" i="6"/>
  <c r="Q29" i="6"/>
  <c r="T29" i="6" s="1"/>
  <c r="AK29" i="6"/>
  <c r="Y35" i="6"/>
  <c r="Q35" i="6"/>
  <c r="AK35" i="6"/>
  <c r="AW35" i="6"/>
  <c r="AQ51" i="6"/>
  <c r="AW51" i="6"/>
  <c r="Y51" i="6"/>
  <c r="Q51" i="6"/>
  <c r="Y59" i="6"/>
  <c r="Q59" i="6"/>
  <c r="AW59" i="6"/>
  <c r="Y107" i="6"/>
  <c r="AE107" i="6"/>
  <c r="AW107" i="6"/>
  <c r="AK107" i="6"/>
  <c r="Q123" i="6"/>
  <c r="AW123" i="6"/>
  <c r="AK123" i="6"/>
  <c r="Q139" i="6"/>
  <c r="AK139" i="6"/>
  <c r="Y139" i="6"/>
  <c r="AW139" i="6"/>
  <c r="AE171" i="6"/>
  <c r="Y171" i="6"/>
  <c r="Y37" i="6"/>
  <c r="Q37" i="6"/>
  <c r="AW37" i="6"/>
  <c r="Y36" i="6"/>
  <c r="AE36" i="6"/>
  <c r="Y180" i="6"/>
  <c r="Q180" i="6"/>
  <c r="AQ180" i="6"/>
  <c r="Y188" i="6"/>
  <c r="Q188" i="6"/>
  <c r="AQ188" i="6"/>
  <c r="Y196" i="6"/>
  <c r="Q196" i="6"/>
  <c r="AQ196" i="6"/>
  <c r="Y63" i="6"/>
  <c r="AW63" i="6"/>
  <c r="Q63" i="6"/>
  <c r="AW49" i="6"/>
  <c r="AE136" i="6"/>
  <c r="AW136" i="6"/>
  <c r="AK136" i="6"/>
  <c r="Y136" i="6"/>
  <c r="Y192" i="6"/>
  <c r="Q192" i="6"/>
  <c r="AW43" i="6"/>
  <c r="Y65" i="6"/>
  <c r="Q65" i="6"/>
  <c r="Y73" i="6"/>
  <c r="Q73" i="6"/>
  <c r="Y81" i="6"/>
  <c r="Q81" i="6"/>
  <c r="Y89" i="6"/>
  <c r="Q89" i="6"/>
  <c r="Y97" i="6"/>
  <c r="AW97" i="6"/>
  <c r="Q97" i="6"/>
  <c r="AE105" i="6"/>
  <c r="AW105" i="6"/>
  <c r="AK105" i="6"/>
  <c r="AE113" i="6"/>
  <c r="AW113" i="6"/>
  <c r="Q121" i="6"/>
  <c r="AW121" i="6"/>
  <c r="AK121" i="6"/>
  <c r="Q137" i="6"/>
  <c r="R137" i="6" s="1"/>
  <c r="AW137" i="6"/>
  <c r="AK137" i="6"/>
  <c r="Y137" i="6"/>
  <c r="Q145" i="6"/>
  <c r="R145" i="6" s="1"/>
  <c r="AW145" i="6"/>
  <c r="AK145" i="6"/>
  <c r="Y145" i="6"/>
  <c r="AE169" i="6"/>
  <c r="AK169" i="6"/>
  <c r="AQ141" i="6"/>
  <c r="AK149" i="6"/>
  <c r="AE104" i="6"/>
  <c r="AW104" i="6"/>
  <c r="AK104" i="6"/>
  <c r="Y104" i="6"/>
  <c r="Q104" i="6"/>
  <c r="R104" i="6" s="1"/>
  <c r="Y160" i="6"/>
  <c r="AW160" i="6"/>
  <c r="AK160" i="6"/>
  <c r="F14" i="6"/>
  <c r="AE114" i="6"/>
  <c r="AW114" i="6"/>
  <c r="AK114" i="6"/>
  <c r="Y114" i="6"/>
  <c r="AE130" i="6"/>
  <c r="AW130" i="6"/>
  <c r="AK130" i="6"/>
  <c r="Y130" i="6"/>
  <c r="AK146" i="6"/>
  <c r="AW146" i="6"/>
  <c r="Y154" i="6"/>
  <c r="AW154" i="6"/>
  <c r="AK154" i="6"/>
  <c r="Y162" i="6"/>
  <c r="AW162" i="6"/>
  <c r="AK162" i="6"/>
  <c r="AE170" i="6"/>
  <c r="AQ170" i="6"/>
  <c r="Q170" i="6"/>
  <c r="AW170" i="6"/>
  <c r="AK170" i="6"/>
  <c r="AE178" i="6"/>
  <c r="AQ178" i="6"/>
  <c r="Q178" i="6"/>
  <c r="Y186" i="6"/>
  <c r="AQ186" i="6"/>
  <c r="Y194" i="6"/>
  <c r="AQ194" i="6"/>
  <c r="Y202" i="6"/>
  <c r="AQ202" i="6"/>
  <c r="AW27" i="6"/>
  <c r="AQ28" i="6"/>
  <c r="AW89" i="6"/>
  <c r="Y146" i="6"/>
  <c r="AK163" i="6"/>
  <c r="AW103" i="6"/>
  <c r="AE103" i="6"/>
  <c r="AE120" i="6"/>
  <c r="AW120" i="6"/>
  <c r="AK120" i="6"/>
  <c r="Y120" i="6"/>
  <c r="AE176" i="6"/>
  <c r="AQ176" i="6"/>
  <c r="Q176" i="6"/>
  <c r="AE126" i="6"/>
  <c r="AK126" i="6"/>
  <c r="Y126" i="6"/>
  <c r="Y67" i="6"/>
  <c r="Q67" i="6"/>
  <c r="Y75" i="6"/>
  <c r="Q75" i="6"/>
  <c r="Y83" i="6"/>
  <c r="Q83" i="6"/>
  <c r="Y99" i="6"/>
  <c r="AW99" i="6"/>
  <c r="Q115" i="6"/>
  <c r="AW115" i="6"/>
  <c r="Q131" i="6"/>
  <c r="R131" i="6" s="1"/>
  <c r="AW131" i="6"/>
  <c r="AK131" i="6"/>
  <c r="Q25" i="6"/>
  <c r="AQ25" i="6"/>
  <c r="Q27" i="6"/>
  <c r="Q45" i="6"/>
  <c r="Q49" i="6"/>
  <c r="Q61" i="6"/>
  <c r="AW83" i="6"/>
  <c r="AK115" i="6"/>
  <c r="Q160" i="6"/>
  <c r="AW168" i="6"/>
  <c r="AQ174" i="6"/>
  <c r="Q186" i="6"/>
  <c r="Y87" i="6"/>
  <c r="AW87" i="6"/>
  <c r="Q87" i="6"/>
  <c r="Q135" i="6"/>
  <c r="R135" i="6" s="1"/>
  <c r="AK135" i="6"/>
  <c r="AW45" i="6"/>
  <c r="AE128" i="6"/>
  <c r="AW128" i="6"/>
  <c r="Y128" i="6"/>
  <c r="Y184" i="6"/>
  <c r="AQ184" i="6"/>
  <c r="AK27" i="6"/>
  <c r="AW135" i="6"/>
  <c r="AE108" i="6"/>
  <c r="AW108" i="6"/>
  <c r="AK108" i="6"/>
  <c r="Y108" i="6"/>
  <c r="AE124" i="6"/>
  <c r="AW124" i="6"/>
  <c r="AK124" i="6"/>
  <c r="Y124" i="6"/>
  <c r="AE132" i="6"/>
  <c r="Y132" i="6"/>
  <c r="AW132" i="6"/>
  <c r="AE140" i="6"/>
  <c r="AW140" i="6"/>
  <c r="AK140" i="6"/>
  <c r="Y140" i="6"/>
  <c r="AQ140" i="6"/>
  <c r="Y148" i="6"/>
  <c r="Q148" i="6"/>
  <c r="T148" i="6" s="1"/>
  <c r="AW148" i="6"/>
  <c r="AK148" i="6"/>
  <c r="AQ156" i="6"/>
  <c r="Y156" i="6"/>
  <c r="Q156" i="6"/>
  <c r="T156" i="6" s="1"/>
  <c r="AW156" i="6"/>
  <c r="Y164" i="6"/>
  <c r="AW164" i="6"/>
  <c r="AK164" i="6"/>
  <c r="Q164" i="6"/>
  <c r="T164" i="6" s="1"/>
  <c r="AE172" i="6"/>
  <c r="Q172" i="6"/>
  <c r="AK172" i="6"/>
  <c r="Q43" i="6"/>
  <c r="AW65" i="6"/>
  <c r="Y105" i="6"/>
  <c r="AQ145" i="6"/>
  <c r="AK156" i="6"/>
  <c r="Y71" i="6"/>
  <c r="AW71" i="6"/>
  <c r="Q71" i="6"/>
  <c r="AK167" i="6"/>
  <c r="AE167" i="6"/>
  <c r="AE144" i="6"/>
  <c r="AK144" i="6"/>
  <c r="Y144" i="6"/>
  <c r="AQ144" i="6"/>
  <c r="Y200" i="6"/>
  <c r="AQ200" i="6"/>
  <c r="AW25" i="6"/>
  <c r="AE116" i="6"/>
  <c r="Y116" i="6"/>
  <c r="Q116" i="6"/>
  <c r="U116" i="6" s="1"/>
  <c r="AW116" i="6"/>
  <c r="Y69" i="6"/>
  <c r="AW69" i="6"/>
  <c r="Q69" i="6"/>
  <c r="Y77" i="6"/>
  <c r="AW77" i="6"/>
  <c r="Q77" i="6"/>
  <c r="Y85" i="6"/>
  <c r="AW85" i="6"/>
  <c r="Q85" i="6"/>
  <c r="Y93" i="6"/>
  <c r="Q93" i="6"/>
  <c r="AE101" i="6"/>
  <c r="AW101" i="6"/>
  <c r="AE109" i="6"/>
  <c r="AW109" i="6"/>
  <c r="AK109" i="6"/>
  <c r="Q117" i="6"/>
  <c r="AW117" i="6"/>
  <c r="AK117" i="6"/>
  <c r="Q133" i="6"/>
  <c r="AW133" i="6"/>
  <c r="AK133" i="6"/>
  <c r="Y133" i="6"/>
  <c r="Q141" i="6"/>
  <c r="R141" i="6" s="1"/>
  <c r="AW141" i="6"/>
  <c r="AK141" i="6"/>
  <c r="Y3" i="6"/>
  <c r="AQ27" i="6"/>
  <c r="Q120" i="6"/>
  <c r="U120" i="6" s="1"/>
  <c r="Y79" i="6"/>
  <c r="AW79" i="6"/>
  <c r="Q79" i="6"/>
  <c r="Q127" i="6"/>
  <c r="R127" i="6" s="1"/>
  <c r="AW127" i="6"/>
  <c r="AK127" i="6"/>
  <c r="Y127" i="6"/>
  <c r="Y135" i="6"/>
  <c r="AE112" i="6"/>
  <c r="AW112" i="6"/>
  <c r="AK112" i="6"/>
  <c r="Y112" i="6"/>
  <c r="Q112" i="6"/>
  <c r="Y152" i="6"/>
  <c r="AW152" i="6"/>
  <c r="AK152" i="6"/>
  <c r="Q152" i="6"/>
  <c r="AE168" i="6"/>
  <c r="AK168" i="6"/>
  <c r="Y168" i="6"/>
  <c r="AQ168" i="6"/>
  <c r="Y91" i="6"/>
  <c r="Q91" i="6"/>
  <c r="AW91" i="6"/>
  <c r="AK103" i="6"/>
  <c r="AE138" i="6"/>
  <c r="AQ138" i="6"/>
  <c r="AW138" i="6"/>
  <c r="AK138" i="6"/>
  <c r="AE102" i="6"/>
  <c r="Q102" i="6"/>
  <c r="AW102" i="6"/>
  <c r="AK102" i="6"/>
  <c r="AE118" i="6"/>
  <c r="AW118" i="6"/>
  <c r="AK118" i="6"/>
  <c r="Y118" i="6"/>
  <c r="AE134" i="6"/>
  <c r="AW134" i="6"/>
  <c r="AK134" i="6"/>
  <c r="Y150" i="6"/>
  <c r="AW150" i="6"/>
  <c r="AK150" i="6"/>
  <c r="Q150" i="6"/>
  <c r="Y166" i="6"/>
  <c r="AW166" i="6"/>
  <c r="AK166" i="6"/>
  <c r="AE174" i="6"/>
  <c r="Y174" i="6"/>
  <c r="Y190" i="6"/>
  <c r="Q190" i="6"/>
  <c r="AK25" i="6"/>
  <c r="Y45" i="6"/>
  <c r="Y49" i="6"/>
  <c r="AW61" i="6"/>
  <c r="AW73" i="6"/>
  <c r="Y102" i="6"/>
  <c r="Y109" i="6"/>
  <c r="AK116" i="6"/>
  <c r="Q124" i="6"/>
  <c r="U124" i="6" s="1"/>
  <c r="AW126" i="6"/>
  <c r="Y138" i="6"/>
  <c r="AW144" i="6"/>
  <c r="Q162" i="6"/>
  <c r="Y170" i="6"/>
  <c r="Q202" i="6"/>
  <c r="U202" i="6" s="1"/>
  <c r="U31" i="6"/>
  <c r="S31" i="6"/>
  <c r="R31" i="6"/>
  <c r="U35" i="6"/>
  <c r="S35" i="6"/>
  <c r="R35" i="6"/>
  <c r="AW42" i="6"/>
  <c r="AK42" i="6"/>
  <c r="Q42" i="6"/>
  <c r="Y42" i="6"/>
  <c r="AQ42" i="6"/>
  <c r="U43" i="6"/>
  <c r="T43" i="6"/>
  <c r="S43" i="6"/>
  <c r="R43" i="6"/>
  <c r="F7" i="6"/>
  <c r="H9" i="6"/>
  <c r="F15" i="6"/>
  <c r="H17" i="6"/>
  <c r="Q3" i="6"/>
  <c r="Q23" i="6"/>
  <c r="AW23" i="6"/>
  <c r="U25" i="6"/>
  <c r="R25" i="6"/>
  <c r="AE26" i="6"/>
  <c r="T31" i="6"/>
  <c r="T35" i="6"/>
  <c r="AW44" i="6"/>
  <c r="AK44" i="6"/>
  <c r="Q44" i="6"/>
  <c r="Y44" i="6"/>
  <c r="AQ44" i="6"/>
  <c r="U45" i="6"/>
  <c r="T45" i="6"/>
  <c r="S45" i="6"/>
  <c r="R45" i="6"/>
  <c r="AK3" i="6"/>
  <c r="S25" i="6"/>
  <c r="AQ26" i="6"/>
  <c r="AW36" i="6"/>
  <c r="AK36" i="6"/>
  <c r="Q36" i="6"/>
  <c r="AQ36" i="6"/>
  <c r="AE40" i="6"/>
  <c r="AW46" i="6"/>
  <c r="AK46" i="6"/>
  <c r="Q46" i="6"/>
  <c r="Y46" i="6"/>
  <c r="AQ46" i="6"/>
  <c r="U47" i="6"/>
  <c r="T47" i="6"/>
  <c r="S47" i="6"/>
  <c r="R47" i="6"/>
  <c r="AE24" i="6"/>
  <c r="T25" i="6"/>
  <c r="AW28" i="6"/>
  <c r="AK28" i="6"/>
  <c r="Q28" i="6"/>
  <c r="AW32" i="6"/>
  <c r="AK32" i="6"/>
  <c r="Q32" i="6"/>
  <c r="AQ32" i="6"/>
  <c r="U37" i="6"/>
  <c r="S37" i="6"/>
  <c r="R37" i="6"/>
  <c r="AE42" i="6"/>
  <c r="AW48" i="6"/>
  <c r="AK48" i="6"/>
  <c r="Q48" i="6"/>
  <c r="Y48" i="6"/>
  <c r="AQ48" i="6"/>
  <c r="U49" i="6"/>
  <c r="T49" i="6"/>
  <c r="S49" i="6"/>
  <c r="R49" i="6"/>
  <c r="H13" i="6"/>
  <c r="F23" i="6"/>
  <c r="AW3" i="6"/>
  <c r="U33" i="6"/>
  <c r="S33" i="6"/>
  <c r="R33" i="6"/>
  <c r="T37" i="6"/>
  <c r="AW38" i="6"/>
  <c r="AK38" i="6"/>
  <c r="Q38" i="6"/>
  <c r="AQ38" i="6"/>
  <c r="AE44" i="6"/>
  <c r="AW50" i="6"/>
  <c r="AK50" i="6"/>
  <c r="Q50" i="6"/>
  <c r="Y50" i="6"/>
  <c r="AQ50" i="6"/>
  <c r="U51" i="6"/>
  <c r="T51" i="6"/>
  <c r="S51" i="6"/>
  <c r="R51" i="6"/>
  <c r="F11" i="6"/>
  <c r="AE3" i="6"/>
  <c r="Y23" i="6"/>
  <c r="AE23" i="6"/>
  <c r="AW26" i="6"/>
  <c r="AK26" i="6"/>
  <c r="Q26" i="6"/>
  <c r="U29" i="6"/>
  <c r="S29" i="6"/>
  <c r="R29" i="6"/>
  <c r="U39" i="6"/>
  <c r="S39" i="6"/>
  <c r="R39" i="6"/>
  <c r="AW52" i="6"/>
  <c r="AK52" i="6"/>
  <c r="Q52" i="6"/>
  <c r="Y52" i="6"/>
  <c r="AQ52" i="6"/>
  <c r="U53" i="6"/>
  <c r="T53" i="6"/>
  <c r="S53" i="6"/>
  <c r="R53" i="6"/>
  <c r="AW157" i="6"/>
  <c r="Q157" i="6"/>
  <c r="AQ157" i="6"/>
  <c r="AE157" i="6"/>
  <c r="AK157" i="6"/>
  <c r="Y157" i="6"/>
  <c r="H5" i="6"/>
  <c r="H21" i="6"/>
  <c r="AW24" i="6"/>
  <c r="AK24" i="6"/>
  <c r="Q24" i="6"/>
  <c r="Y24" i="6"/>
  <c r="AW40" i="6"/>
  <c r="AK40" i="6"/>
  <c r="Q40" i="6"/>
  <c r="AQ40" i="6"/>
  <c r="AW54" i="6"/>
  <c r="AK54" i="6"/>
  <c r="Q54" i="6"/>
  <c r="Y54" i="6"/>
  <c r="AQ54" i="6"/>
  <c r="U55" i="6"/>
  <c r="T55" i="6"/>
  <c r="S55" i="6"/>
  <c r="R55" i="6"/>
  <c r="AW56" i="6"/>
  <c r="AK56" i="6"/>
  <c r="Q56" i="6"/>
  <c r="Y56" i="6"/>
  <c r="AQ56" i="6"/>
  <c r="U57" i="6"/>
  <c r="T57" i="6"/>
  <c r="S57" i="6"/>
  <c r="R57" i="6"/>
  <c r="AW58" i="6"/>
  <c r="AK58" i="6"/>
  <c r="Q58" i="6"/>
  <c r="Y58" i="6"/>
  <c r="AQ58" i="6"/>
  <c r="U59" i="6"/>
  <c r="T59" i="6"/>
  <c r="S59" i="6"/>
  <c r="R59" i="6"/>
  <c r="AW60" i="6"/>
  <c r="AK60" i="6"/>
  <c r="Q60" i="6"/>
  <c r="Y60" i="6"/>
  <c r="AQ60" i="6"/>
  <c r="U61" i="6"/>
  <c r="T61" i="6"/>
  <c r="S61" i="6"/>
  <c r="R61" i="6"/>
  <c r="AW62" i="6"/>
  <c r="AK62" i="6"/>
  <c r="Q62" i="6"/>
  <c r="Y62" i="6"/>
  <c r="AQ62" i="6"/>
  <c r="U63" i="6"/>
  <c r="T63" i="6"/>
  <c r="S63" i="6"/>
  <c r="R63" i="6"/>
  <c r="AW64" i="6"/>
  <c r="AK64" i="6"/>
  <c r="Q64" i="6"/>
  <c r="Y64" i="6"/>
  <c r="AQ64" i="6"/>
  <c r="U65" i="6"/>
  <c r="T65" i="6"/>
  <c r="S65" i="6"/>
  <c r="R65" i="6"/>
  <c r="AW66" i="6"/>
  <c r="AK66" i="6"/>
  <c r="Q66" i="6"/>
  <c r="Y66" i="6"/>
  <c r="AQ66" i="6"/>
  <c r="U67" i="6"/>
  <c r="T67" i="6"/>
  <c r="S67" i="6"/>
  <c r="R67" i="6"/>
  <c r="AW68" i="6"/>
  <c r="AK68" i="6"/>
  <c r="Q68" i="6"/>
  <c r="Y68" i="6"/>
  <c r="AQ68" i="6"/>
  <c r="U69" i="6"/>
  <c r="T69" i="6"/>
  <c r="S69" i="6"/>
  <c r="R69" i="6"/>
  <c r="AW70" i="6"/>
  <c r="AK70" i="6"/>
  <c r="Q70" i="6"/>
  <c r="Y70" i="6"/>
  <c r="AQ70" i="6"/>
  <c r="U71" i="6"/>
  <c r="T71" i="6"/>
  <c r="S71" i="6"/>
  <c r="R71" i="6"/>
  <c r="AW72" i="6"/>
  <c r="AK72" i="6"/>
  <c r="Q72" i="6"/>
  <c r="Y72" i="6"/>
  <c r="AQ72" i="6"/>
  <c r="U73" i="6"/>
  <c r="T73" i="6"/>
  <c r="S73" i="6"/>
  <c r="R73" i="6"/>
  <c r="AW74" i="6"/>
  <c r="AK74" i="6"/>
  <c r="Q74" i="6"/>
  <c r="Y74" i="6"/>
  <c r="AQ74" i="6"/>
  <c r="U75" i="6"/>
  <c r="T75" i="6"/>
  <c r="S75" i="6"/>
  <c r="R75" i="6"/>
  <c r="AW76" i="6"/>
  <c r="AK76" i="6"/>
  <c r="Q76" i="6"/>
  <c r="Y76" i="6"/>
  <c r="AQ76" i="6"/>
  <c r="U77" i="6"/>
  <c r="T77" i="6"/>
  <c r="S77" i="6"/>
  <c r="R77" i="6"/>
  <c r="AW78" i="6"/>
  <c r="AK78" i="6"/>
  <c r="Q78" i="6"/>
  <c r="Y78" i="6"/>
  <c r="AQ78" i="6"/>
  <c r="U79" i="6"/>
  <c r="T79" i="6"/>
  <c r="S79" i="6"/>
  <c r="R79" i="6"/>
  <c r="AW80" i="6"/>
  <c r="AK80" i="6"/>
  <c r="Q80" i="6"/>
  <c r="Y80" i="6"/>
  <c r="AQ80" i="6"/>
  <c r="U81" i="6"/>
  <c r="T81" i="6"/>
  <c r="S81" i="6"/>
  <c r="R81" i="6"/>
  <c r="AW82" i="6"/>
  <c r="AK82" i="6"/>
  <c r="Q82" i="6"/>
  <c r="Y82" i="6"/>
  <c r="AQ82" i="6"/>
  <c r="U83" i="6"/>
  <c r="T83" i="6"/>
  <c r="S83" i="6"/>
  <c r="R83" i="6"/>
  <c r="AW84" i="6"/>
  <c r="AK84" i="6"/>
  <c r="Q84" i="6"/>
  <c r="Y84" i="6"/>
  <c r="AQ84" i="6"/>
  <c r="U85" i="6"/>
  <c r="T85" i="6"/>
  <c r="S85" i="6"/>
  <c r="R85" i="6"/>
  <c r="AW86" i="6"/>
  <c r="AK86" i="6"/>
  <c r="Q86" i="6"/>
  <c r="Y86" i="6"/>
  <c r="AQ86" i="6"/>
  <c r="U87" i="6"/>
  <c r="T87" i="6"/>
  <c r="S87" i="6"/>
  <c r="R87" i="6"/>
  <c r="AW88" i="6"/>
  <c r="AK88" i="6"/>
  <c r="Q88" i="6"/>
  <c r="Y88" i="6"/>
  <c r="AQ88" i="6"/>
  <c r="U89" i="6"/>
  <c r="T89" i="6"/>
  <c r="S89" i="6"/>
  <c r="R89" i="6"/>
  <c r="AW90" i="6"/>
  <c r="AK90" i="6"/>
  <c r="Q90" i="6"/>
  <c r="Y90" i="6"/>
  <c r="AQ90" i="6"/>
  <c r="U91" i="6"/>
  <c r="T91" i="6"/>
  <c r="S91" i="6"/>
  <c r="R91" i="6"/>
  <c r="AW92" i="6"/>
  <c r="AK92" i="6"/>
  <c r="Q92" i="6"/>
  <c r="Y92" i="6"/>
  <c r="AQ92" i="6"/>
  <c r="U93" i="6"/>
  <c r="T93" i="6"/>
  <c r="S93" i="6"/>
  <c r="R93" i="6"/>
  <c r="AW94" i="6"/>
  <c r="AK94" i="6"/>
  <c r="Q94" i="6"/>
  <c r="Y94" i="6"/>
  <c r="AQ94" i="6"/>
  <c r="U95" i="6"/>
  <c r="T95" i="6"/>
  <c r="S95" i="6"/>
  <c r="R95" i="6"/>
  <c r="AW96" i="6"/>
  <c r="AK96" i="6"/>
  <c r="Q96" i="6"/>
  <c r="Y96" i="6"/>
  <c r="AQ96" i="6"/>
  <c r="U97" i="6"/>
  <c r="T97" i="6"/>
  <c r="S97" i="6"/>
  <c r="R97" i="6"/>
  <c r="AW98" i="6"/>
  <c r="AK98" i="6"/>
  <c r="Q98" i="6"/>
  <c r="Y98" i="6"/>
  <c r="AQ98" i="6"/>
  <c r="U99" i="6"/>
  <c r="T99" i="6"/>
  <c r="S99" i="6"/>
  <c r="R99" i="6"/>
  <c r="AW100" i="6"/>
  <c r="AK100" i="6"/>
  <c r="Q100" i="6"/>
  <c r="Y100" i="6"/>
  <c r="AQ100" i="6"/>
  <c r="AK23" i="6"/>
  <c r="U27" i="6"/>
  <c r="R27" i="6"/>
  <c r="AE28" i="6"/>
  <c r="AW30" i="6"/>
  <c r="AK30" i="6"/>
  <c r="Q30" i="6"/>
  <c r="AQ30" i="6"/>
  <c r="AE32" i="6"/>
  <c r="AW34" i="6"/>
  <c r="AK34" i="6"/>
  <c r="Q34" i="6"/>
  <c r="AQ34" i="6"/>
  <c r="U41" i="6"/>
  <c r="S41" i="6"/>
  <c r="R41" i="6"/>
  <c r="AE50" i="6"/>
  <c r="U139" i="6"/>
  <c r="T139" i="6"/>
  <c r="S139" i="6"/>
  <c r="R139" i="6"/>
  <c r="AK37" i="6"/>
  <c r="AK39" i="6"/>
  <c r="AK41" i="6"/>
  <c r="AK43" i="6"/>
  <c r="AK45" i="6"/>
  <c r="AK47" i="6"/>
  <c r="AK49" i="6"/>
  <c r="AK51" i="6"/>
  <c r="AK53" i="6"/>
  <c r="AK55" i="6"/>
  <c r="AK57" i="6"/>
  <c r="AK59" i="6"/>
  <c r="AK61" i="6"/>
  <c r="AK63" i="6"/>
  <c r="AK65" i="6"/>
  <c r="AK67" i="6"/>
  <c r="AK69" i="6"/>
  <c r="AK71" i="6"/>
  <c r="AK73" i="6"/>
  <c r="AK75" i="6"/>
  <c r="AK77" i="6"/>
  <c r="AK79" i="6"/>
  <c r="AK81" i="6"/>
  <c r="AK83" i="6"/>
  <c r="AK85" i="6"/>
  <c r="AK87" i="6"/>
  <c r="AK89" i="6"/>
  <c r="AK91" i="6"/>
  <c r="AK93" i="6"/>
  <c r="AK95" i="6"/>
  <c r="AK97" i="6"/>
  <c r="AK99" i="6"/>
  <c r="U102" i="6"/>
  <c r="S102" i="6"/>
  <c r="U127" i="6"/>
  <c r="S127" i="6"/>
  <c r="U131" i="6"/>
  <c r="S131" i="6"/>
  <c r="U135" i="6"/>
  <c r="T135" i="6"/>
  <c r="S135" i="6"/>
  <c r="U143" i="6"/>
  <c r="T143" i="6"/>
  <c r="S143" i="6"/>
  <c r="U104" i="6"/>
  <c r="S104" i="6"/>
  <c r="U112" i="6"/>
  <c r="T112" i="6"/>
  <c r="S112" i="6"/>
  <c r="R112" i="6"/>
  <c r="U115" i="6"/>
  <c r="S115" i="6"/>
  <c r="U119" i="6"/>
  <c r="S119" i="6"/>
  <c r="U123" i="6"/>
  <c r="S123" i="6"/>
  <c r="U152" i="6"/>
  <c r="S152" i="6"/>
  <c r="T152" i="6"/>
  <c r="R152" i="6"/>
  <c r="U106" i="6"/>
  <c r="S106" i="6"/>
  <c r="R106" i="6"/>
  <c r="U108" i="6"/>
  <c r="S108" i="6"/>
  <c r="R108" i="6"/>
  <c r="U110" i="6"/>
  <c r="S110" i="6"/>
  <c r="R110" i="6"/>
  <c r="U162" i="6"/>
  <c r="S162" i="6"/>
  <c r="T162" i="6"/>
  <c r="R162" i="6"/>
  <c r="U172" i="6"/>
  <c r="T172" i="6"/>
  <c r="S172" i="6"/>
  <c r="R172" i="6"/>
  <c r="AE25" i="6"/>
  <c r="AE27" i="6"/>
  <c r="AE29" i="6"/>
  <c r="AE31" i="6"/>
  <c r="AE33" i="6"/>
  <c r="AE35" i="6"/>
  <c r="AE37" i="6"/>
  <c r="AE39" i="6"/>
  <c r="AE41" i="6"/>
  <c r="AE43" i="6"/>
  <c r="AE45" i="6"/>
  <c r="AE47" i="6"/>
  <c r="AE49" i="6"/>
  <c r="AE51" i="6"/>
  <c r="AE53" i="6"/>
  <c r="AE55" i="6"/>
  <c r="AE57" i="6"/>
  <c r="AE59" i="6"/>
  <c r="AE61" i="6"/>
  <c r="AE63" i="6"/>
  <c r="AE65" i="6"/>
  <c r="AE67" i="6"/>
  <c r="AE69" i="6"/>
  <c r="AE71" i="6"/>
  <c r="AE73" i="6"/>
  <c r="AE75" i="6"/>
  <c r="AE77" i="6"/>
  <c r="AE79" i="6"/>
  <c r="AE81" i="6"/>
  <c r="AE83" i="6"/>
  <c r="AE85" i="6"/>
  <c r="AE87" i="6"/>
  <c r="AE89" i="6"/>
  <c r="AE91" i="6"/>
  <c r="AE93" i="6"/>
  <c r="AE95" i="6"/>
  <c r="AE97" i="6"/>
  <c r="AE99" i="6"/>
  <c r="Q101" i="6"/>
  <c r="AQ101" i="6"/>
  <c r="T104" i="6"/>
  <c r="T106" i="6"/>
  <c r="T108" i="6"/>
  <c r="T110" i="6"/>
  <c r="Q113" i="6"/>
  <c r="Y113" i="6"/>
  <c r="AQ113" i="6"/>
  <c r="U137" i="6"/>
  <c r="T137" i="6"/>
  <c r="S137" i="6"/>
  <c r="U141" i="6"/>
  <c r="T141" i="6"/>
  <c r="S141" i="6"/>
  <c r="Y101" i="6"/>
  <c r="Q103" i="6"/>
  <c r="AQ103" i="6"/>
  <c r="U129" i="6"/>
  <c r="S129" i="6"/>
  <c r="U133" i="6"/>
  <c r="S133" i="6"/>
  <c r="AQ29" i="6"/>
  <c r="AQ35" i="6"/>
  <c r="AQ37" i="6"/>
  <c r="AQ39" i="6"/>
  <c r="AQ41" i="6"/>
  <c r="AQ55" i="6"/>
  <c r="AQ57" i="6"/>
  <c r="AQ59" i="6"/>
  <c r="AQ61" i="6"/>
  <c r="AQ63" i="6"/>
  <c r="AQ65" i="6"/>
  <c r="AQ67" i="6"/>
  <c r="AQ69" i="6"/>
  <c r="AQ71" i="6"/>
  <c r="AQ73" i="6"/>
  <c r="AQ75" i="6"/>
  <c r="AQ77" i="6"/>
  <c r="AQ79" i="6"/>
  <c r="AQ81" i="6"/>
  <c r="AQ83" i="6"/>
  <c r="AQ85" i="6"/>
  <c r="AQ87" i="6"/>
  <c r="AQ89" i="6"/>
  <c r="AQ91" i="6"/>
  <c r="AQ93" i="6"/>
  <c r="AQ95" i="6"/>
  <c r="AQ97" i="6"/>
  <c r="AQ99" i="6"/>
  <c r="Y103" i="6"/>
  <c r="Q105" i="6"/>
  <c r="AQ105" i="6"/>
  <c r="Q107" i="6"/>
  <c r="AQ107" i="6"/>
  <c r="Q109" i="6"/>
  <c r="AQ109" i="6"/>
  <c r="Q111" i="6"/>
  <c r="Y111" i="6"/>
  <c r="AQ111" i="6"/>
  <c r="AK113" i="6"/>
  <c r="R115" i="6"/>
  <c r="U117" i="6"/>
  <c r="S117" i="6"/>
  <c r="R119" i="6"/>
  <c r="U121" i="6"/>
  <c r="S121" i="6"/>
  <c r="R123" i="6"/>
  <c r="U125" i="6"/>
  <c r="S125" i="6"/>
  <c r="T127" i="6"/>
  <c r="T131" i="6"/>
  <c r="U145" i="6"/>
  <c r="T145" i="6"/>
  <c r="S145" i="6"/>
  <c r="AK101" i="6"/>
  <c r="T115" i="6"/>
  <c r="T119" i="6"/>
  <c r="T123" i="6"/>
  <c r="AQ102" i="6"/>
  <c r="AQ104" i="6"/>
  <c r="AQ106" i="6"/>
  <c r="AQ108" i="6"/>
  <c r="AQ110" i="6"/>
  <c r="AQ112" i="6"/>
  <c r="AQ114" i="6"/>
  <c r="AQ116" i="6"/>
  <c r="AQ118" i="6"/>
  <c r="AQ120" i="6"/>
  <c r="AQ122" i="6"/>
  <c r="AQ124" i="6"/>
  <c r="AQ126" i="6"/>
  <c r="AQ128" i="6"/>
  <c r="AQ130" i="6"/>
  <c r="AQ132" i="6"/>
  <c r="AQ134" i="6"/>
  <c r="AQ136" i="6"/>
  <c r="AW147" i="6"/>
  <c r="Q147" i="6"/>
  <c r="AQ147" i="6"/>
  <c r="Y147" i="6"/>
  <c r="AW155" i="6"/>
  <c r="Q155" i="6"/>
  <c r="AQ155" i="6"/>
  <c r="Y155" i="6"/>
  <c r="AW165" i="6"/>
  <c r="Q165" i="6"/>
  <c r="AQ165" i="6"/>
  <c r="Y165" i="6"/>
  <c r="U150" i="6"/>
  <c r="S150" i="6"/>
  <c r="U160" i="6"/>
  <c r="S160" i="6"/>
  <c r="U168" i="6"/>
  <c r="S168" i="6"/>
  <c r="U170" i="6"/>
  <c r="S170" i="6"/>
  <c r="AE115" i="6"/>
  <c r="AE117" i="6"/>
  <c r="AE119" i="6"/>
  <c r="AE121" i="6"/>
  <c r="AE123" i="6"/>
  <c r="AE125" i="6"/>
  <c r="Q126" i="6"/>
  <c r="AE127" i="6"/>
  <c r="Q128" i="6"/>
  <c r="AE129" i="6"/>
  <c r="Q130" i="6"/>
  <c r="AE131" i="6"/>
  <c r="Q132" i="6"/>
  <c r="AE133" i="6"/>
  <c r="Q134" i="6"/>
  <c r="AE135" i="6"/>
  <c r="Q136" i="6"/>
  <c r="AE137" i="6"/>
  <c r="Q138" i="6"/>
  <c r="AE139" i="6"/>
  <c r="Q140" i="6"/>
  <c r="AE141" i="6"/>
  <c r="Q142" i="6"/>
  <c r="AE143" i="6"/>
  <c r="Q144" i="6"/>
  <c r="AE145" i="6"/>
  <c r="Q146" i="6"/>
  <c r="AK147" i="6"/>
  <c r="R150" i="6"/>
  <c r="AW153" i="6"/>
  <c r="Q153" i="6"/>
  <c r="AQ153" i="6"/>
  <c r="Y153" i="6"/>
  <c r="AK155" i="6"/>
  <c r="U158" i="6"/>
  <c r="S158" i="6"/>
  <c r="R160" i="6"/>
  <c r="AW163" i="6"/>
  <c r="Q163" i="6"/>
  <c r="AQ163" i="6"/>
  <c r="Y163" i="6"/>
  <c r="AK165" i="6"/>
  <c r="R168" i="6"/>
  <c r="R170" i="6"/>
  <c r="AW173" i="6"/>
  <c r="AK173" i="6"/>
  <c r="Q173" i="6"/>
  <c r="Y173" i="6"/>
  <c r="AQ173" i="6"/>
  <c r="U174" i="6"/>
  <c r="T174" i="6"/>
  <c r="S174" i="6"/>
  <c r="R174" i="6"/>
  <c r="R114" i="6"/>
  <c r="R116" i="6"/>
  <c r="R118" i="6"/>
  <c r="R120" i="6"/>
  <c r="R122" i="6"/>
  <c r="R124" i="6"/>
  <c r="U148" i="6"/>
  <c r="S148" i="6"/>
  <c r="T150" i="6"/>
  <c r="U156" i="6"/>
  <c r="S156" i="6"/>
  <c r="T160" i="6"/>
  <c r="U166" i="6"/>
  <c r="S166" i="6"/>
  <c r="T168" i="6"/>
  <c r="T170" i="6"/>
  <c r="AW175" i="6"/>
  <c r="AK175" i="6"/>
  <c r="Q175" i="6"/>
  <c r="Y175" i="6"/>
  <c r="AQ175" i="6"/>
  <c r="U176" i="6"/>
  <c r="T176" i="6"/>
  <c r="S176" i="6"/>
  <c r="R176" i="6"/>
  <c r="AW193" i="6"/>
  <c r="AK193" i="6"/>
  <c r="Q193" i="6"/>
  <c r="Y193" i="6"/>
  <c r="AQ193" i="6"/>
  <c r="U194" i="6"/>
  <c r="T194" i="6"/>
  <c r="S194" i="6"/>
  <c r="R194" i="6"/>
  <c r="AW195" i="6"/>
  <c r="AK195" i="6"/>
  <c r="Q195" i="6"/>
  <c r="Y195" i="6"/>
  <c r="AQ195" i="6"/>
  <c r="U196" i="6"/>
  <c r="T196" i="6"/>
  <c r="S196" i="6"/>
  <c r="R196" i="6"/>
  <c r="AW197" i="6"/>
  <c r="AK197" i="6"/>
  <c r="Q197" i="6"/>
  <c r="Y197" i="6"/>
  <c r="AQ197" i="6"/>
  <c r="U198" i="6"/>
  <c r="T198" i="6"/>
  <c r="S198" i="6"/>
  <c r="R198" i="6"/>
  <c r="S114" i="6"/>
  <c r="AQ115" i="6"/>
  <c r="S116" i="6"/>
  <c r="AQ117" i="6"/>
  <c r="S118" i="6"/>
  <c r="AQ119" i="6"/>
  <c r="S120" i="6"/>
  <c r="AQ121" i="6"/>
  <c r="S122" i="6"/>
  <c r="AQ123" i="6"/>
  <c r="S124" i="6"/>
  <c r="AQ125" i="6"/>
  <c r="AQ127" i="6"/>
  <c r="AQ129" i="6"/>
  <c r="AQ131" i="6"/>
  <c r="AQ133" i="6"/>
  <c r="AQ135" i="6"/>
  <c r="AQ137" i="6"/>
  <c r="AQ139" i="6"/>
  <c r="R148" i="6"/>
  <c r="AW151" i="6"/>
  <c r="Q151" i="6"/>
  <c r="AQ151" i="6"/>
  <c r="Y151" i="6"/>
  <c r="R156" i="6"/>
  <c r="AW161" i="6"/>
  <c r="Q161" i="6"/>
  <c r="AQ161" i="6"/>
  <c r="Y161" i="6"/>
  <c r="R166" i="6"/>
  <c r="AW177" i="6"/>
  <c r="AK177" i="6"/>
  <c r="Q177" i="6"/>
  <c r="Y177" i="6"/>
  <c r="AQ177" i="6"/>
  <c r="U178" i="6"/>
  <c r="T178" i="6"/>
  <c r="S178" i="6"/>
  <c r="R178" i="6"/>
  <c r="AW191" i="6"/>
  <c r="AK191" i="6"/>
  <c r="Q191" i="6"/>
  <c r="Y191" i="6"/>
  <c r="AQ191" i="6"/>
  <c r="U192" i="6"/>
  <c r="T192" i="6"/>
  <c r="S192" i="6"/>
  <c r="R192" i="6"/>
  <c r="T114" i="6"/>
  <c r="Y115" i="6"/>
  <c r="T116" i="6"/>
  <c r="Y117" i="6"/>
  <c r="T118" i="6"/>
  <c r="Y119" i="6"/>
  <c r="T120" i="6"/>
  <c r="Y121" i="6"/>
  <c r="T122" i="6"/>
  <c r="Y123" i="6"/>
  <c r="T124" i="6"/>
  <c r="Y125" i="6"/>
  <c r="U154" i="6"/>
  <c r="S154" i="6"/>
  <c r="U164" i="6"/>
  <c r="S164" i="6"/>
  <c r="T166" i="6"/>
  <c r="AW179" i="6"/>
  <c r="AK179" i="6"/>
  <c r="Q179" i="6"/>
  <c r="Y179" i="6"/>
  <c r="AQ179" i="6"/>
  <c r="U180" i="6"/>
  <c r="T180" i="6"/>
  <c r="S180" i="6"/>
  <c r="R180" i="6"/>
  <c r="AW181" i="6"/>
  <c r="AK181" i="6"/>
  <c r="Q181" i="6"/>
  <c r="Y181" i="6"/>
  <c r="AQ181" i="6"/>
  <c r="U182" i="6"/>
  <c r="T182" i="6"/>
  <c r="S182" i="6"/>
  <c r="R182" i="6"/>
  <c r="AW183" i="6"/>
  <c r="AK183" i="6"/>
  <c r="Q183" i="6"/>
  <c r="Y183" i="6"/>
  <c r="X183" i="6" s="1"/>
  <c r="AQ183" i="6"/>
  <c r="U184" i="6"/>
  <c r="T184" i="6"/>
  <c r="S184" i="6"/>
  <c r="R184" i="6"/>
  <c r="AW185" i="6"/>
  <c r="AK185" i="6"/>
  <c r="Q185" i="6"/>
  <c r="Y185" i="6"/>
  <c r="AQ185" i="6"/>
  <c r="U186" i="6"/>
  <c r="T186" i="6"/>
  <c r="S186" i="6"/>
  <c r="R186" i="6"/>
  <c r="AW187" i="6"/>
  <c r="AK187" i="6"/>
  <c r="Q187" i="6"/>
  <c r="Y187" i="6"/>
  <c r="AQ187" i="6"/>
  <c r="U188" i="6"/>
  <c r="T188" i="6"/>
  <c r="S188" i="6"/>
  <c r="R188" i="6"/>
  <c r="AW189" i="6"/>
  <c r="AK189" i="6"/>
  <c r="Q189" i="6"/>
  <c r="Y189" i="6"/>
  <c r="AQ189" i="6"/>
  <c r="U190" i="6"/>
  <c r="T190" i="6"/>
  <c r="S190" i="6"/>
  <c r="R190" i="6"/>
  <c r="AQ146" i="6"/>
  <c r="AE146" i="6"/>
  <c r="AW149" i="6"/>
  <c r="Q149" i="6"/>
  <c r="AQ149" i="6"/>
  <c r="Y149" i="6"/>
  <c r="AK151" i="6"/>
  <c r="AJ151" i="6" s="1"/>
  <c r="R154" i="6"/>
  <c r="AW159" i="6"/>
  <c r="Q159" i="6"/>
  <c r="AQ159" i="6"/>
  <c r="Y159" i="6"/>
  <c r="AK161" i="6"/>
  <c r="R164" i="6"/>
  <c r="AW167" i="6"/>
  <c r="Q167" i="6"/>
  <c r="AQ167" i="6"/>
  <c r="Y167" i="6"/>
  <c r="AW169" i="6"/>
  <c r="Q169" i="6"/>
  <c r="AQ169" i="6"/>
  <c r="Y169" i="6"/>
  <c r="AW171" i="6"/>
  <c r="AK171" i="6"/>
  <c r="Q171" i="6"/>
  <c r="AQ171" i="6"/>
  <c r="AE175" i="6"/>
  <c r="AE193" i="6"/>
  <c r="AE195" i="6"/>
  <c r="AE197" i="6"/>
  <c r="AE199" i="6"/>
  <c r="AE201" i="6"/>
  <c r="AK174" i="6"/>
  <c r="AK176" i="6"/>
  <c r="AK178" i="6"/>
  <c r="AK180" i="6"/>
  <c r="AK182" i="6"/>
  <c r="AK184" i="6"/>
  <c r="AK186" i="6"/>
  <c r="AK188" i="6"/>
  <c r="AK190" i="6"/>
  <c r="AK192" i="6"/>
  <c r="AK194" i="6"/>
  <c r="AK196" i="6"/>
  <c r="AK198" i="6"/>
  <c r="R200" i="6"/>
  <c r="AK200" i="6"/>
  <c r="R202" i="6"/>
  <c r="AK202" i="6"/>
  <c r="AQ199" i="6"/>
  <c r="S200" i="6"/>
  <c r="AQ201" i="6"/>
  <c r="S202" i="6"/>
  <c r="AW172" i="6"/>
  <c r="AW174" i="6"/>
  <c r="AW176" i="6"/>
  <c r="AW178" i="6"/>
  <c r="AW180" i="6"/>
  <c r="AW182" i="6"/>
  <c r="AW184" i="6"/>
  <c r="AW186" i="6"/>
  <c r="AW188" i="6"/>
  <c r="AW190" i="6"/>
  <c r="AW192" i="6"/>
  <c r="AW194" i="6"/>
  <c r="AW196" i="6"/>
  <c r="AW198" i="6"/>
  <c r="Y199" i="6"/>
  <c r="T200" i="6"/>
  <c r="AW200" i="6"/>
  <c r="Y201" i="6"/>
  <c r="T202" i="6"/>
  <c r="AW202" i="6"/>
  <c r="AE148" i="6"/>
  <c r="AE150" i="6"/>
  <c r="AE152" i="6"/>
  <c r="AE154" i="6"/>
  <c r="AE156" i="6"/>
  <c r="AE158" i="6"/>
  <c r="AE160" i="6"/>
  <c r="AE162" i="6"/>
  <c r="AE164" i="6"/>
  <c r="AE166" i="6"/>
  <c r="AE180" i="6"/>
  <c r="AE182" i="6"/>
  <c r="AE184" i="6"/>
  <c r="AE186" i="6"/>
  <c r="AE188" i="6"/>
  <c r="AE190" i="6"/>
  <c r="AE192" i="6"/>
  <c r="AE194" i="6"/>
  <c r="AE196" i="6"/>
  <c r="AE198" i="6"/>
  <c r="Q199" i="6"/>
  <c r="AE200" i="6"/>
  <c r="Q201" i="6"/>
  <c r="AE202" i="6"/>
  <c r="AK199" i="6"/>
  <c r="AK201" i="6"/>
  <c r="AQ148" i="6"/>
  <c r="AQ150" i="6"/>
  <c r="AQ152" i="6"/>
  <c r="AQ154" i="6"/>
  <c r="AQ160" i="6"/>
  <c r="AQ162" i="6"/>
  <c r="AQ164" i="6"/>
  <c r="AQ166" i="6"/>
  <c r="AQ190" i="6"/>
  <c r="AQ192" i="6"/>
  <c r="A9" i="8"/>
  <c r="AJ23" i="6"/>
  <c r="AP23" i="6"/>
  <c r="AV23" i="6"/>
  <c r="X23" i="6"/>
  <c r="AD23" i="6"/>
  <c r="BB23" i="6"/>
  <c r="AV63" i="6"/>
  <c r="X63" i="6"/>
  <c r="AD63" i="6"/>
  <c r="BB63" i="6"/>
  <c r="AJ63" i="6"/>
  <c r="AP63" i="6"/>
  <c r="AV95" i="6"/>
  <c r="X95" i="6"/>
  <c r="AD95" i="6"/>
  <c r="BB95" i="6"/>
  <c r="AJ95" i="6"/>
  <c r="AP95" i="6"/>
  <c r="AJ127" i="6"/>
  <c r="AP127" i="6"/>
  <c r="AD127" i="6"/>
  <c r="BB127" i="6"/>
  <c r="AV127" i="6"/>
  <c r="X127" i="6"/>
  <c r="AD151" i="6"/>
  <c r="AP151" i="6"/>
  <c r="AV151" i="6"/>
  <c r="X151" i="6"/>
  <c r="BB151" i="6"/>
  <c r="AD183" i="6"/>
  <c r="BB183" i="6"/>
  <c r="AJ183" i="6"/>
  <c r="AP183" i="6"/>
  <c r="AV183" i="6"/>
  <c r="AD24" i="6"/>
  <c r="BB24" i="6"/>
  <c r="AJ24" i="6"/>
  <c r="AP24" i="6"/>
  <c r="AV24" i="6"/>
  <c r="X24" i="6"/>
  <c r="AD32" i="6"/>
  <c r="BB32" i="6"/>
  <c r="AJ32" i="6"/>
  <c r="AP32" i="6"/>
  <c r="AV32" i="6"/>
  <c r="X32" i="6"/>
  <c r="AD40" i="6"/>
  <c r="BB40" i="6"/>
  <c r="AJ40" i="6"/>
  <c r="AP40" i="6"/>
  <c r="AV40" i="6"/>
  <c r="X40" i="6"/>
  <c r="AD48" i="6"/>
  <c r="BB48" i="6"/>
  <c r="AJ48" i="6"/>
  <c r="AP48" i="6"/>
  <c r="AV48" i="6"/>
  <c r="X48" i="6"/>
  <c r="AV56" i="6"/>
  <c r="X56" i="6"/>
  <c r="AD56" i="6"/>
  <c r="AJ56" i="6"/>
  <c r="BB56" i="6"/>
  <c r="AP56" i="6"/>
  <c r="AP64" i="6"/>
  <c r="AV64" i="6"/>
  <c r="X64" i="6"/>
  <c r="AD64" i="6"/>
  <c r="BB64" i="6"/>
  <c r="AJ64" i="6"/>
  <c r="AP72" i="6"/>
  <c r="AV72" i="6"/>
  <c r="X72" i="6"/>
  <c r="AD72" i="6"/>
  <c r="BB72" i="6"/>
  <c r="AJ72" i="6"/>
  <c r="AP80" i="6"/>
  <c r="AV80" i="6"/>
  <c r="X80" i="6"/>
  <c r="AD80" i="6"/>
  <c r="BB80" i="6"/>
  <c r="AJ80" i="6"/>
  <c r="AP88" i="6"/>
  <c r="AV88" i="6"/>
  <c r="X88" i="6"/>
  <c r="AD88" i="6"/>
  <c r="BB88" i="6"/>
  <c r="AJ88" i="6"/>
  <c r="AP96" i="6"/>
  <c r="AV96" i="6"/>
  <c r="X96" i="6"/>
  <c r="AD96" i="6"/>
  <c r="BB96" i="6"/>
  <c r="AJ96" i="6"/>
  <c r="AP104" i="6"/>
  <c r="AV104" i="6"/>
  <c r="X104" i="6"/>
  <c r="AD104" i="6"/>
  <c r="BB104" i="6"/>
  <c r="AJ104" i="6"/>
  <c r="BB112" i="6"/>
  <c r="AJ112" i="6"/>
  <c r="X112" i="6"/>
  <c r="AP112" i="6"/>
  <c r="AD112" i="6"/>
  <c r="AV112" i="6"/>
  <c r="AD120" i="6"/>
  <c r="BB120" i="6"/>
  <c r="AJ120" i="6"/>
  <c r="AV120" i="6"/>
  <c r="X120" i="6"/>
  <c r="AP120" i="6"/>
  <c r="AD128" i="6"/>
  <c r="BB128" i="6"/>
  <c r="AJ128" i="6"/>
  <c r="AV128" i="6"/>
  <c r="X128" i="6"/>
  <c r="AP128" i="6"/>
  <c r="AD136" i="6"/>
  <c r="BB136" i="6"/>
  <c r="AJ136" i="6"/>
  <c r="AV136" i="6"/>
  <c r="X136" i="6"/>
  <c r="AP136" i="6"/>
  <c r="AV144" i="6"/>
  <c r="X144" i="6"/>
  <c r="AD144" i="6"/>
  <c r="BB144" i="6"/>
  <c r="AJ144" i="6"/>
  <c r="AP144" i="6"/>
  <c r="AP152" i="6"/>
  <c r="AV152" i="6"/>
  <c r="X152" i="6"/>
  <c r="AD152" i="6"/>
  <c r="BB152" i="6"/>
  <c r="AJ152" i="6"/>
  <c r="AV160" i="6"/>
  <c r="X160" i="6"/>
  <c r="BB160" i="6"/>
  <c r="AJ160" i="6"/>
  <c r="AD160" i="6"/>
  <c r="AP160" i="6"/>
  <c r="AV168" i="6"/>
  <c r="X168" i="6"/>
  <c r="AD168" i="6"/>
  <c r="BB168" i="6"/>
  <c r="AJ168" i="6"/>
  <c r="AP168" i="6"/>
  <c r="AV176" i="6"/>
  <c r="X176" i="6"/>
  <c r="AD176" i="6"/>
  <c r="BB176" i="6"/>
  <c r="AJ176" i="6"/>
  <c r="AP176" i="6"/>
  <c r="AV184" i="6"/>
  <c r="X184" i="6"/>
  <c r="AD184" i="6"/>
  <c r="BB184" i="6"/>
  <c r="AJ184" i="6"/>
  <c r="AP184" i="6"/>
  <c r="AV192" i="6"/>
  <c r="X192" i="6"/>
  <c r="AD192" i="6"/>
  <c r="BB192" i="6"/>
  <c r="AJ192" i="6"/>
  <c r="AP192" i="6"/>
  <c r="AD200" i="6"/>
  <c r="BB200" i="6"/>
  <c r="AP200" i="6"/>
  <c r="X200" i="6"/>
  <c r="AV200" i="6"/>
  <c r="AJ200" i="6"/>
  <c r="AJ39" i="6"/>
  <c r="AP39" i="6"/>
  <c r="AV39" i="6"/>
  <c r="X39" i="6"/>
  <c r="AD39" i="6"/>
  <c r="BB39" i="6"/>
  <c r="AV71" i="6"/>
  <c r="X71" i="6"/>
  <c r="AD71" i="6"/>
  <c r="BB71" i="6"/>
  <c r="AJ71" i="6"/>
  <c r="AP71" i="6"/>
  <c r="AV103" i="6"/>
  <c r="X103" i="6"/>
  <c r="AD103" i="6"/>
  <c r="BB103" i="6"/>
  <c r="AJ103" i="6"/>
  <c r="AP103" i="6"/>
  <c r="AJ135" i="6"/>
  <c r="AP135" i="6"/>
  <c r="AD135" i="6"/>
  <c r="BB135" i="6"/>
  <c r="AV135" i="6"/>
  <c r="X135" i="6"/>
  <c r="AD167" i="6"/>
  <c r="AJ167" i="6"/>
  <c r="AV167" i="6"/>
  <c r="BB167" i="6"/>
  <c r="X167" i="6"/>
  <c r="AP167" i="6"/>
  <c r="AD191" i="6"/>
  <c r="BB191" i="6"/>
  <c r="AJ191" i="6"/>
  <c r="X191" i="6"/>
  <c r="AP191" i="6"/>
  <c r="AV191" i="6"/>
  <c r="AV25" i="6"/>
  <c r="X25" i="6"/>
  <c r="AD25" i="6"/>
  <c r="AJ25" i="6"/>
  <c r="AP25" i="6"/>
  <c r="BB25" i="6"/>
  <c r="AV33" i="6"/>
  <c r="X33" i="6"/>
  <c r="AD33" i="6"/>
  <c r="AJ33" i="6"/>
  <c r="AP33" i="6"/>
  <c r="BB33" i="6"/>
  <c r="AV41" i="6"/>
  <c r="X41" i="6"/>
  <c r="AD41" i="6"/>
  <c r="AJ41" i="6"/>
  <c r="AP41" i="6"/>
  <c r="BB41" i="6"/>
  <c r="AV49" i="6"/>
  <c r="X49" i="6"/>
  <c r="AD49" i="6"/>
  <c r="AJ49" i="6"/>
  <c r="AP49" i="6"/>
  <c r="BB49" i="6"/>
  <c r="AP57" i="6"/>
  <c r="AV57" i="6"/>
  <c r="X57" i="6"/>
  <c r="AD57" i="6"/>
  <c r="BB57" i="6"/>
  <c r="AJ57" i="6"/>
  <c r="AJ65" i="6"/>
  <c r="AP65" i="6"/>
  <c r="AV65" i="6"/>
  <c r="X65" i="6"/>
  <c r="AD65" i="6"/>
  <c r="BB65" i="6"/>
  <c r="AJ73" i="6"/>
  <c r="AP73" i="6"/>
  <c r="AV73" i="6"/>
  <c r="X73" i="6"/>
  <c r="AD73" i="6"/>
  <c r="BB73" i="6"/>
  <c r="AJ81" i="6"/>
  <c r="AP81" i="6"/>
  <c r="AV81" i="6"/>
  <c r="X81" i="6"/>
  <c r="AD81" i="6"/>
  <c r="BB81" i="6"/>
  <c r="AJ89" i="6"/>
  <c r="AP89" i="6"/>
  <c r="AV89" i="6"/>
  <c r="X89" i="6"/>
  <c r="AD89" i="6"/>
  <c r="BB89" i="6"/>
  <c r="AJ97" i="6"/>
  <c r="AP97" i="6"/>
  <c r="AV97" i="6"/>
  <c r="X97" i="6"/>
  <c r="AD97" i="6"/>
  <c r="BB97" i="6"/>
  <c r="AJ105" i="6"/>
  <c r="AP105" i="6"/>
  <c r="AV105" i="6"/>
  <c r="X105" i="6"/>
  <c r="AD105" i="6"/>
  <c r="BB105" i="6"/>
  <c r="AV113" i="6"/>
  <c r="X113" i="6"/>
  <c r="AD113" i="6"/>
  <c r="BB113" i="6"/>
  <c r="AP113" i="6"/>
  <c r="AJ113" i="6"/>
  <c r="AV121" i="6"/>
  <c r="X121" i="6"/>
  <c r="AD121" i="6"/>
  <c r="BB121" i="6"/>
  <c r="AP121" i="6"/>
  <c r="AJ121" i="6"/>
  <c r="AV129" i="6"/>
  <c r="X129" i="6"/>
  <c r="AD129" i="6"/>
  <c r="BB129" i="6"/>
  <c r="AP129" i="6"/>
  <c r="AJ129" i="6"/>
  <c r="AV137" i="6"/>
  <c r="X137" i="6"/>
  <c r="AD137" i="6"/>
  <c r="BB137" i="6"/>
  <c r="AP137" i="6"/>
  <c r="AJ137" i="6"/>
  <c r="AP145" i="6"/>
  <c r="AV145" i="6"/>
  <c r="X145" i="6"/>
  <c r="AD145" i="6"/>
  <c r="AJ145" i="6"/>
  <c r="BB145" i="6"/>
  <c r="AJ153" i="6"/>
  <c r="AP153" i="6"/>
  <c r="AV153" i="6"/>
  <c r="X153" i="6"/>
  <c r="AD153" i="6"/>
  <c r="BB153" i="6"/>
  <c r="AP161" i="6"/>
  <c r="BB161" i="6"/>
  <c r="AV161" i="6"/>
  <c r="AJ161" i="6"/>
  <c r="X161" i="6"/>
  <c r="AD161" i="6"/>
  <c r="AP169" i="6"/>
  <c r="AV169" i="6"/>
  <c r="X169" i="6"/>
  <c r="BB169" i="6"/>
  <c r="AD169" i="6"/>
  <c r="AJ169" i="6"/>
  <c r="AP177" i="6"/>
  <c r="AV177" i="6"/>
  <c r="X177" i="6"/>
  <c r="BB177" i="6"/>
  <c r="AJ177" i="6"/>
  <c r="AD177" i="6"/>
  <c r="AP185" i="6"/>
  <c r="AV185" i="6"/>
  <c r="X185" i="6"/>
  <c r="BB185" i="6"/>
  <c r="AJ185" i="6"/>
  <c r="AD185" i="6"/>
  <c r="AP193" i="6"/>
  <c r="AV193" i="6"/>
  <c r="X193" i="6"/>
  <c r="BB193" i="6"/>
  <c r="AJ193" i="6"/>
  <c r="AD193" i="6"/>
  <c r="AV201" i="6"/>
  <c r="X201" i="6"/>
  <c r="AJ201" i="6"/>
  <c r="BB201" i="6"/>
  <c r="AP201" i="6"/>
  <c r="AD201" i="6"/>
  <c r="AJ31" i="6"/>
  <c r="AP31" i="6"/>
  <c r="AV31" i="6"/>
  <c r="X31" i="6"/>
  <c r="AD31" i="6"/>
  <c r="BB31" i="6"/>
  <c r="AD55" i="6"/>
  <c r="AJ55" i="6"/>
  <c r="AP55" i="6"/>
  <c r="BB55" i="6"/>
  <c r="X55" i="6"/>
  <c r="AV55" i="6"/>
  <c r="AV87" i="6"/>
  <c r="X87" i="6"/>
  <c r="AD87" i="6"/>
  <c r="BB87" i="6"/>
  <c r="AJ87" i="6"/>
  <c r="AP87" i="6"/>
  <c r="AJ119" i="6"/>
  <c r="AP119" i="6"/>
  <c r="BB119" i="6"/>
  <c r="X119" i="6"/>
  <c r="AD119" i="6"/>
  <c r="AV119" i="6"/>
  <c r="AD143" i="6"/>
  <c r="AJ143" i="6"/>
  <c r="AP143" i="6"/>
  <c r="BB143" i="6"/>
  <c r="X143" i="6"/>
  <c r="AV143" i="6"/>
  <c r="BB199" i="6"/>
  <c r="AJ199" i="6"/>
  <c r="AP199" i="6"/>
  <c r="AV199" i="6"/>
  <c r="AD199" i="6"/>
  <c r="X199" i="6"/>
  <c r="AP26" i="6"/>
  <c r="AV26" i="6"/>
  <c r="X26" i="6"/>
  <c r="AD26" i="6"/>
  <c r="BB26" i="6"/>
  <c r="AJ26" i="6"/>
  <c r="AP34" i="6"/>
  <c r="AV34" i="6"/>
  <c r="X34" i="6"/>
  <c r="AD34" i="6"/>
  <c r="BB34" i="6"/>
  <c r="AJ34" i="6"/>
  <c r="AP42" i="6"/>
  <c r="AV42" i="6"/>
  <c r="X42" i="6"/>
  <c r="AD42" i="6"/>
  <c r="BB42" i="6"/>
  <c r="AJ42" i="6"/>
  <c r="AP50" i="6"/>
  <c r="AV50" i="6"/>
  <c r="X50" i="6"/>
  <c r="AD50" i="6"/>
  <c r="BB50" i="6"/>
  <c r="AJ50" i="6"/>
  <c r="BB58" i="6"/>
  <c r="AJ58" i="6"/>
  <c r="AP58" i="6"/>
  <c r="AV58" i="6"/>
  <c r="X58" i="6"/>
  <c r="AD58" i="6"/>
  <c r="AD66" i="6"/>
  <c r="BB66" i="6"/>
  <c r="AJ66" i="6"/>
  <c r="AP66" i="6"/>
  <c r="AV66" i="6"/>
  <c r="X66" i="6"/>
  <c r="AD74" i="6"/>
  <c r="BB74" i="6"/>
  <c r="AJ74" i="6"/>
  <c r="AP74" i="6"/>
  <c r="AV74" i="6"/>
  <c r="X74" i="6"/>
  <c r="AD82" i="6"/>
  <c r="BB82" i="6"/>
  <c r="AJ82" i="6"/>
  <c r="AP82" i="6"/>
  <c r="AV82" i="6"/>
  <c r="X82" i="6"/>
  <c r="AD90" i="6"/>
  <c r="BB90" i="6"/>
  <c r="AJ90" i="6"/>
  <c r="AP90" i="6"/>
  <c r="AV90" i="6"/>
  <c r="X90" i="6"/>
  <c r="AD98" i="6"/>
  <c r="BB98" i="6"/>
  <c r="AJ98" i="6"/>
  <c r="AP98" i="6"/>
  <c r="AV98" i="6"/>
  <c r="X98" i="6"/>
  <c r="AD106" i="6"/>
  <c r="BB106" i="6"/>
  <c r="AJ106" i="6"/>
  <c r="AP106" i="6"/>
  <c r="AV106" i="6"/>
  <c r="X106" i="6"/>
  <c r="AP114" i="6"/>
  <c r="AV114" i="6"/>
  <c r="X114" i="6"/>
  <c r="BB114" i="6"/>
  <c r="AD114" i="6"/>
  <c r="AJ114" i="6"/>
  <c r="AP122" i="6"/>
  <c r="AV122" i="6"/>
  <c r="X122" i="6"/>
  <c r="AJ122" i="6"/>
  <c r="BB122" i="6"/>
  <c r="AD122" i="6"/>
  <c r="AP130" i="6"/>
  <c r="AV130" i="6"/>
  <c r="X130" i="6"/>
  <c r="AJ130" i="6"/>
  <c r="BB130" i="6"/>
  <c r="AD130" i="6"/>
  <c r="AJ138" i="6"/>
  <c r="AP138" i="6"/>
  <c r="AV138" i="6"/>
  <c r="X138" i="6"/>
  <c r="BB138" i="6"/>
  <c r="AD138" i="6"/>
  <c r="AJ146" i="6"/>
  <c r="AP146" i="6"/>
  <c r="AV146" i="6"/>
  <c r="X146" i="6"/>
  <c r="BB146" i="6"/>
  <c r="AD146" i="6"/>
  <c r="AD154" i="6"/>
  <c r="AJ154" i="6"/>
  <c r="AP154" i="6"/>
  <c r="AV154" i="6"/>
  <c r="X154" i="6"/>
  <c r="BB154" i="6"/>
  <c r="BB162" i="6"/>
  <c r="AJ162" i="6"/>
  <c r="AP162" i="6"/>
  <c r="AD162" i="6"/>
  <c r="AV162" i="6"/>
  <c r="X162" i="6"/>
  <c r="BB170" i="6"/>
  <c r="AJ170" i="6"/>
  <c r="AP170" i="6"/>
  <c r="X170" i="6"/>
  <c r="AD170" i="6"/>
  <c r="AV170" i="6"/>
  <c r="BB178" i="6"/>
  <c r="AJ178" i="6"/>
  <c r="AP178" i="6"/>
  <c r="X178" i="6"/>
  <c r="AD178" i="6"/>
  <c r="AV178" i="6"/>
  <c r="BB186" i="6"/>
  <c r="AJ186" i="6"/>
  <c r="AP186" i="6"/>
  <c r="AD186" i="6"/>
  <c r="AV186" i="6"/>
  <c r="X186" i="6"/>
  <c r="BB194" i="6"/>
  <c r="AJ194" i="6"/>
  <c r="AP194" i="6"/>
  <c r="AD194" i="6"/>
  <c r="AV194" i="6"/>
  <c r="X194" i="6"/>
  <c r="BB202" i="6"/>
  <c r="AP202" i="6"/>
  <c r="AV202" i="6"/>
  <c r="AJ202" i="6"/>
  <c r="X202" i="6"/>
  <c r="AD202" i="6"/>
  <c r="AJ27" i="6"/>
  <c r="AP27" i="6"/>
  <c r="AV27" i="6"/>
  <c r="X27" i="6"/>
  <c r="AD27" i="6"/>
  <c r="BB27" i="6"/>
  <c r="AJ35" i="6"/>
  <c r="AP35" i="6"/>
  <c r="AV35" i="6"/>
  <c r="X35" i="6"/>
  <c r="AD35" i="6"/>
  <c r="BB35" i="6"/>
  <c r="AJ43" i="6"/>
  <c r="AP43" i="6"/>
  <c r="AV43" i="6"/>
  <c r="X43" i="6"/>
  <c r="AD43" i="6"/>
  <c r="BB43" i="6"/>
  <c r="AJ51" i="6"/>
  <c r="AP51" i="6"/>
  <c r="AV51" i="6"/>
  <c r="X51" i="6"/>
  <c r="AD51" i="6"/>
  <c r="BB51" i="6"/>
  <c r="AD59" i="6"/>
  <c r="AJ59" i="6"/>
  <c r="AP59" i="6"/>
  <c r="AV59" i="6"/>
  <c r="X59" i="6"/>
  <c r="BB59" i="6"/>
  <c r="AV67" i="6"/>
  <c r="X67" i="6"/>
  <c r="AD67" i="6"/>
  <c r="BB67" i="6"/>
  <c r="AJ67" i="6"/>
  <c r="AP67" i="6"/>
  <c r="AV75" i="6"/>
  <c r="X75" i="6"/>
  <c r="AD75" i="6"/>
  <c r="BB75" i="6"/>
  <c r="AJ75" i="6"/>
  <c r="AP75" i="6"/>
  <c r="AV83" i="6"/>
  <c r="X83" i="6"/>
  <c r="AD83" i="6"/>
  <c r="BB83" i="6"/>
  <c r="AJ83" i="6"/>
  <c r="AP83" i="6"/>
  <c r="AV91" i="6"/>
  <c r="X91" i="6"/>
  <c r="AD91" i="6"/>
  <c r="BB91" i="6"/>
  <c r="AJ91" i="6"/>
  <c r="AP91" i="6"/>
  <c r="AV99" i="6"/>
  <c r="X99" i="6"/>
  <c r="AD99" i="6"/>
  <c r="BB99" i="6"/>
  <c r="AJ99" i="6"/>
  <c r="AP99" i="6"/>
  <c r="AV107" i="6"/>
  <c r="X107" i="6"/>
  <c r="AD107" i="6"/>
  <c r="BB107" i="6"/>
  <c r="AJ107" i="6"/>
  <c r="AP107" i="6"/>
  <c r="AJ115" i="6"/>
  <c r="AP115" i="6"/>
  <c r="BB115" i="6"/>
  <c r="AD115" i="6"/>
  <c r="AV115" i="6"/>
  <c r="X115" i="6"/>
  <c r="AJ123" i="6"/>
  <c r="AP123" i="6"/>
  <c r="AD123" i="6"/>
  <c r="BB123" i="6"/>
  <c r="AV123" i="6"/>
  <c r="X123" i="6"/>
  <c r="AJ131" i="6"/>
  <c r="AP131" i="6"/>
  <c r="AD131" i="6"/>
  <c r="BB131" i="6"/>
  <c r="AV131" i="6"/>
  <c r="X131" i="6"/>
  <c r="AD139" i="6"/>
  <c r="AJ139" i="6"/>
  <c r="AP139" i="6"/>
  <c r="AV139" i="6"/>
  <c r="BB139" i="6"/>
  <c r="X139" i="6"/>
  <c r="AD147" i="6"/>
  <c r="AJ147" i="6"/>
  <c r="AP147" i="6"/>
  <c r="AV147" i="6"/>
  <c r="BB147" i="6"/>
  <c r="X147" i="6"/>
  <c r="AV155" i="6"/>
  <c r="X155" i="6"/>
  <c r="AD155" i="6"/>
  <c r="AJ155" i="6"/>
  <c r="AP155" i="6"/>
  <c r="BB155" i="6"/>
  <c r="AD163" i="6"/>
  <c r="AJ163" i="6"/>
  <c r="AV163" i="6"/>
  <c r="BB163" i="6"/>
  <c r="X163" i="6"/>
  <c r="AP163" i="6"/>
  <c r="AD171" i="6"/>
  <c r="AJ171" i="6"/>
  <c r="AV171" i="6"/>
  <c r="BB171" i="6"/>
  <c r="X171" i="6"/>
  <c r="AP171" i="6"/>
  <c r="AD179" i="6"/>
  <c r="BB179" i="6"/>
  <c r="AJ179" i="6"/>
  <c r="X179" i="6"/>
  <c r="AP179" i="6"/>
  <c r="AV179" i="6"/>
  <c r="AD187" i="6"/>
  <c r="BB187" i="6"/>
  <c r="AJ187" i="6"/>
  <c r="X187" i="6"/>
  <c r="AP187" i="6"/>
  <c r="AV187" i="6"/>
  <c r="AD195" i="6"/>
  <c r="BB195" i="6"/>
  <c r="AJ195" i="6"/>
  <c r="AV195" i="6"/>
  <c r="X195" i="6"/>
  <c r="AP195" i="6"/>
  <c r="AJ47" i="6"/>
  <c r="AP47" i="6"/>
  <c r="AV47" i="6"/>
  <c r="X47" i="6"/>
  <c r="AD47" i="6"/>
  <c r="BB47" i="6"/>
  <c r="AV79" i="6"/>
  <c r="X79" i="6"/>
  <c r="AD79" i="6"/>
  <c r="BB79" i="6"/>
  <c r="AJ79" i="6"/>
  <c r="AP79" i="6"/>
  <c r="AP111" i="6"/>
  <c r="BB111" i="6"/>
  <c r="X111" i="6"/>
  <c r="AV111" i="6"/>
  <c r="AD111" i="6"/>
  <c r="AJ111" i="6"/>
  <c r="AD159" i="6"/>
  <c r="AV159" i="6"/>
  <c r="AJ159" i="6"/>
  <c r="X159" i="6"/>
  <c r="AP159" i="6"/>
  <c r="BB159" i="6"/>
  <c r="AD175" i="6"/>
  <c r="BB175" i="6"/>
  <c r="AJ175" i="6"/>
  <c r="X175" i="6"/>
  <c r="AP175" i="6"/>
  <c r="AV175" i="6"/>
  <c r="AD28" i="6"/>
  <c r="BB28" i="6"/>
  <c r="AJ28" i="6"/>
  <c r="AP28" i="6"/>
  <c r="AV28" i="6"/>
  <c r="X28" i="6"/>
  <c r="AD36" i="6"/>
  <c r="BB36" i="6"/>
  <c r="AJ36" i="6"/>
  <c r="AP36" i="6"/>
  <c r="AV36" i="6"/>
  <c r="X36" i="6"/>
  <c r="AD44" i="6"/>
  <c r="BB44" i="6"/>
  <c r="AJ44" i="6"/>
  <c r="AP44" i="6"/>
  <c r="AV44" i="6"/>
  <c r="X44" i="6"/>
  <c r="AD52" i="6"/>
  <c r="BB52" i="6"/>
  <c r="AJ52" i="6"/>
  <c r="AP52" i="6"/>
  <c r="AV52" i="6"/>
  <c r="X52" i="6"/>
  <c r="AP60" i="6"/>
  <c r="AV60" i="6"/>
  <c r="X60" i="6"/>
  <c r="AD60" i="6"/>
  <c r="BB60" i="6"/>
  <c r="AJ60" i="6"/>
  <c r="AP68" i="6"/>
  <c r="AV68" i="6"/>
  <c r="X68" i="6"/>
  <c r="AD68" i="6"/>
  <c r="BB68" i="6"/>
  <c r="AJ68" i="6"/>
  <c r="AP76" i="6"/>
  <c r="AV76" i="6"/>
  <c r="X76" i="6"/>
  <c r="AD76" i="6"/>
  <c r="BB76" i="6"/>
  <c r="AJ76" i="6"/>
  <c r="AP84" i="6"/>
  <c r="AV84" i="6"/>
  <c r="X84" i="6"/>
  <c r="AD84" i="6"/>
  <c r="BB84" i="6"/>
  <c r="AJ84" i="6"/>
  <c r="AP92" i="6"/>
  <c r="AV92" i="6"/>
  <c r="X92" i="6"/>
  <c r="AD92" i="6"/>
  <c r="BB92" i="6"/>
  <c r="AJ92" i="6"/>
  <c r="AP100" i="6"/>
  <c r="AV100" i="6"/>
  <c r="X100" i="6"/>
  <c r="AD100" i="6"/>
  <c r="BB100" i="6"/>
  <c r="AJ100" i="6"/>
  <c r="AJ108" i="6"/>
  <c r="BB108" i="6"/>
  <c r="AP108" i="6"/>
  <c r="X108" i="6"/>
  <c r="AD108" i="6"/>
  <c r="AV108" i="6"/>
  <c r="AD116" i="6"/>
  <c r="BB116" i="6"/>
  <c r="AJ116" i="6"/>
  <c r="AV116" i="6"/>
  <c r="X116" i="6"/>
  <c r="AP116" i="6"/>
  <c r="AD124" i="6"/>
  <c r="BB124" i="6"/>
  <c r="AJ124" i="6"/>
  <c r="AV124" i="6"/>
  <c r="X124" i="6"/>
  <c r="AP124" i="6"/>
  <c r="AD132" i="6"/>
  <c r="BB132" i="6"/>
  <c r="AJ132" i="6"/>
  <c r="AV132" i="6"/>
  <c r="X132" i="6"/>
  <c r="AP132" i="6"/>
  <c r="AV140" i="6"/>
  <c r="X140" i="6"/>
  <c r="AD140" i="6"/>
  <c r="AJ140" i="6"/>
  <c r="AP140" i="6"/>
  <c r="BB140" i="6"/>
  <c r="AV148" i="6"/>
  <c r="X148" i="6"/>
  <c r="AD148" i="6"/>
  <c r="BB148" i="6"/>
  <c r="AJ148" i="6"/>
  <c r="AP148" i="6"/>
  <c r="AP156" i="6"/>
  <c r="AV156" i="6"/>
  <c r="X156" i="6"/>
  <c r="AD156" i="6"/>
  <c r="BB156" i="6"/>
  <c r="AJ156" i="6"/>
  <c r="AV164" i="6"/>
  <c r="X164" i="6"/>
  <c r="AD164" i="6"/>
  <c r="BB164" i="6"/>
  <c r="AJ164" i="6"/>
  <c r="AP164" i="6"/>
  <c r="AV172" i="6"/>
  <c r="X172" i="6"/>
  <c r="AD172" i="6"/>
  <c r="BB172" i="6"/>
  <c r="AJ172" i="6"/>
  <c r="AP172" i="6"/>
  <c r="AV180" i="6"/>
  <c r="X180" i="6"/>
  <c r="AD180" i="6"/>
  <c r="BB180" i="6"/>
  <c r="AJ180" i="6"/>
  <c r="AP180" i="6"/>
  <c r="AV188" i="6"/>
  <c r="X188" i="6"/>
  <c r="AD188" i="6"/>
  <c r="BB188" i="6"/>
  <c r="AP188" i="6"/>
  <c r="AJ188" i="6"/>
  <c r="AD196" i="6"/>
  <c r="BB196" i="6"/>
  <c r="AJ196" i="6"/>
  <c r="AP196" i="6"/>
  <c r="X196" i="6"/>
  <c r="AV196" i="6"/>
  <c r="AV29" i="6"/>
  <c r="X29" i="6"/>
  <c r="AD29" i="6"/>
  <c r="AJ29" i="6"/>
  <c r="AP29" i="6"/>
  <c r="BB29" i="6"/>
  <c r="AV37" i="6"/>
  <c r="X37" i="6"/>
  <c r="AD37" i="6"/>
  <c r="AJ37" i="6"/>
  <c r="AP37" i="6"/>
  <c r="BB37" i="6"/>
  <c r="AV45" i="6"/>
  <c r="X45" i="6"/>
  <c r="AD45" i="6"/>
  <c r="AJ45" i="6"/>
  <c r="AP45" i="6"/>
  <c r="BB45" i="6"/>
  <c r="AV53" i="6"/>
  <c r="X53" i="6"/>
  <c r="BB53" i="6"/>
  <c r="AJ53" i="6"/>
  <c r="AP53" i="6"/>
  <c r="AD53" i="6"/>
  <c r="AJ61" i="6"/>
  <c r="AP61" i="6"/>
  <c r="AV61" i="6"/>
  <c r="X61" i="6"/>
  <c r="AD61" i="6"/>
  <c r="BB61" i="6"/>
  <c r="AJ69" i="6"/>
  <c r="AP69" i="6"/>
  <c r="AV69" i="6"/>
  <c r="X69" i="6"/>
  <c r="AD69" i="6"/>
  <c r="BB69" i="6"/>
  <c r="AJ77" i="6"/>
  <c r="AP77" i="6"/>
  <c r="AV77" i="6"/>
  <c r="X77" i="6"/>
  <c r="AD77" i="6"/>
  <c r="BB77" i="6"/>
  <c r="AJ85" i="6"/>
  <c r="AP85" i="6"/>
  <c r="AV85" i="6"/>
  <c r="X85" i="6"/>
  <c r="AD85" i="6"/>
  <c r="BB85" i="6"/>
  <c r="AJ93" i="6"/>
  <c r="AP93" i="6"/>
  <c r="AV93" i="6"/>
  <c r="X93" i="6"/>
  <c r="AD93" i="6"/>
  <c r="BB93" i="6"/>
  <c r="AJ101" i="6"/>
  <c r="AP101" i="6"/>
  <c r="AV101" i="6"/>
  <c r="X101" i="6"/>
  <c r="AD101" i="6"/>
  <c r="BB101" i="6"/>
  <c r="AD109" i="6"/>
  <c r="BB109" i="6"/>
  <c r="AJ109" i="6"/>
  <c r="X109" i="6"/>
  <c r="AP109" i="6"/>
  <c r="AV109" i="6"/>
  <c r="AV117" i="6"/>
  <c r="X117" i="6"/>
  <c r="AD117" i="6"/>
  <c r="BB117" i="6"/>
  <c r="AJ117" i="6"/>
  <c r="AP117" i="6"/>
  <c r="AV125" i="6"/>
  <c r="X125" i="6"/>
  <c r="AD125" i="6"/>
  <c r="BB125" i="6"/>
  <c r="AP125" i="6"/>
  <c r="AJ125" i="6"/>
  <c r="AV133" i="6"/>
  <c r="X133" i="6"/>
  <c r="AD133" i="6"/>
  <c r="BB133" i="6"/>
  <c r="AP133" i="6"/>
  <c r="AJ133" i="6"/>
  <c r="AP141" i="6"/>
  <c r="AV141" i="6"/>
  <c r="X141" i="6"/>
  <c r="AD141" i="6"/>
  <c r="AJ141" i="6"/>
  <c r="BB141" i="6"/>
  <c r="AP149" i="6"/>
  <c r="AV149" i="6"/>
  <c r="X149" i="6"/>
  <c r="AD149" i="6"/>
  <c r="AJ149" i="6"/>
  <c r="BB149" i="6"/>
  <c r="AJ157" i="6"/>
  <c r="AP157" i="6"/>
  <c r="AV157" i="6"/>
  <c r="X157" i="6"/>
  <c r="AD157" i="6"/>
  <c r="BB157" i="6"/>
  <c r="AP165" i="6"/>
  <c r="AV165" i="6"/>
  <c r="X165" i="6"/>
  <c r="BB165" i="6"/>
  <c r="AD165" i="6"/>
  <c r="AJ165" i="6"/>
  <c r="AP173" i="6"/>
  <c r="AV173" i="6"/>
  <c r="X173" i="6"/>
  <c r="BB173" i="6"/>
  <c r="AJ173" i="6"/>
  <c r="AD173" i="6"/>
  <c r="AP181" i="6"/>
  <c r="AV181" i="6"/>
  <c r="X181" i="6"/>
  <c r="BB181" i="6"/>
  <c r="AJ181" i="6"/>
  <c r="AD181" i="6"/>
  <c r="AP189" i="6"/>
  <c r="AV189" i="6"/>
  <c r="X189" i="6"/>
  <c r="BB189" i="6"/>
  <c r="AD189" i="6"/>
  <c r="AJ189" i="6"/>
  <c r="AV197" i="6"/>
  <c r="X197" i="6"/>
  <c r="AD197" i="6"/>
  <c r="AJ197" i="6"/>
  <c r="BB197" i="6"/>
  <c r="AP197" i="6"/>
  <c r="AP30" i="6"/>
  <c r="AV30" i="6"/>
  <c r="X30" i="6"/>
  <c r="AD30" i="6"/>
  <c r="BB30" i="6"/>
  <c r="AJ30" i="6"/>
  <c r="AP38" i="6"/>
  <c r="AV38" i="6"/>
  <c r="X38" i="6"/>
  <c r="AD38" i="6"/>
  <c r="BB38" i="6"/>
  <c r="AJ38" i="6"/>
  <c r="AP46" i="6"/>
  <c r="AV46" i="6"/>
  <c r="X46" i="6"/>
  <c r="AD46" i="6"/>
  <c r="BB46" i="6"/>
  <c r="AJ46" i="6"/>
  <c r="BB54" i="6"/>
  <c r="AJ54" i="6"/>
  <c r="AP54" i="6"/>
  <c r="AV54" i="6"/>
  <c r="X54" i="6"/>
  <c r="AD54" i="6"/>
  <c r="AD62" i="6"/>
  <c r="BB62" i="6"/>
  <c r="AJ62" i="6"/>
  <c r="AP62" i="6"/>
  <c r="AV62" i="6"/>
  <c r="X62" i="6"/>
  <c r="AD70" i="6"/>
  <c r="BB70" i="6"/>
  <c r="AJ70" i="6"/>
  <c r="AP70" i="6"/>
  <c r="AV70" i="6"/>
  <c r="X70" i="6"/>
  <c r="AD78" i="6"/>
  <c r="BB78" i="6"/>
  <c r="AJ78" i="6"/>
  <c r="AP78" i="6"/>
  <c r="AV78" i="6"/>
  <c r="X78" i="6"/>
  <c r="AD86" i="6"/>
  <c r="BB86" i="6"/>
  <c r="AJ86" i="6"/>
  <c r="AP86" i="6"/>
  <c r="AV86" i="6"/>
  <c r="X86" i="6"/>
  <c r="AD94" i="6"/>
  <c r="BB94" i="6"/>
  <c r="AJ94" i="6"/>
  <c r="AP94" i="6"/>
  <c r="AV94" i="6"/>
  <c r="X94" i="6"/>
  <c r="AD102" i="6"/>
  <c r="BB102" i="6"/>
  <c r="AJ102" i="6"/>
  <c r="AP102" i="6"/>
  <c r="AV102" i="6"/>
  <c r="X102" i="6"/>
  <c r="AV110" i="6"/>
  <c r="X110" i="6"/>
  <c r="AD110" i="6"/>
  <c r="AJ110" i="6"/>
  <c r="BB110" i="6"/>
  <c r="AP110" i="6"/>
  <c r="AP118" i="6"/>
  <c r="AV118" i="6"/>
  <c r="X118" i="6"/>
  <c r="AJ118" i="6"/>
  <c r="BB118" i="6"/>
  <c r="AD118" i="6"/>
  <c r="AP126" i="6"/>
  <c r="AV126" i="6"/>
  <c r="X126" i="6"/>
  <c r="AJ126" i="6"/>
  <c r="BB126" i="6"/>
  <c r="AD126" i="6"/>
  <c r="AP134" i="6"/>
  <c r="AV134" i="6"/>
  <c r="X134" i="6"/>
  <c r="AJ134" i="6"/>
  <c r="BB134" i="6"/>
  <c r="AD134" i="6"/>
  <c r="AJ142" i="6"/>
  <c r="AP142" i="6"/>
  <c r="AV142" i="6"/>
  <c r="X142" i="6"/>
  <c r="AD142" i="6"/>
  <c r="BB142" i="6"/>
  <c r="AJ150" i="6"/>
  <c r="AP150" i="6"/>
  <c r="AV150" i="6"/>
  <c r="X150" i="6"/>
  <c r="BB150" i="6"/>
  <c r="AD150" i="6"/>
  <c r="BB158" i="6"/>
  <c r="AJ158" i="6"/>
  <c r="AP158" i="6"/>
  <c r="AD158" i="6"/>
  <c r="AV158" i="6"/>
  <c r="X158" i="6"/>
  <c r="BB166" i="6"/>
  <c r="AJ166" i="6"/>
  <c r="AP166" i="6"/>
  <c r="X166" i="6"/>
  <c r="AD166" i="6"/>
  <c r="AV166" i="6"/>
  <c r="BB174" i="6"/>
  <c r="AJ174" i="6"/>
  <c r="AP174" i="6"/>
  <c r="AV174" i="6"/>
  <c r="X174" i="6"/>
  <c r="AD174" i="6"/>
  <c r="BB182" i="6"/>
  <c r="AJ182" i="6"/>
  <c r="AP182" i="6"/>
  <c r="AD182" i="6"/>
  <c r="AV182" i="6"/>
  <c r="X182" i="6"/>
  <c r="BB190" i="6"/>
  <c r="AJ190" i="6"/>
  <c r="AP190" i="6"/>
  <c r="AV190" i="6"/>
  <c r="X190" i="6"/>
  <c r="AD190" i="6"/>
  <c r="AP198" i="6"/>
  <c r="AD198" i="6"/>
  <c r="AV198" i="6"/>
  <c r="AJ198" i="6"/>
  <c r="BB198" i="6"/>
  <c r="X198" i="6"/>
  <c r="F6" i="6"/>
  <c r="H6" i="6"/>
  <c r="F26" i="6"/>
  <c r="H26" i="6"/>
  <c r="G10" i="6"/>
  <c r="E10" i="6"/>
  <c r="F22" i="6"/>
  <c r="H22" i="6"/>
  <c r="F32" i="6"/>
  <c r="H32" i="6"/>
  <c r="G6" i="6"/>
  <c r="E6" i="6"/>
  <c r="H10" i="6"/>
  <c r="H46" i="6"/>
  <c r="H48" i="6"/>
  <c r="H24" i="6"/>
  <c r="G18" i="6"/>
  <c r="E18" i="6"/>
  <c r="H42" i="6"/>
  <c r="G14" i="6"/>
  <c r="E14" i="6"/>
  <c r="H12" i="6"/>
  <c r="H18" i="6"/>
  <c r="E22" i="6"/>
  <c r="E26" i="6"/>
  <c r="E30" i="6"/>
  <c r="E34" i="6"/>
  <c r="E38" i="6"/>
  <c r="E42" i="6"/>
  <c r="E46" i="6"/>
  <c r="E50" i="6"/>
  <c r="G60" i="6"/>
  <c r="E60" i="6"/>
  <c r="E5" i="6"/>
  <c r="E9" i="6"/>
  <c r="E13" i="6"/>
  <c r="F58" i="6"/>
  <c r="H58" i="6"/>
  <c r="H54" i="6"/>
  <c r="G56" i="6"/>
  <c r="E56" i="6"/>
  <c r="H113" i="6"/>
  <c r="F113" i="6"/>
  <c r="H129" i="6"/>
  <c r="F129" i="6"/>
  <c r="H137" i="6"/>
  <c r="F137" i="6"/>
  <c r="G61" i="6"/>
  <c r="G65" i="6"/>
  <c r="G69" i="6"/>
  <c r="G73" i="6"/>
  <c r="G77" i="6"/>
  <c r="G81" i="6"/>
  <c r="G85" i="6"/>
  <c r="G89" i="6"/>
  <c r="G93" i="6"/>
  <c r="G97" i="6"/>
  <c r="G101" i="6"/>
  <c r="G105" i="6"/>
  <c r="G120" i="6"/>
  <c r="E120" i="6"/>
  <c r="H121" i="6"/>
  <c r="F121" i="6"/>
  <c r="G128" i="6"/>
  <c r="E128" i="6"/>
  <c r="G136" i="6"/>
  <c r="E136" i="6"/>
  <c r="E55" i="6"/>
  <c r="G116" i="6"/>
  <c r="E116" i="6"/>
  <c r="F63" i="6"/>
  <c r="F67" i="6"/>
  <c r="F71" i="6"/>
  <c r="F75" i="6"/>
  <c r="F79" i="6"/>
  <c r="F83" i="6"/>
  <c r="F87" i="6"/>
  <c r="F91" i="6"/>
  <c r="F95" i="6"/>
  <c r="F99" i="6"/>
  <c r="F103" i="6"/>
  <c r="F107" i="6"/>
  <c r="H125" i="6"/>
  <c r="F125" i="6"/>
  <c r="H133" i="6"/>
  <c r="F133" i="6"/>
  <c r="E62" i="6"/>
  <c r="E66" i="6"/>
  <c r="E70" i="6"/>
  <c r="E74" i="6"/>
  <c r="E78" i="6"/>
  <c r="E82" i="6"/>
  <c r="E86" i="6"/>
  <c r="E90" i="6"/>
  <c r="E94" i="6"/>
  <c r="E98" i="6"/>
  <c r="E102" i="6"/>
  <c r="G124" i="6"/>
  <c r="E124" i="6"/>
  <c r="G132" i="6"/>
  <c r="E132" i="6"/>
  <c r="G168" i="6"/>
  <c r="E168" i="6"/>
  <c r="G191" i="6"/>
  <c r="E191" i="6"/>
  <c r="G112" i="6"/>
  <c r="H117" i="6"/>
  <c r="F117" i="6"/>
  <c r="E117" i="6"/>
  <c r="G144" i="6"/>
  <c r="E144" i="6"/>
  <c r="H157" i="6"/>
  <c r="F157" i="6"/>
  <c r="G123" i="6"/>
  <c r="G127" i="6"/>
  <c r="G131" i="6"/>
  <c r="G135" i="6"/>
  <c r="E162" i="6"/>
  <c r="G162" i="6"/>
  <c r="G175" i="6"/>
  <c r="E175" i="6"/>
  <c r="G176" i="6"/>
  <c r="E176" i="6"/>
  <c r="G152" i="6"/>
  <c r="E152" i="6"/>
  <c r="F154" i="6"/>
  <c r="F145" i="6"/>
  <c r="H153" i="6"/>
  <c r="F153" i="6"/>
  <c r="G140" i="6"/>
  <c r="E140" i="6"/>
  <c r="G148" i="6"/>
  <c r="E148" i="6"/>
  <c r="H152" i="6"/>
  <c r="G160" i="6"/>
  <c r="E160" i="6"/>
  <c r="F174" i="6"/>
  <c r="H174" i="6"/>
  <c r="E156" i="6"/>
  <c r="G163" i="6"/>
  <c r="E163" i="6"/>
  <c r="F170" i="6"/>
  <c r="H170" i="6"/>
  <c r="G171" i="6"/>
  <c r="E171" i="6"/>
  <c r="G187" i="6"/>
  <c r="E187" i="6"/>
  <c r="E188" i="6"/>
  <c r="E197" i="6"/>
  <c r="G183" i="6"/>
  <c r="E183" i="6"/>
  <c r="G195" i="6"/>
  <c r="E195" i="6"/>
  <c r="F166" i="6"/>
  <c r="H166" i="6"/>
  <c r="G167" i="6"/>
  <c r="E167" i="6"/>
  <c r="G179" i="6"/>
  <c r="E179" i="6"/>
  <c r="H201" i="6"/>
  <c r="F201" i="6"/>
  <c r="F162" i="6"/>
  <c r="H162" i="6"/>
  <c r="F161" i="6"/>
  <c r="F165" i="6"/>
  <c r="F169" i="6"/>
  <c r="F173" i="6"/>
  <c r="H178" i="6"/>
  <c r="H182" i="6"/>
  <c r="H186" i="6"/>
  <c r="H190" i="6"/>
  <c r="H194" i="6"/>
  <c r="F187" i="6"/>
  <c r="F191" i="6"/>
  <c r="F195" i="6"/>
  <c r="H200" i="6"/>
  <c r="F200" i="6"/>
  <c r="E200" i="6"/>
  <c r="R129" i="6" l="1"/>
  <c r="T129" i="6"/>
  <c r="R133" i="6"/>
  <c r="T133" i="6"/>
  <c r="T27" i="6"/>
  <c r="S27" i="6"/>
  <c r="A4" i="6"/>
  <c r="T117" i="6"/>
  <c r="R117" i="6"/>
  <c r="T102" i="6"/>
  <c r="R102" i="6"/>
  <c r="T121" i="6"/>
  <c r="R121" i="6"/>
  <c r="T125" i="6"/>
  <c r="R125" i="6"/>
  <c r="T158" i="6"/>
  <c r="R158" i="6"/>
  <c r="T183" i="6"/>
  <c r="S183" i="6"/>
  <c r="R183" i="6"/>
  <c r="U183" i="6"/>
  <c r="T151" i="6"/>
  <c r="S151" i="6"/>
  <c r="U151" i="6"/>
  <c r="R151" i="6"/>
  <c r="T173" i="6"/>
  <c r="S173" i="6"/>
  <c r="R173" i="6"/>
  <c r="U173" i="6"/>
  <c r="T163" i="6"/>
  <c r="S163" i="6"/>
  <c r="R163" i="6"/>
  <c r="U163" i="6"/>
  <c r="T153" i="6"/>
  <c r="S153" i="6"/>
  <c r="R153" i="6"/>
  <c r="U153" i="6"/>
  <c r="U142" i="6"/>
  <c r="T142" i="6"/>
  <c r="S142" i="6"/>
  <c r="R142" i="6"/>
  <c r="U134" i="6"/>
  <c r="T134" i="6"/>
  <c r="S134" i="6"/>
  <c r="R134" i="6"/>
  <c r="U126" i="6"/>
  <c r="T126" i="6"/>
  <c r="S126" i="6"/>
  <c r="R126" i="6"/>
  <c r="S105" i="6"/>
  <c r="U105" i="6"/>
  <c r="T105" i="6"/>
  <c r="R105" i="6"/>
  <c r="T34" i="6"/>
  <c r="S34" i="6"/>
  <c r="R34" i="6"/>
  <c r="U34" i="6"/>
  <c r="T96" i="6"/>
  <c r="S96" i="6"/>
  <c r="R96" i="6"/>
  <c r="U96" i="6"/>
  <c r="T80" i="6"/>
  <c r="S80" i="6"/>
  <c r="R80" i="6"/>
  <c r="U80" i="6"/>
  <c r="T64" i="6"/>
  <c r="S64" i="6"/>
  <c r="R64" i="6"/>
  <c r="U64" i="6"/>
  <c r="T36" i="6"/>
  <c r="S36" i="6"/>
  <c r="R36" i="6"/>
  <c r="U36" i="6"/>
  <c r="T199" i="6"/>
  <c r="S199" i="6"/>
  <c r="R199" i="6"/>
  <c r="U199" i="6"/>
  <c r="T181" i="6"/>
  <c r="S181" i="6"/>
  <c r="R181" i="6"/>
  <c r="U181" i="6"/>
  <c r="T165" i="6"/>
  <c r="S165" i="6"/>
  <c r="U165" i="6"/>
  <c r="R165" i="6"/>
  <c r="T147" i="6"/>
  <c r="S147" i="6"/>
  <c r="U147" i="6"/>
  <c r="R147" i="6"/>
  <c r="T94" i="6"/>
  <c r="S94" i="6"/>
  <c r="R94" i="6"/>
  <c r="U94" i="6"/>
  <c r="T78" i="6"/>
  <c r="S78" i="6"/>
  <c r="R78" i="6"/>
  <c r="U78" i="6"/>
  <c r="T62" i="6"/>
  <c r="S62" i="6"/>
  <c r="R62" i="6"/>
  <c r="U62" i="6"/>
  <c r="T40" i="6"/>
  <c r="S40" i="6"/>
  <c r="R40" i="6"/>
  <c r="U40" i="6"/>
  <c r="T179" i="6"/>
  <c r="S179" i="6"/>
  <c r="R179" i="6"/>
  <c r="U179" i="6"/>
  <c r="U140" i="6"/>
  <c r="T140" i="6"/>
  <c r="S140" i="6"/>
  <c r="R140" i="6"/>
  <c r="U132" i="6"/>
  <c r="T132" i="6"/>
  <c r="S132" i="6"/>
  <c r="R132" i="6"/>
  <c r="S111" i="6"/>
  <c r="U111" i="6"/>
  <c r="T111" i="6"/>
  <c r="R111" i="6"/>
  <c r="T92" i="6"/>
  <c r="S92" i="6"/>
  <c r="R92" i="6"/>
  <c r="U92" i="6"/>
  <c r="T76" i="6"/>
  <c r="S76" i="6"/>
  <c r="R76" i="6"/>
  <c r="U76" i="6"/>
  <c r="T60" i="6"/>
  <c r="S60" i="6"/>
  <c r="R60" i="6"/>
  <c r="U60" i="6"/>
  <c r="T38" i="6"/>
  <c r="S38" i="6"/>
  <c r="R38" i="6"/>
  <c r="U38" i="6"/>
  <c r="T169" i="6"/>
  <c r="S169" i="6"/>
  <c r="U169" i="6"/>
  <c r="R169" i="6"/>
  <c r="T149" i="6"/>
  <c r="S149" i="6"/>
  <c r="U149" i="6"/>
  <c r="R149" i="6"/>
  <c r="T161" i="6"/>
  <c r="S161" i="6"/>
  <c r="U161" i="6"/>
  <c r="R161" i="6"/>
  <c r="S103" i="6"/>
  <c r="U103" i="6"/>
  <c r="T103" i="6"/>
  <c r="R103" i="6"/>
  <c r="S101" i="6"/>
  <c r="U101" i="6"/>
  <c r="T101" i="6"/>
  <c r="R101" i="6"/>
  <c r="T90" i="6"/>
  <c r="S90" i="6"/>
  <c r="R90" i="6"/>
  <c r="U90" i="6"/>
  <c r="T74" i="6"/>
  <c r="S74" i="6"/>
  <c r="R74" i="6"/>
  <c r="U74" i="6"/>
  <c r="T58" i="6"/>
  <c r="S58" i="6"/>
  <c r="R58" i="6"/>
  <c r="U58" i="6"/>
  <c r="T48" i="6"/>
  <c r="S48" i="6"/>
  <c r="R48" i="6"/>
  <c r="U48" i="6"/>
  <c r="T32" i="6"/>
  <c r="S32" i="6"/>
  <c r="R32" i="6"/>
  <c r="U32" i="6"/>
  <c r="T46" i="6"/>
  <c r="S46" i="6"/>
  <c r="R46" i="6"/>
  <c r="U46" i="6"/>
  <c r="T191" i="6"/>
  <c r="S191" i="6"/>
  <c r="R191" i="6"/>
  <c r="U191" i="6"/>
  <c r="T197" i="6"/>
  <c r="S197" i="6"/>
  <c r="R197" i="6"/>
  <c r="U197" i="6"/>
  <c r="U146" i="6"/>
  <c r="T146" i="6"/>
  <c r="S146" i="6"/>
  <c r="R146" i="6"/>
  <c r="U138" i="6"/>
  <c r="T138" i="6"/>
  <c r="S138" i="6"/>
  <c r="R138" i="6"/>
  <c r="U130" i="6"/>
  <c r="T130" i="6"/>
  <c r="S130" i="6"/>
  <c r="R130" i="6"/>
  <c r="S109" i="6"/>
  <c r="U109" i="6"/>
  <c r="T109" i="6"/>
  <c r="R109" i="6"/>
  <c r="T88" i="6"/>
  <c r="S88" i="6"/>
  <c r="R88" i="6"/>
  <c r="U88" i="6"/>
  <c r="T72" i="6"/>
  <c r="S72" i="6"/>
  <c r="R72" i="6"/>
  <c r="U72" i="6"/>
  <c r="T56" i="6"/>
  <c r="S56" i="6"/>
  <c r="R56" i="6"/>
  <c r="U56" i="6"/>
  <c r="U3" i="6"/>
  <c r="T3" i="6"/>
  <c r="S3" i="6"/>
  <c r="R3" i="6"/>
  <c r="T159" i="6"/>
  <c r="S159" i="6"/>
  <c r="U159" i="6"/>
  <c r="R159" i="6"/>
  <c r="T189" i="6"/>
  <c r="S189" i="6"/>
  <c r="R189" i="6"/>
  <c r="U189" i="6"/>
  <c r="T177" i="6"/>
  <c r="S177" i="6"/>
  <c r="R177" i="6"/>
  <c r="U177" i="6"/>
  <c r="T195" i="6"/>
  <c r="S195" i="6"/>
  <c r="R195" i="6"/>
  <c r="U195" i="6"/>
  <c r="T155" i="6"/>
  <c r="S155" i="6"/>
  <c r="U155" i="6"/>
  <c r="R155" i="6"/>
  <c r="S113" i="6"/>
  <c r="U113" i="6"/>
  <c r="T113" i="6"/>
  <c r="R113" i="6"/>
  <c r="T30" i="6"/>
  <c r="S30" i="6"/>
  <c r="R30" i="6"/>
  <c r="U30" i="6"/>
  <c r="T86" i="6"/>
  <c r="S86" i="6"/>
  <c r="R86" i="6"/>
  <c r="U86" i="6"/>
  <c r="T70" i="6"/>
  <c r="S70" i="6"/>
  <c r="R70" i="6"/>
  <c r="U70" i="6"/>
  <c r="T54" i="6"/>
  <c r="S54" i="6"/>
  <c r="R54" i="6"/>
  <c r="U54" i="6"/>
  <c r="T24" i="6"/>
  <c r="R24" i="6"/>
  <c r="U24" i="6"/>
  <c r="S24" i="6"/>
  <c r="T50" i="6"/>
  <c r="S50" i="6"/>
  <c r="R50" i="6"/>
  <c r="U50" i="6"/>
  <c r="T44" i="6"/>
  <c r="S44" i="6"/>
  <c r="R44" i="6"/>
  <c r="U44" i="6"/>
  <c r="T171" i="6"/>
  <c r="S171" i="6"/>
  <c r="R171" i="6"/>
  <c r="U171" i="6"/>
  <c r="T187" i="6"/>
  <c r="S187" i="6"/>
  <c r="R187" i="6"/>
  <c r="U187" i="6"/>
  <c r="T193" i="6"/>
  <c r="S193" i="6"/>
  <c r="R193" i="6"/>
  <c r="U193" i="6"/>
  <c r="U144" i="6"/>
  <c r="T144" i="6"/>
  <c r="S144" i="6"/>
  <c r="R144" i="6"/>
  <c r="U136" i="6"/>
  <c r="T136" i="6"/>
  <c r="S136" i="6"/>
  <c r="R136" i="6"/>
  <c r="U128" i="6"/>
  <c r="T128" i="6"/>
  <c r="S128" i="6"/>
  <c r="R128" i="6"/>
  <c r="S107" i="6"/>
  <c r="U107" i="6"/>
  <c r="T107" i="6"/>
  <c r="R107" i="6"/>
  <c r="T100" i="6"/>
  <c r="S100" i="6"/>
  <c r="R100" i="6"/>
  <c r="U100" i="6"/>
  <c r="T84" i="6"/>
  <c r="S84" i="6"/>
  <c r="R84" i="6"/>
  <c r="U84" i="6"/>
  <c r="T68" i="6"/>
  <c r="S68" i="6"/>
  <c r="R68" i="6"/>
  <c r="U68" i="6"/>
  <c r="T157" i="6"/>
  <c r="S157" i="6"/>
  <c r="U157" i="6"/>
  <c r="R157" i="6"/>
  <c r="T52" i="6"/>
  <c r="S52" i="6"/>
  <c r="R52" i="6"/>
  <c r="U52" i="6"/>
  <c r="T28" i="6"/>
  <c r="S28" i="6"/>
  <c r="R28" i="6"/>
  <c r="U28" i="6"/>
  <c r="U23" i="6"/>
  <c r="T23" i="6"/>
  <c r="S23" i="6"/>
  <c r="R23" i="6"/>
  <c r="T201" i="6"/>
  <c r="S201" i="6"/>
  <c r="R201" i="6"/>
  <c r="U201" i="6"/>
  <c r="T167" i="6"/>
  <c r="S167" i="6"/>
  <c r="U167" i="6"/>
  <c r="R167" i="6"/>
  <c r="T185" i="6"/>
  <c r="S185" i="6"/>
  <c r="R185" i="6"/>
  <c r="U185" i="6"/>
  <c r="T175" i="6"/>
  <c r="S175" i="6"/>
  <c r="R175" i="6"/>
  <c r="U175" i="6"/>
  <c r="T98" i="6"/>
  <c r="S98" i="6"/>
  <c r="R98" i="6"/>
  <c r="U98" i="6"/>
  <c r="T82" i="6"/>
  <c r="S82" i="6"/>
  <c r="R82" i="6"/>
  <c r="U82" i="6"/>
  <c r="T66" i="6"/>
  <c r="S66" i="6"/>
  <c r="R66" i="6"/>
  <c r="U66" i="6"/>
  <c r="T26" i="6"/>
  <c r="S26" i="6"/>
  <c r="R26" i="6"/>
  <c r="U26" i="6"/>
  <c r="T42" i="6"/>
  <c r="S42" i="6"/>
  <c r="R42" i="6"/>
  <c r="U42" i="6"/>
  <c r="A10" i="8"/>
  <c r="J188" i="7"/>
  <c r="E188" i="7"/>
  <c r="D180" i="7"/>
  <c r="I180" i="7"/>
  <c r="C164" i="7"/>
  <c r="H164" i="7"/>
  <c r="B156" i="7"/>
  <c r="G156" i="7"/>
  <c r="B148" i="7"/>
  <c r="G148" i="7"/>
  <c r="F124" i="7"/>
  <c r="A124" i="7"/>
  <c r="E116" i="7"/>
  <c r="J116" i="7"/>
  <c r="B92" i="7"/>
  <c r="G92" i="7"/>
  <c r="F76" i="7"/>
  <c r="A76" i="7"/>
  <c r="E68" i="7"/>
  <c r="J68" i="7"/>
  <c r="D60" i="7"/>
  <c r="I60" i="7"/>
  <c r="E52" i="7"/>
  <c r="J52" i="7"/>
  <c r="D28" i="7"/>
  <c r="I28" i="7"/>
  <c r="E187" i="7"/>
  <c r="J187" i="7"/>
  <c r="D171" i="7"/>
  <c r="I171" i="7"/>
  <c r="C163" i="7"/>
  <c r="H163" i="7"/>
  <c r="B155" i="7"/>
  <c r="G155" i="7"/>
  <c r="B147" i="7"/>
  <c r="G147" i="7"/>
  <c r="G123" i="7"/>
  <c r="B123" i="7"/>
  <c r="E107" i="7"/>
  <c r="J107" i="7"/>
  <c r="G91" i="7"/>
  <c r="B91" i="7"/>
  <c r="F75" i="7"/>
  <c r="A75" i="7"/>
  <c r="E67" i="7"/>
  <c r="J67" i="7"/>
  <c r="D59" i="7"/>
  <c r="I59" i="7"/>
  <c r="F35" i="7"/>
  <c r="A35" i="7"/>
  <c r="E27" i="7"/>
  <c r="J27" i="7"/>
  <c r="H174" i="7"/>
  <c r="C174" i="7"/>
  <c r="E158" i="7"/>
  <c r="J158" i="7"/>
  <c r="I110" i="7"/>
  <c r="D110" i="7"/>
  <c r="G194" i="7"/>
  <c r="B194" i="7"/>
  <c r="E178" i="7"/>
  <c r="J178" i="7"/>
  <c r="F170" i="7"/>
  <c r="A170" i="7"/>
  <c r="G154" i="7"/>
  <c r="B154" i="7"/>
  <c r="D146" i="7"/>
  <c r="I146" i="7"/>
  <c r="H138" i="7"/>
  <c r="C138" i="7"/>
  <c r="H130" i="7"/>
  <c r="C130" i="7"/>
  <c r="A114" i="7"/>
  <c r="F114" i="7"/>
  <c r="H106" i="7"/>
  <c r="C106" i="7"/>
  <c r="B90" i="7"/>
  <c r="G90" i="7"/>
  <c r="A74" i="7"/>
  <c r="F74" i="7"/>
  <c r="J66" i="7"/>
  <c r="E66" i="7"/>
  <c r="B42" i="7"/>
  <c r="G42" i="7"/>
  <c r="A26" i="7"/>
  <c r="F26" i="7"/>
  <c r="J201" i="7"/>
  <c r="E201" i="7"/>
  <c r="H193" i="7"/>
  <c r="C193" i="7"/>
  <c r="J169" i="7"/>
  <c r="E169" i="7"/>
  <c r="A153" i="7"/>
  <c r="F153" i="7"/>
  <c r="A145" i="7"/>
  <c r="F145" i="7"/>
  <c r="J137" i="7"/>
  <c r="E137" i="7"/>
  <c r="J129" i="7"/>
  <c r="E129" i="7"/>
  <c r="D121" i="7"/>
  <c r="I121" i="7"/>
  <c r="A97" i="7"/>
  <c r="F97" i="7"/>
  <c r="J89" i="7"/>
  <c r="E89" i="7"/>
  <c r="D81" i="7"/>
  <c r="I81" i="7"/>
  <c r="C73" i="7"/>
  <c r="H73" i="7"/>
  <c r="C41" i="7"/>
  <c r="H41" i="7"/>
  <c r="B25" i="7"/>
  <c r="G25" i="7"/>
  <c r="D198" i="7"/>
  <c r="I198" i="7"/>
  <c r="H142" i="7"/>
  <c r="C142" i="7"/>
  <c r="H118" i="7"/>
  <c r="C118" i="7"/>
  <c r="J54" i="7"/>
  <c r="E54" i="7"/>
  <c r="B30" i="7"/>
  <c r="G30" i="7"/>
  <c r="B192" i="7"/>
  <c r="G192" i="7"/>
  <c r="C184" i="7"/>
  <c r="H184" i="7"/>
  <c r="J160" i="7"/>
  <c r="E160" i="7"/>
  <c r="D152" i="7"/>
  <c r="I152" i="7"/>
  <c r="D144" i="7"/>
  <c r="I144" i="7"/>
  <c r="C128" i="7"/>
  <c r="H128" i="7"/>
  <c r="D120" i="7"/>
  <c r="I120" i="7"/>
  <c r="F104" i="7"/>
  <c r="A104" i="7"/>
  <c r="E96" i="7"/>
  <c r="J96" i="7"/>
  <c r="D88" i="7"/>
  <c r="I88" i="7"/>
  <c r="C80" i="7"/>
  <c r="H80" i="7"/>
  <c r="C48" i="7"/>
  <c r="H48" i="7"/>
  <c r="B40" i="7"/>
  <c r="G40" i="7"/>
  <c r="F24" i="7"/>
  <c r="A24" i="7"/>
  <c r="E134" i="7"/>
  <c r="J134" i="7"/>
  <c r="B70" i="7"/>
  <c r="G70" i="7"/>
  <c r="J38" i="7"/>
  <c r="E38" i="7"/>
  <c r="D191" i="7"/>
  <c r="I191" i="7"/>
  <c r="C183" i="7"/>
  <c r="H183" i="7"/>
  <c r="B167" i="7"/>
  <c r="G167" i="7"/>
  <c r="E151" i="7"/>
  <c r="J151" i="7"/>
  <c r="E143" i="7"/>
  <c r="J143" i="7"/>
  <c r="D127" i="7"/>
  <c r="I127" i="7"/>
  <c r="G111" i="7"/>
  <c r="B111" i="7"/>
  <c r="F95" i="7"/>
  <c r="A95" i="7"/>
  <c r="E87" i="7"/>
  <c r="J87" i="7"/>
  <c r="D79" i="7"/>
  <c r="I79" i="7"/>
  <c r="H63" i="7"/>
  <c r="C63" i="7"/>
  <c r="E47" i="7"/>
  <c r="J47" i="7"/>
  <c r="D39" i="7"/>
  <c r="I39" i="7"/>
  <c r="H31" i="7"/>
  <c r="C31" i="7"/>
  <c r="E182" i="7"/>
  <c r="J182" i="7"/>
  <c r="E150" i="7"/>
  <c r="J150" i="7"/>
  <c r="B126" i="7"/>
  <c r="G126" i="7"/>
  <c r="A94" i="7"/>
  <c r="F94" i="7"/>
  <c r="J62" i="7"/>
  <c r="E62" i="7"/>
  <c r="A149" i="7"/>
  <c r="F149" i="7"/>
  <c r="D109" i="7"/>
  <c r="I109" i="7"/>
  <c r="D85" i="7"/>
  <c r="I85" i="7"/>
  <c r="I197" i="7"/>
  <c r="D197" i="7"/>
  <c r="A181" i="7"/>
  <c r="F181" i="7"/>
  <c r="B173" i="7"/>
  <c r="G173" i="7"/>
  <c r="A165" i="7"/>
  <c r="F165" i="7"/>
  <c r="B157" i="7"/>
  <c r="G157" i="7"/>
  <c r="J149" i="7"/>
  <c r="E149" i="7"/>
  <c r="I141" i="7"/>
  <c r="D141" i="7"/>
  <c r="D133" i="7"/>
  <c r="I133" i="7"/>
  <c r="B117" i="7"/>
  <c r="G117" i="7"/>
  <c r="J101" i="7"/>
  <c r="E101" i="7"/>
  <c r="D93" i="7"/>
  <c r="I93" i="7"/>
  <c r="C85" i="7"/>
  <c r="H85" i="7"/>
  <c r="B69" i="7"/>
  <c r="G69" i="7"/>
  <c r="B53" i="7"/>
  <c r="G53" i="7"/>
  <c r="B37" i="7"/>
  <c r="G37" i="7"/>
  <c r="A196" i="7"/>
  <c r="F196" i="7"/>
  <c r="D188" i="7"/>
  <c r="I188" i="7"/>
  <c r="B172" i="7"/>
  <c r="G172" i="7"/>
  <c r="B164" i="7"/>
  <c r="G164" i="7"/>
  <c r="A140" i="7"/>
  <c r="F140" i="7"/>
  <c r="F132" i="7"/>
  <c r="A132" i="7"/>
  <c r="E124" i="7"/>
  <c r="J124" i="7"/>
  <c r="E108" i="7"/>
  <c r="J108" i="7"/>
  <c r="B100" i="7"/>
  <c r="G100" i="7"/>
  <c r="F84" i="7"/>
  <c r="A84" i="7"/>
  <c r="E76" i="7"/>
  <c r="J76" i="7"/>
  <c r="D68" i="7"/>
  <c r="I68" i="7"/>
  <c r="C60" i="7"/>
  <c r="H60" i="7"/>
  <c r="D36" i="7"/>
  <c r="I36" i="7"/>
  <c r="C28" i="7"/>
  <c r="H28" i="7"/>
  <c r="B195" i="7"/>
  <c r="G195" i="7"/>
  <c r="D179" i="7"/>
  <c r="I179" i="7"/>
  <c r="C171" i="7"/>
  <c r="H171" i="7"/>
  <c r="F139" i="7"/>
  <c r="A139" i="7"/>
  <c r="G131" i="7"/>
  <c r="B131" i="7"/>
  <c r="D115" i="7"/>
  <c r="I115" i="7"/>
  <c r="G107" i="7"/>
  <c r="B107" i="7"/>
  <c r="G99" i="7"/>
  <c r="B99" i="7"/>
  <c r="F83" i="7"/>
  <c r="A83" i="7"/>
  <c r="E75" i="7"/>
  <c r="J75" i="7"/>
  <c r="D67" i="7"/>
  <c r="I67" i="7"/>
  <c r="F43" i="7"/>
  <c r="A43" i="7"/>
  <c r="E35" i="7"/>
  <c r="J35" i="7"/>
  <c r="D27" i="7"/>
  <c r="I27" i="7"/>
  <c r="G158" i="7"/>
  <c r="B158" i="7"/>
  <c r="I78" i="7"/>
  <c r="D78" i="7"/>
  <c r="B46" i="7"/>
  <c r="G46" i="7"/>
  <c r="E186" i="7"/>
  <c r="J186" i="7"/>
  <c r="E162" i="7"/>
  <c r="J162" i="7"/>
  <c r="H146" i="7"/>
  <c r="C146" i="7"/>
  <c r="G138" i="7"/>
  <c r="B138" i="7"/>
  <c r="J114" i="7"/>
  <c r="E114" i="7"/>
  <c r="B98" i="7"/>
  <c r="G98" i="7"/>
  <c r="A82" i="7"/>
  <c r="F82" i="7"/>
  <c r="J74" i="7"/>
  <c r="E74" i="7"/>
  <c r="B50" i="7"/>
  <c r="G50" i="7"/>
  <c r="A34" i="7"/>
  <c r="F34" i="7"/>
  <c r="J26" i="7"/>
  <c r="E26" i="7"/>
  <c r="I201" i="7"/>
  <c r="D201" i="7"/>
  <c r="J177" i="7"/>
  <c r="E177" i="7"/>
  <c r="J161" i="7"/>
  <c r="E161" i="7"/>
  <c r="J153" i="7"/>
  <c r="E153" i="7"/>
  <c r="J145" i="7"/>
  <c r="E145" i="7"/>
  <c r="I137" i="7"/>
  <c r="D137" i="7"/>
  <c r="D129" i="7"/>
  <c r="I129" i="7"/>
  <c r="C113" i="7"/>
  <c r="H113" i="7"/>
  <c r="A105" i="7"/>
  <c r="F105" i="7"/>
  <c r="J97" i="7"/>
  <c r="E97" i="7"/>
  <c r="D89" i="7"/>
  <c r="I89" i="7"/>
  <c r="C81" i="7"/>
  <c r="H81" i="7"/>
  <c r="B65" i="7"/>
  <c r="G65" i="7"/>
  <c r="C49" i="7"/>
  <c r="H49" i="7"/>
  <c r="B33" i="7"/>
  <c r="G33" i="7"/>
  <c r="H198" i="7"/>
  <c r="C198" i="7"/>
  <c r="G142" i="7"/>
  <c r="B142" i="7"/>
  <c r="I86" i="7"/>
  <c r="D86" i="7"/>
  <c r="B200" i="7"/>
  <c r="G200" i="7"/>
  <c r="C192" i="7"/>
  <c r="H192" i="7"/>
  <c r="A168" i="7"/>
  <c r="F168" i="7"/>
  <c r="C152" i="7"/>
  <c r="H152" i="7"/>
  <c r="C136" i="7"/>
  <c r="H136" i="7"/>
  <c r="D128" i="7"/>
  <c r="I128" i="7"/>
  <c r="B112" i="7"/>
  <c r="G112" i="7"/>
  <c r="E104" i="7"/>
  <c r="J104" i="7"/>
  <c r="D96" i="7"/>
  <c r="I96" i="7"/>
  <c r="C88" i="7"/>
  <c r="H88" i="7"/>
  <c r="B64" i="7"/>
  <c r="G64" i="7"/>
  <c r="B56" i="7"/>
  <c r="G56" i="7"/>
  <c r="B48" i="7"/>
  <c r="G48" i="7"/>
  <c r="F32" i="7"/>
  <c r="A32" i="7"/>
  <c r="E24" i="7"/>
  <c r="J24" i="7"/>
  <c r="E190" i="7"/>
  <c r="J190" i="7"/>
  <c r="D166" i="7"/>
  <c r="I166" i="7"/>
  <c r="B102" i="7"/>
  <c r="G102" i="7"/>
  <c r="I38" i="7"/>
  <c r="D38" i="7"/>
  <c r="C199" i="7"/>
  <c r="H199" i="7"/>
  <c r="C191" i="7"/>
  <c r="H191" i="7"/>
  <c r="B175" i="7"/>
  <c r="G175" i="7"/>
  <c r="F159" i="7"/>
  <c r="A159" i="7"/>
  <c r="D151" i="7"/>
  <c r="I151" i="7"/>
  <c r="D135" i="7"/>
  <c r="I135" i="7"/>
  <c r="F119" i="7"/>
  <c r="A119" i="7"/>
  <c r="D111" i="7"/>
  <c r="I111" i="7"/>
  <c r="F103" i="7"/>
  <c r="A103" i="7"/>
  <c r="E95" i="7"/>
  <c r="J95" i="7"/>
  <c r="D87" i="7"/>
  <c r="I87" i="7"/>
  <c r="H71" i="7"/>
  <c r="C71" i="7"/>
  <c r="H55" i="7"/>
  <c r="C55" i="7"/>
  <c r="D47" i="7"/>
  <c r="I47" i="7"/>
  <c r="H39" i="7"/>
  <c r="C39" i="7"/>
  <c r="G23" i="7"/>
  <c r="B23" i="7"/>
  <c r="D182" i="7"/>
  <c r="I182" i="7"/>
  <c r="D150" i="7"/>
  <c r="I150" i="7"/>
  <c r="I126" i="7"/>
  <c r="D126" i="7"/>
  <c r="J94" i="7"/>
  <c r="E94" i="7"/>
  <c r="J133" i="7"/>
  <c r="E133" i="7"/>
  <c r="A101" i="7"/>
  <c r="F101" i="7"/>
  <c r="B61" i="7"/>
  <c r="G61" i="7"/>
  <c r="J181" i="7"/>
  <c r="E181" i="7"/>
  <c r="A173" i="7"/>
  <c r="F173" i="7"/>
  <c r="I157" i="7"/>
  <c r="D157" i="7"/>
  <c r="I149" i="7"/>
  <c r="D149" i="7"/>
  <c r="H141" i="7"/>
  <c r="C141" i="7"/>
  <c r="B125" i="7"/>
  <c r="G125" i="7"/>
  <c r="C109" i="7"/>
  <c r="H109" i="7"/>
  <c r="D101" i="7"/>
  <c r="I101" i="7"/>
  <c r="C93" i="7"/>
  <c r="H93" i="7"/>
  <c r="B77" i="7"/>
  <c r="G77" i="7"/>
  <c r="B45" i="7"/>
  <c r="G45" i="7"/>
  <c r="A29" i="7"/>
  <c r="F29" i="7"/>
  <c r="J196" i="7"/>
  <c r="E196" i="7"/>
  <c r="B180" i="7"/>
  <c r="G180" i="7"/>
  <c r="C172" i="7"/>
  <c r="H172" i="7"/>
  <c r="A156" i="7"/>
  <c r="F156" i="7"/>
  <c r="A148" i="7"/>
  <c r="F148" i="7"/>
  <c r="J140" i="7"/>
  <c r="E140" i="7"/>
  <c r="E132" i="7"/>
  <c r="J132" i="7"/>
  <c r="D116" i="7"/>
  <c r="I116" i="7"/>
  <c r="D108" i="7"/>
  <c r="I108" i="7"/>
  <c r="F92" i="7"/>
  <c r="A92" i="7"/>
  <c r="E84" i="7"/>
  <c r="J84" i="7"/>
  <c r="D76" i="7"/>
  <c r="I76" i="7"/>
  <c r="C68" i="7"/>
  <c r="H68" i="7"/>
  <c r="B52" i="7"/>
  <c r="G52" i="7"/>
  <c r="D44" i="7"/>
  <c r="I44" i="7"/>
  <c r="C36" i="7"/>
  <c r="H36" i="7"/>
  <c r="B28" i="7"/>
  <c r="G28" i="7"/>
  <c r="C187" i="7"/>
  <c r="H187" i="7"/>
  <c r="C179" i="7"/>
  <c r="H179" i="7"/>
  <c r="B163" i="7"/>
  <c r="G163" i="7"/>
  <c r="F155" i="7"/>
  <c r="A155" i="7"/>
  <c r="F147" i="7"/>
  <c r="A147" i="7"/>
  <c r="E139" i="7"/>
  <c r="J139" i="7"/>
  <c r="D123" i="7"/>
  <c r="I123" i="7"/>
  <c r="F115" i="7"/>
  <c r="A115" i="7"/>
  <c r="F107" i="7"/>
  <c r="A107" i="7"/>
  <c r="F91" i="7"/>
  <c r="A91" i="7"/>
  <c r="E83" i="7"/>
  <c r="J83" i="7"/>
  <c r="D75" i="7"/>
  <c r="I75" i="7"/>
  <c r="H59" i="7"/>
  <c r="C59" i="7"/>
  <c r="F51" i="7"/>
  <c r="A51" i="7"/>
  <c r="E43" i="7"/>
  <c r="J43" i="7"/>
  <c r="D35" i="7"/>
  <c r="I35" i="7"/>
  <c r="H27" i="7"/>
  <c r="C27" i="7"/>
  <c r="G174" i="7"/>
  <c r="B174" i="7"/>
  <c r="H78" i="7"/>
  <c r="C78" i="7"/>
  <c r="D194" i="7"/>
  <c r="I194" i="7"/>
  <c r="D178" i="7"/>
  <c r="I178" i="7"/>
  <c r="E170" i="7"/>
  <c r="J170" i="7"/>
  <c r="F154" i="7"/>
  <c r="A154" i="7"/>
  <c r="G146" i="7"/>
  <c r="B146" i="7"/>
  <c r="A122" i="7"/>
  <c r="F122" i="7"/>
  <c r="B106" i="7"/>
  <c r="G106" i="7"/>
  <c r="A90" i="7"/>
  <c r="F90" i="7"/>
  <c r="J82" i="7"/>
  <c r="E82" i="7"/>
  <c r="I66" i="7"/>
  <c r="D66" i="7"/>
  <c r="A58" i="7"/>
  <c r="F58" i="7"/>
  <c r="A42" i="7"/>
  <c r="F42" i="7"/>
  <c r="J34" i="7"/>
  <c r="E34" i="7"/>
  <c r="I26" i="7"/>
  <c r="D26" i="7"/>
  <c r="A185" i="7"/>
  <c r="F185" i="7"/>
  <c r="B169" i="7"/>
  <c r="G169" i="7"/>
  <c r="B161" i="7"/>
  <c r="G161" i="7"/>
  <c r="I153" i="7"/>
  <c r="D153" i="7"/>
  <c r="I145" i="7"/>
  <c r="D145" i="7"/>
  <c r="H137" i="7"/>
  <c r="C137" i="7"/>
  <c r="B121" i="7"/>
  <c r="G121" i="7"/>
  <c r="B113" i="7"/>
  <c r="G113" i="7"/>
  <c r="J105" i="7"/>
  <c r="E105" i="7"/>
  <c r="D97" i="7"/>
  <c r="I97" i="7"/>
  <c r="C89" i="7"/>
  <c r="H89" i="7"/>
  <c r="B73" i="7"/>
  <c r="G73" i="7"/>
  <c r="B57" i="7"/>
  <c r="G57" i="7"/>
  <c r="B41" i="7"/>
  <c r="G41" i="7"/>
  <c r="A25" i="7"/>
  <c r="F25" i="7"/>
  <c r="J118" i="7"/>
  <c r="E118" i="7"/>
  <c r="H86" i="7"/>
  <c r="C86" i="7"/>
  <c r="A54" i="7"/>
  <c r="F54" i="7"/>
  <c r="A30" i="7"/>
  <c r="F30" i="7"/>
  <c r="D200" i="7"/>
  <c r="I200" i="7"/>
  <c r="A176" i="7"/>
  <c r="F176" i="7"/>
  <c r="J168" i="7"/>
  <c r="E168" i="7"/>
  <c r="D160" i="7"/>
  <c r="I160" i="7"/>
  <c r="D136" i="7"/>
  <c r="I136" i="7"/>
  <c r="B120" i="7"/>
  <c r="G120" i="7"/>
  <c r="D104" i="7"/>
  <c r="I104" i="7"/>
  <c r="C96" i="7"/>
  <c r="H96" i="7"/>
  <c r="B72" i="7"/>
  <c r="G72" i="7"/>
  <c r="F40" i="7"/>
  <c r="A40" i="7"/>
  <c r="E32" i="7"/>
  <c r="J32" i="7"/>
  <c r="F166" i="7"/>
  <c r="A166" i="7"/>
  <c r="A70" i="7"/>
  <c r="F70" i="7"/>
  <c r="H38" i="7"/>
  <c r="C38" i="7"/>
  <c r="E199" i="7"/>
  <c r="J199" i="7"/>
  <c r="B183" i="7"/>
  <c r="G183" i="7"/>
  <c r="F167" i="7"/>
  <c r="A167" i="7"/>
  <c r="E159" i="7"/>
  <c r="J159" i="7"/>
  <c r="D143" i="7"/>
  <c r="I143" i="7"/>
  <c r="F127" i="7"/>
  <c r="A127" i="7"/>
  <c r="E119" i="7"/>
  <c r="J119" i="7"/>
  <c r="F111" i="7"/>
  <c r="A111" i="7"/>
  <c r="E103" i="7"/>
  <c r="J103" i="7"/>
  <c r="D95" i="7"/>
  <c r="I95" i="7"/>
  <c r="H79" i="7"/>
  <c r="C79" i="7"/>
  <c r="G63" i="7"/>
  <c r="B63" i="7"/>
  <c r="G55" i="7"/>
  <c r="B55" i="7"/>
  <c r="H47" i="7"/>
  <c r="C47" i="7"/>
  <c r="G31" i="7"/>
  <c r="B31" i="7"/>
  <c r="H182" i="7"/>
  <c r="C182" i="7"/>
  <c r="H150" i="7"/>
  <c r="C150" i="7"/>
  <c r="H126" i="7"/>
  <c r="C126" i="7"/>
  <c r="I62" i="7"/>
  <c r="D62" i="7"/>
  <c r="G22" i="7"/>
  <c r="B22" i="7"/>
  <c r="B197" i="7"/>
  <c r="G197" i="7"/>
  <c r="J141" i="7"/>
  <c r="E141" i="7"/>
  <c r="J93" i="7"/>
  <c r="E93" i="7"/>
  <c r="A197" i="7"/>
  <c r="F197" i="7"/>
  <c r="B189" i="7"/>
  <c r="G189" i="7"/>
  <c r="J173" i="7"/>
  <c r="E173" i="7"/>
  <c r="I165" i="7"/>
  <c r="D165" i="7"/>
  <c r="H157" i="7"/>
  <c r="C157" i="7"/>
  <c r="H149" i="7"/>
  <c r="C149" i="7"/>
  <c r="B133" i="7"/>
  <c r="G133" i="7"/>
  <c r="C117" i="7"/>
  <c r="H117" i="7"/>
  <c r="B109" i="7"/>
  <c r="G109" i="7"/>
  <c r="C101" i="7"/>
  <c r="H101" i="7"/>
  <c r="B85" i="7"/>
  <c r="G85" i="7"/>
  <c r="A61" i="7"/>
  <c r="F61" i="7"/>
  <c r="A53" i="7"/>
  <c r="F53" i="7"/>
  <c r="A37" i="7"/>
  <c r="F37" i="7"/>
  <c r="J29" i="7"/>
  <c r="E29" i="7"/>
  <c r="C188" i="7"/>
  <c r="H188" i="7"/>
  <c r="C180" i="7"/>
  <c r="H180" i="7"/>
  <c r="J156" i="7"/>
  <c r="E156" i="7"/>
  <c r="J148" i="7"/>
  <c r="E148" i="7"/>
  <c r="D140" i="7"/>
  <c r="I140" i="7"/>
  <c r="C124" i="7"/>
  <c r="H124" i="7"/>
  <c r="C116" i="7"/>
  <c r="H116" i="7"/>
  <c r="F108" i="7"/>
  <c r="A108" i="7"/>
  <c r="F100" i="7"/>
  <c r="A100" i="7"/>
  <c r="E92" i="7"/>
  <c r="J92" i="7"/>
  <c r="D84" i="7"/>
  <c r="I84" i="7"/>
  <c r="C76" i="7"/>
  <c r="H76" i="7"/>
  <c r="D52" i="7"/>
  <c r="I52" i="7"/>
  <c r="C44" i="7"/>
  <c r="H44" i="7"/>
  <c r="B36" i="7"/>
  <c r="G36" i="7"/>
  <c r="E195" i="7"/>
  <c r="J195" i="7"/>
  <c r="D187" i="7"/>
  <c r="I187" i="7"/>
  <c r="B171" i="7"/>
  <c r="G171" i="7"/>
  <c r="E155" i="7"/>
  <c r="J155" i="7"/>
  <c r="E147" i="7"/>
  <c r="J147" i="7"/>
  <c r="D131" i="7"/>
  <c r="I131" i="7"/>
  <c r="D107" i="7"/>
  <c r="I107" i="7"/>
  <c r="F99" i="7"/>
  <c r="A99" i="7"/>
  <c r="E91" i="7"/>
  <c r="J91" i="7"/>
  <c r="D83" i="7"/>
  <c r="I83" i="7"/>
  <c r="H67" i="7"/>
  <c r="C67" i="7"/>
  <c r="E51" i="7"/>
  <c r="J51" i="7"/>
  <c r="D43" i="7"/>
  <c r="I43" i="7"/>
  <c r="H35" i="7"/>
  <c r="C35" i="7"/>
  <c r="H110" i="7"/>
  <c r="C110" i="7"/>
  <c r="A46" i="7"/>
  <c r="F46" i="7"/>
  <c r="F194" i="7"/>
  <c r="A194" i="7"/>
  <c r="D186" i="7"/>
  <c r="I186" i="7"/>
  <c r="F178" i="7"/>
  <c r="A178" i="7"/>
  <c r="H162" i="7"/>
  <c r="C162" i="7"/>
  <c r="E154" i="7"/>
  <c r="J154" i="7"/>
  <c r="F138" i="7"/>
  <c r="A138" i="7"/>
  <c r="A130" i="7"/>
  <c r="F130" i="7"/>
  <c r="J122" i="7"/>
  <c r="E122" i="7"/>
  <c r="B114" i="7"/>
  <c r="G114" i="7"/>
  <c r="A98" i="7"/>
  <c r="F98" i="7"/>
  <c r="J90" i="7"/>
  <c r="E90" i="7"/>
  <c r="I74" i="7"/>
  <c r="D74" i="7"/>
  <c r="H66" i="7"/>
  <c r="C66" i="7"/>
  <c r="J58" i="7"/>
  <c r="E58" i="7"/>
  <c r="A50" i="7"/>
  <c r="F50" i="7"/>
  <c r="J42" i="7"/>
  <c r="E42" i="7"/>
  <c r="I34" i="7"/>
  <c r="D34" i="7"/>
  <c r="H26" i="7"/>
  <c r="C26" i="7"/>
  <c r="A193" i="7"/>
  <c r="F193" i="7"/>
  <c r="J185" i="7"/>
  <c r="E185" i="7"/>
  <c r="B177" i="7"/>
  <c r="G177" i="7"/>
  <c r="A169" i="7"/>
  <c r="F169" i="7"/>
  <c r="I161" i="7"/>
  <c r="D161" i="7"/>
  <c r="H153" i="7"/>
  <c r="C153" i="7"/>
  <c r="H145" i="7"/>
  <c r="C145" i="7"/>
  <c r="B129" i="7"/>
  <c r="G129" i="7"/>
  <c r="D105" i="7"/>
  <c r="I105" i="7"/>
  <c r="C97" i="7"/>
  <c r="H97" i="7"/>
  <c r="B81" i="7"/>
  <c r="G81" i="7"/>
  <c r="B49" i="7"/>
  <c r="G49" i="7"/>
  <c r="A33" i="7"/>
  <c r="F33" i="7"/>
  <c r="J25" i="7"/>
  <c r="E25" i="7"/>
  <c r="J30" i="7"/>
  <c r="E30" i="7"/>
  <c r="A184" i="7"/>
  <c r="F184" i="7"/>
  <c r="J176" i="7"/>
  <c r="E176" i="7"/>
  <c r="D168" i="7"/>
  <c r="I168" i="7"/>
  <c r="C144" i="7"/>
  <c r="H144" i="7"/>
  <c r="B128" i="7"/>
  <c r="G128" i="7"/>
  <c r="F112" i="7"/>
  <c r="A112" i="7"/>
  <c r="C104" i="7"/>
  <c r="H104" i="7"/>
  <c r="B80" i="7"/>
  <c r="G80" i="7"/>
  <c r="F64" i="7"/>
  <c r="A64" i="7"/>
  <c r="F56" i="7"/>
  <c r="A56" i="7"/>
  <c r="F48" i="7"/>
  <c r="A48" i="7"/>
  <c r="E40" i="7"/>
  <c r="J40" i="7"/>
  <c r="D190" i="7"/>
  <c r="I190" i="7"/>
  <c r="G134" i="7"/>
  <c r="B134" i="7"/>
  <c r="A102" i="7"/>
  <c r="F102" i="7"/>
  <c r="J70" i="7"/>
  <c r="E70" i="7"/>
  <c r="F199" i="7"/>
  <c r="A199" i="7"/>
  <c r="B191" i="7"/>
  <c r="G191" i="7"/>
  <c r="F175" i="7"/>
  <c r="A175" i="7"/>
  <c r="E167" i="7"/>
  <c r="J167" i="7"/>
  <c r="C151" i="7"/>
  <c r="H151" i="7"/>
  <c r="C143" i="7"/>
  <c r="H143" i="7"/>
  <c r="F135" i="7"/>
  <c r="A135" i="7"/>
  <c r="E127" i="7"/>
  <c r="J127" i="7"/>
  <c r="H119" i="7"/>
  <c r="C119" i="7"/>
  <c r="H111" i="7"/>
  <c r="C111" i="7"/>
  <c r="D103" i="7"/>
  <c r="I103" i="7"/>
  <c r="H87" i="7"/>
  <c r="C87" i="7"/>
  <c r="G71" i="7"/>
  <c r="B71" i="7"/>
  <c r="G39" i="7"/>
  <c r="B39" i="7"/>
  <c r="G150" i="7"/>
  <c r="B150" i="7"/>
  <c r="I94" i="7"/>
  <c r="D94" i="7"/>
  <c r="H62" i="7"/>
  <c r="C62" i="7"/>
  <c r="D125" i="7"/>
  <c r="I125" i="7"/>
  <c r="C77" i="7"/>
  <c r="H77" i="7"/>
  <c r="C45" i="7"/>
  <c r="H45" i="7"/>
  <c r="B29" i="7"/>
  <c r="G29" i="7"/>
  <c r="A189" i="7"/>
  <c r="F189" i="7"/>
  <c r="B181" i="7"/>
  <c r="G181" i="7"/>
  <c r="I173" i="7"/>
  <c r="D173" i="7"/>
  <c r="H165" i="7"/>
  <c r="C165" i="7"/>
  <c r="C125" i="7"/>
  <c r="H125" i="7"/>
  <c r="B93" i="7"/>
  <c r="G93" i="7"/>
  <c r="A69" i="7"/>
  <c r="F69" i="7"/>
  <c r="J61" i="7"/>
  <c r="E61" i="7"/>
  <c r="J53" i="7"/>
  <c r="E53" i="7"/>
  <c r="A45" i="7"/>
  <c r="F45" i="7"/>
  <c r="J37" i="7"/>
  <c r="E37" i="7"/>
  <c r="D29" i="7"/>
  <c r="I29" i="7"/>
  <c r="D196" i="7"/>
  <c r="I196" i="7"/>
  <c r="B188" i="7"/>
  <c r="G188" i="7"/>
  <c r="A164" i="7"/>
  <c r="F164" i="7"/>
  <c r="D156" i="7"/>
  <c r="I156" i="7"/>
  <c r="D148" i="7"/>
  <c r="I148" i="7"/>
  <c r="C132" i="7"/>
  <c r="H132" i="7"/>
  <c r="D124" i="7"/>
  <c r="I124" i="7"/>
  <c r="E100" i="7"/>
  <c r="J100" i="7"/>
  <c r="D92" i="7"/>
  <c r="I92" i="7"/>
  <c r="C84" i="7"/>
  <c r="H84" i="7"/>
  <c r="B60" i="7"/>
  <c r="G60" i="7"/>
  <c r="C52" i="7"/>
  <c r="H52" i="7"/>
  <c r="B44" i="7"/>
  <c r="G44" i="7"/>
  <c r="F28" i="7"/>
  <c r="A28" i="7"/>
  <c r="F195" i="7"/>
  <c r="A195" i="7"/>
  <c r="B179" i="7"/>
  <c r="G179" i="7"/>
  <c r="F163" i="7"/>
  <c r="A163" i="7"/>
  <c r="D155" i="7"/>
  <c r="I155" i="7"/>
  <c r="F123" i="7"/>
  <c r="A123" i="7"/>
  <c r="E115" i="7"/>
  <c r="J115" i="7"/>
  <c r="E99" i="7"/>
  <c r="J99" i="7"/>
  <c r="D91" i="7"/>
  <c r="I91" i="7"/>
  <c r="H75" i="7"/>
  <c r="C75" i="7"/>
  <c r="G59" i="7"/>
  <c r="B59" i="7"/>
  <c r="D51" i="7"/>
  <c r="I51" i="7"/>
  <c r="H43" i="7"/>
  <c r="C43" i="7"/>
  <c r="G27" i="7"/>
  <c r="B27" i="7"/>
  <c r="E174" i="7"/>
  <c r="J174" i="7"/>
  <c r="B110" i="7"/>
  <c r="G110" i="7"/>
  <c r="B78" i="7"/>
  <c r="G78" i="7"/>
  <c r="J46" i="7"/>
  <c r="E46" i="7"/>
  <c r="E194" i="7"/>
  <c r="J194" i="7"/>
  <c r="F186" i="7"/>
  <c r="A186" i="7"/>
  <c r="H178" i="7"/>
  <c r="C178" i="7"/>
  <c r="H170" i="7"/>
  <c r="C170" i="7"/>
  <c r="G162" i="7"/>
  <c r="B162" i="7"/>
  <c r="F146" i="7"/>
  <c r="A146" i="7"/>
  <c r="J130" i="7"/>
  <c r="E130" i="7"/>
  <c r="A106" i="7"/>
  <c r="F106" i="7"/>
  <c r="J98" i="7"/>
  <c r="E98" i="7"/>
  <c r="I82" i="7"/>
  <c r="D82" i="7"/>
  <c r="H74" i="7"/>
  <c r="C74" i="7"/>
  <c r="J50" i="7"/>
  <c r="E50" i="7"/>
  <c r="I42" i="7"/>
  <c r="D42" i="7"/>
  <c r="H34" i="7"/>
  <c r="C34" i="7"/>
  <c r="B201" i="7"/>
  <c r="G201" i="7"/>
  <c r="J193" i="7"/>
  <c r="E193" i="7"/>
  <c r="A177" i="7"/>
  <c r="F177" i="7"/>
  <c r="I169" i="7"/>
  <c r="D169" i="7"/>
  <c r="H161" i="7"/>
  <c r="C161" i="7"/>
  <c r="B153" i="7"/>
  <c r="G153" i="7"/>
  <c r="B137" i="7"/>
  <c r="G137" i="7"/>
  <c r="C121" i="7"/>
  <c r="H121" i="7"/>
  <c r="C105" i="7"/>
  <c r="H105" i="7"/>
  <c r="B89" i="7"/>
  <c r="G89" i="7"/>
  <c r="A65" i="7"/>
  <c r="F65" i="7"/>
  <c r="A57" i="7"/>
  <c r="F57" i="7"/>
  <c r="A41" i="7"/>
  <c r="F41" i="7"/>
  <c r="J33" i="7"/>
  <c r="E33" i="7"/>
  <c r="I25" i="7"/>
  <c r="D25" i="7"/>
  <c r="E142" i="7"/>
  <c r="J142" i="7"/>
  <c r="B118" i="7"/>
  <c r="G118" i="7"/>
  <c r="B86" i="7"/>
  <c r="G86" i="7"/>
  <c r="I54" i="7"/>
  <c r="D54" i="7"/>
  <c r="I30" i="7"/>
  <c r="D30" i="7"/>
  <c r="C200" i="7"/>
  <c r="H200" i="7"/>
  <c r="A192" i="7"/>
  <c r="F192" i="7"/>
  <c r="J184" i="7"/>
  <c r="E184" i="7"/>
  <c r="D176" i="7"/>
  <c r="I176" i="7"/>
  <c r="B152" i="7"/>
  <c r="G152" i="7"/>
  <c r="B144" i="7"/>
  <c r="G144" i="7"/>
  <c r="B136" i="7"/>
  <c r="G136" i="7"/>
  <c r="F120" i="7"/>
  <c r="A120" i="7"/>
  <c r="E112" i="7"/>
  <c r="J112" i="7"/>
  <c r="B88" i="7"/>
  <c r="G88" i="7"/>
  <c r="F72" i="7"/>
  <c r="A72" i="7"/>
  <c r="E64" i="7"/>
  <c r="J64" i="7"/>
  <c r="E56" i="7"/>
  <c r="J56" i="7"/>
  <c r="E48" i="7"/>
  <c r="J48" i="7"/>
  <c r="D24" i="7"/>
  <c r="I24" i="7"/>
  <c r="F190" i="7"/>
  <c r="A190" i="7"/>
  <c r="E166" i="7"/>
  <c r="J166" i="7"/>
  <c r="D134" i="7"/>
  <c r="I134" i="7"/>
  <c r="J102" i="7"/>
  <c r="E102" i="7"/>
  <c r="D199" i="7"/>
  <c r="I199" i="7"/>
  <c r="F183" i="7"/>
  <c r="A183" i="7"/>
  <c r="E175" i="7"/>
  <c r="J175" i="7"/>
  <c r="D159" i="7"/>
  <c r="I159" i="7"/>
  <c r="E135" i="7"/>
  <c r="J135" i="7"/>
  <c r="H127" i="7"/>
  <c r="C127" i="7"/>
  <c r="H95" i="7"/>
  <c r="C95" i="7"/>
  <c r="G79" i="7"/>
  <c r="B79" i="7"/>
  <c r="F63" i="7"/>
  <c r="A63" i="7"/>
  <c r="F55" i="7"/>
  <c r="A55" i="7"/>
  <c r="G47" i="7"/>
  <c r="B47" i="7"/>
  <c r="F23" i="7"/>
  <c r="A23" i="7"/>
  <c r="G182" i="7"/>
  <c r="B182" i="7"/>
  <c r="A126" i="7"/>
  <c r="F126" i="7"/>
  <c r="H94" i="7"/>
  <c r="C94" i="7"/>
  <c r="A22" i="7"/>
  <c r="F22" i="7"/>
  <c r="J189" i="7"/>
  <c r="E189" i="7"/>
  <c r="I181" i="7"/>
  <c r="D181" i="7"/>
  <c r="H173" i="7"/>
  <c r="C173" i="7"/>
  <c r="B149" i="7"/>
  <c r="G149" i="7"/>
  <c r="B141" i="7"/>
  <c r="G141" i="7"/>
  <c r="C133" i="7"/>
  <c r="H133" i="7"/>
  <c r="A117" i="7"/>
  <c r="F117" i="7"/>
  <c r="A109" i="7"/>
  <c r="F109" i="7"/>
  <c r="B101" i="7"/>
  <c r="G101" i="7"/>
  <c r="A77" i="7"/>
  <c r="F77" i="7"/>
  <c r="J69" i="7"/>
  <c r="E69" i="7"/>
  <c r="D61" i="7"/>
  <c r="I61" i="7"/>
  <c r="D53" i="7"/>
  <c r="I53" i="7"/>
  <c r="J45" i="7"/>
  <c r="E45" i="7"/>
  <c r="D37" i="7"/>
  <c r="I37" i="7"/>
  <c r="A172" i="7"/>
  <c r="F172" i="7"/>
  <c r="J164" i="7"/>
  <c r="E164" i="7"/>
  <c r="C156" i="7"/>
  <c r="H156" i="7"/>
  <c r="D132" i="7"/>
  <c r="I132" i="7"/>
  <c r="B116" i="7"/>
  <c r="G116" i="7"/>
  <c r="C108" i="7"/>
  <c r="H108" i="7"/>
  <c r="D100" i="7"/>
  <c r="I100" i="7"/>
  <c r="C92" i="7"/>
  <c r="H92" i="7"/>
  <c r="B68" i="7"/>
  <c r="G68" i="7"/>
  <c r="F36" i="7"/>
  <c r="A36" i="7"/>
  <c r="E28" i="7"/>
  <c r="J28" i="7"/>
  <c r="D195" i="7"/>
  <c r="I195" i="7"/>
  <c r="B187" i="7"/>
  <c r="G187" i="7"/>
  <c r="F171" i="7"/>
  <c r="A171" i="7"/>
  <c r="E163" i="7"/>
  <c r="J163" i="7"/>
  <c r="D147" i="7"/>
  <c r="I147" i="7"/>
  <c r="D139" i="7"/>
  <c r="I139" i="7"/>
  <c r="F131" i="7"/>
  <c r="A131" i="7"/>
  <c r="E123" i="7"/>
  <c r="J123" i="7"/>
  <c r="H115" i="7"/>
  <c r="C115" i="7"/>
  <c r="D99" i="7"/>
  <c r="I99" i="7"/>
  <c r="H83" i="7"/>
  <c r="C83" i="7"/>
  <c r="G67" i="7"/>
  <c r="B67" i="7"/>
  <c r="H51" i="7"/>
  <c r="C51" i="7"/>
  <c r="G35" i="7"/>
  <c r="B35" i="7"/>
  <c r="D158" i="7"/>
  <c r="I158" i="7"/>
  <c r="J110" i="7"/>
  <c r="E110" i="7"/>
  <c r="I46" i="7"/>
  <c r="D46" i="7"/>
  <c r="H186" i="7"/>
  <c r="C186" i="7"/>
  <c r="G170" i="7"/>
  <c r="B170" i="7"/>
  <c r="B122" i="7"/>
  <c r="G122" i="7"/>
  <c r="I114" i="7"/>
  <c r="D114" i="7"/>
  <c r="J106" i="7"/>
  <c r="E106" i="7"/>
  <c r="I90" i="7"/>
  <c r="D90" i="7"/>
  <c r="H82" i="7"/>
  <c r="C82" i="7"/>
  <c r="B66" i="7"/>
  <c r="G66" i="7"/>
  <c r="I58" i="7"/>
  <c r="D58" i="7"/>
  <c r="I50" i="7"/>
  <c r="D50" i="7"/>
  <c r="H42" i="7"/>
  <c r="C42" i="7"/>
  <c r="A201" i="7"/>
  <c r="F201" i="7"/>
  <c r="B185" i="7"/>
  <c r="G185" i="7"/>
  <c r="I177" i="7"/>
  <c r="D177" i="7"/>
  <c r="H169" i="7"/>
  <c r="C169" i="7"/>
  <c r="B145" i="7"/>
  <c r="G145" i="7"/>
  <c r="C129" i="7"/>
  <c r="H129" i="7"/>
  <c r="A113" i="7"/>
  <c r="F113" i="7"/>
  <c r="B97" i="7"/>
  <c r="G97" i="7"/>
  <c r="A73" i="7"/>
  <c r="F73" i="7"/>
  <c r="J65" i="7"/>
  <c r="E65" i="7"/>
  <c r="J57" i="7"/>
  <c r="E57" i="7"/>
  <c r="A49" i="7"/>
  <c r="F49" i="7"/>
  <c r="J41" i="7"/>
  <c r="E41" i="7"/>
  <c r="D33" i="7"/>
  <c r="I33" i="7"/>
  <c r="F198" i="7"/>
  <c r="A198" i="7"/>
  <c r="F142" i="7"/>
  <c r="A142" i="7"/>
  <c r="A118" i="7"/>
  <c r="F118" i="7"/>
  <c r="H54" i="7"/>
  <c r="C54" i="7"/>
  <c r="H30" i="7"/>
  <c r="C30" i="7"/>
  <c r="J192" i="7"/>
  <c r="E192" i="7"/>
  <c r="D184" i="7"/>
  <c r="I184" i="7"/>
  <c r="C168" i="7"/>
  <c r="H168" i="7"/>
  <c r="B160" i="7"/>
  <c r="G160" i="7"/>
  <c r="F128" i="7"/>
  <c r="A128" i="7"/>
  <c r="E120" i="7"/>
  <c r="J120" i="7"/>
  <c r="B96" i="7"/>
  <c r="G96" i="7"/>
  <c r="F80" i="7"/>
  <c r="A80" i="7"/>
  <c r="E72" i="7"/>
  <c r="J72" i="7"/>
  <c r="D64" i="7"/>
  <c r="I64" i="7"/>
  <c r="D56" i="7"/>
  <c r="I56" i="7"/>
  <c r="D32" i="7"/>
  <c r="I32" i="7"/>
  <c r="C24" i="7"/>
  <c r="H24" i="7"/>
  <c r="H190" i="7"/>
  <c r="C190" i="7"/>
  <c r="H166" i="7"/>
  <c r="C166" i="7"/>
  <c r="H134" i="7"/>
  <c r="C134" i="7"/>
  <c r="I70" i="7"/>
  <c r="D70" i="7"/>
  <c r="B38" i="7"/>
  <c r="G38" i="7"/>
  <c r="F191" i="7"/>
  <c r="A191" i="7"/>
  <c r="E183" i="7"/>
  <c r="J183" i="7"/>
  <c r="D167" i="7"/>
  <c r="I167" i="7"/>
  <c r="B159" i="7"/>
  <c r="G159" i="7"/>
  <c r="B151" i="7"/>
  <c r="G151" i="7"/>
  <c r="B143" i="7"/>
  <c r="G143" i="7"/>
  <c r="C135" i="7"/>
  <c r="H135" i="7"/>
  <c r="G119" i="7"/>
  <c r="B119" i="7"/>
  <c r="H103" i="7"/>
  <c r="C103" i="7"/>
  <c r="G87" i="7"/>
  <c r="B87" i="7"/>
  <c r="F71" i="7"/>
  <c r="A71" i="7"/>
  <c r="E63" i="7"/>
  <c r="J63" i="7"/>
  <c r="E55" i="7"/>
  <c r="J55" i="7"/>
  <c r="F31" i="7"/>
  <c r="A31" i="7"/>
  <c r="E23" i="7"/>
  <c r="J23" i="7"/>
  <c r="J126" i="7"/>
  <c r="E126" i="7"/>
  <c r="B62" i="7"/>
  <c r="G62" i="7"/>
  <c r="J22" i="7"/>
  <c r="E22" i="7"/>
  <c r="B165" i="7"/>
  <c r="G165" i="7"/>
  <c r="H197" i="7"/>
  <c r="C197" i="7"/>
  <c r="I189" i="7"/>
  <c r="D189" i="7"/>
  <c r="H181" i="7"/>
  <c r="C181" i="7"/>
  <c r="A157" i="7"/>
  <c r="F157" i="7"/>
  <c r="A125" i="7"/>
  <c r="F125" i="7"/>
  <c r="J117" i="7"/>
  <c r="E117" i="7"/>
  <c r="J109" i="7"/>
  <c r="E109" i="7"/>
  <c r="A85" i="7"/>
  <c r="F85" i="7"/>
  <c r="J77" i="7"/>
  <c r="E77" i="7"/>
  <c r="D69" i="7"/>
  <c r="I69" i="7"/>
  <c r="C61" i="7"/>
  <c r="H61" i="7"/>
  <c r="C53" i="7"/>
  <c r="H53" i="7"/>
  <c r="D45" i="7"/>
  <c r="I45" i="7"/>
  <c r="C29" i="7"/>
  <c r="H29" i="7"/>
  <c r="C196" i="7"/>
  <c r="H196" i="7"/>
  <c r="A180" i="7"/>
  <c r="F180" i="7"/>
  <c r="J172" i="7"/>
  <c r="E172" i="7"/>
  <c r="D164" i="7"/>
  <c r="I164" i="7"/>
  <c r="C140" i="7"/>
  <c r="H140" i="7"/>
  <c r="B124" i="7"/>
  <c r="G124" i="7"/>
  <c r="C100" i="7"/>
  <c r="H100" i="7"/>
  <c r="B76" i="7"/>
  <c r="G76" i="7"/>
  <c r="F60" i="7"/>
  <c r="A60" i="7"/>
  <c r="F44" i="7"/>
  <c r="A44" i="7"/>
  <c r="E36" i="7"/>
  <c r="J36" i="7"/>
  <c r="F179" i="7"/>
  <c r="A179" i="7"/>
  <c r="E171" i="7"/>
  <c r="J171" i="7"/>
  <c r="C155" i="7"/>
  <c r="H155" i="7"/>
  <c r="C147" i="7"/>
  <c r="H147" i="7"/>
  <c r="C139" i="7"/>
  <c r="H139" i="7"/>
  <c r="E131" i="7"/>
  <c r="J131" i="7"/>
  <c r="H123" i="7"/>
  <c r="C123" i="7"/>
  <c r="H107" i="7"/>
  <c r="C107" i="7"/>
  <c r="H91" i="7"/>
  <c r="C91" i="7"/>
  <c r="G75" i="7"/>
  <c r="B75" i="7"/>
  <c r="F59" i="7"/>
  <c r="A59" i="7"/>
  <c r="G43" i="7"/>
  <c r="B43" i="7"/>
  <c r="D174" i="7"/>
  <c r="I174" i="7"/>
  <c r="F158" i="7"/>
  <c r="A158" i="7"/>
  <c r="A110" i="7"/>
  <c r="F110" i="7"/>
  <c r="A78" i="7"/>
  <c r="F78" i="7"/>
  <c r="H46" i="7"/>
  <c r="C46" i="7"/>
  <c r="H194" i="7"/>
  <c r="C194" i="7"/>
  <c r="G178" i="7"/>
  <c r="B178" i="7"/>
  <c r="D162" i="7"/>
  <c r="I162" i="7"/>
  <c r="D154" i="7"/>
  <c r="I154" i="7"/>
  <c r="E138" i="7"/>
  <c r="J138" i="7"/>
  <c r="B130" i="7"/>
  <c r="G130" i="7"/>
  <c r="I122" i="7"/>
  <c r="D122" i="7"/>
  <c r="H114" i="7"/>
  <c r="C114" i="7"/>
  <c r="I98" i="7"/>
  <c r="D98" i="7"/>
  <c r="H90" i="7"/>
  <c r="C90" i="7"/>
  <c r="B74" i="7"/>
  <c r="G74" i="7"/>
  <c r="H58" i="7"/>
  <c r="C58" i="7"/>
  <c r="H50" i="7"/>
  <c r="C50" i="7"/>
  <c r="B26" i="7"/>
  <c r="G26" i="7"/>
  <c r="B193" i="7"/>
  <c r="G193" i="7"/>
  <c r="I185" i="7"/>
  <c r="D185" i="7"/>
  <c r="H177" i="7"/>
  <c r="C177" i="7"/>
  <c r="A121" i="7"/>
  <c r="F121" i="7"/>
  <c r="J113" i="7"/>
  <c r="E113" i="7"/>
  <c r="B105" i="7"/>
  <c r="G105" i="7"/>
  <c r="A81" i="7"/>
  <c r="F81" i="7"/>
  <c r="J73" i="7"/>
  <c r="E73" i="7"/>
  <c r="D65" i="7"/>
  <c r="I65" i="7"/>
  <c r="D57" i="7"/>
  <c r="I57" i="7"/>
  <c r="J49" i="7"/>
  <c r="E49" i="7"/>
  <c r="D41" i="7"/>
  <c r="I41" i="7"/>
  <c r="C25" i="7"/>
  <c r="H25" i="7"/>
  <c r="G198" i="7"/>
  <c r="B198" i="7"/>
  <c r="A86" i="7"/>
  <c r="F86" i="7"/>
  <c r="B54" i="7"/>
  <c r="G54" i="7"/>
  <c r="A200" i="7"/>
  <c r="F200" i="7"/>
  <c r="D192" i="7"/>
  <c r="I192" i="7"/>
  <c r="B176" i="7"/>
  <c r="G176" i="7"/>
  <c r="B168" i="7"/>
  <c r="G168" i="7"/>
  <c r="A160" i="7"/>
  <c r="F160" i="7"/>
  <c r="A152" i="7"/>
  <c r="F152" i="7"/>
  <c r="A144" i="7"/>
  <c r="F144" i="7"/>
  <c r="A136" i="7"/>
  <c r="F136" i="7"/>
  <c r="E128" i="7"/>
  <c r="J128" i="7"/>
  <c r="C112" i="7"/>
  <c r="H112" i="7"/>
  <c r="B104" i="7"/>
  <c r="G104" i="7"/>
  <c r="F88" i="7"/>
  <c r="A88" i="7"/>
  <c r="E80" i="7"/>
  <c r="J80" i="7"/>
  <c r="D72" i="7"/>
  <c r="I72" i="7"/>
  <c r="C64" i="7"/>
  <c r="H64" i="7"/>
  <c r="D40" i="7"/>
  <c r="I40" i="7"/>
  <c r="C32" i="7"/>
  <c r="H32" i="7"/>
  <c r="B24" i="7"/>
  <c r="G24" i="7"/>
  <c r="G166" i="7"/>
  <c r="B166" i="7"/>
  <c r="I102" i="7"/>
  <c r="D102" i="7"/>
  <c r="H70" i="7"/>
  <c r="C70" i="7"/>
  <c r="E191" i="7"/>
  <c r="J191" i="7"/>
  <c r="D175" i="7"/>
  <c r="I175" i="7"/>
  <c r="C167" i="7"/>
  <c r="H167" i="7"/>
  <c r="C159" i="7"/>
  <c r="H159" i="7"/>
  <c r="G127" i="7"/>
  <c r="B127" i="7"/>
  <c r="G95" i="7"/>
  <c r="B95" i="7"/>
  <c r="F79" i="7"/>
  <c r="A79" i="7"/>
  <c r="E71" i="7"/>
  <c r="J71" i="7"/>
  <c r="D63" i="7"/>
  <c r="I63" i="7"/>
  <c r="F39" i="7"/>
  <c r="A39" i="7"/>
  <c r="E31" i="7"/>
  <c r="J31" i="7"/>
  <c r="D23" i="7"/>
  <c r="I23" i="7"/>
  <c r="F150" i="7"/>
  <c r="A150" i="7"/>
  <c r="B94" i="7"/>
  <c r="G94" i="7"/>
  <c r="I22" i="7"/>
  <c r="D22" i="7"/>
  <c r="J157" i="7"/>
  <c r="E157" i="7"/>
  <c r="J197" i="7"/>
  <c r="E197" i="7"/>
  <c r="H189" i="7"/>
  <c r="C189" i="7"/>
  <c r="J165" i="7"/>
  <c r="E165" i="7"/>
  <c r="A141" i="7"/>
  <c r="F141" i="7"/>
  <c r="A133" i="7"/>
  <c r="F133" i="7"/>
  <c r="J125" i="7"/>
  <c r="E125" i="7"/>
  <c r="D117" i="7"/>
  <c r="I117" i="7"/>
  <c r="A93" i="7"/>
  <c r="F93" i="7"/>
  <c r="J85" i="7"/>
  <c r="E85" i="7"/>
  <c r="D77" i="7"/>
  <c r="I77" i="7"/>
  <c r="C69" i="7"/>
  <c r="H69" i="7"/>
  <c r="C37" i="7"/>
  <c r="H37" i="7"/>
  <c r="B196" i="7"/>
  <c r="G196" i="7"/>
  <c r="A188" i="7"/>
  <c r="F188" i="7"/>
  <c r="J180" i="7"/>
  <c r="E180" i="7"/>
  <c r="D172" i="7"/>
  <c r="I172" i="7"/>
  <c r="C148" i="7"/>
  <c r="H148" i="7"/>
  <c r="B140" i="7"/>
  <c r="G140" i="7"/>
  <c r="B132" i="7"/>
  <c r="G132" i="7"/>
  <c r="F116" i="7"/>
  <c r="A116" i="7"/>
  <c r="B108" i="7"/>
  <c r="G108" i="7"/>
  <c r="B84" i="7"/>
  <c r="G84" i="7"/>
  <c r="F68" i="7"/>
  <c r="A68" i="7"/>
  <c r="E60" i="7"/>
  <c r="J60" i="7"/>
  <c r="F52" i="7"/>
  <c r="A52" i="7"/>
  <c r="E44" i="7"/>
  <c r="J44" i="7"/>
  <c r="C195" i="7"/>
  <c r="H195" i="7"/>
  <c r="F187" i="7"/>
  <c r="A187" i="7"/>
  <c r="E179" i="7"/>
  <c r="J179" i="7"/>
  <c r="D163" i="7"/>
  <c r="I163" i="7"/>
  <c r="B139" i="7"/>
  <c r="G139" i="7"/>
  <c r="H131" i="7"/>
  <c r="C131" i="7"/>
  <c r="G115" i="7"/>
  <c r="B115" i="7"/>
  <c r="H99" i="7"/>
  <c r="C99" i="7"/>
  <c r="G83" i="7"/>
  <c r="B83" i="7"/>
  <c r="F67" i="7"/>
  <c r="A67" i="7"/>
  <c r="E59" i="7"/>
  <c r="J59" i="7"/>
  <c r="G51" i="7"/>
  <c r="B51" i="7"/>
  <c r="F27" i="7"/>
  <c r="A27" i="7"/>
  <c r="F174" i="7"/>
  <c r="A174" i="7"/>
  <c r="H158" i="7"/>
  <c r="C158" i="7"/>
  <c r="J78" i="7"/>
  <c r="E78" i="7"/>
  <c r="G186" i="7"/>
  <c r="B186" i="7"/>
  <c r="D170" i="7"/>
  <c r="I170" i="7"/>
  <c r="F162" i="7"/>
  <c r="A162" i="7"/>
  <c r="H154" i="7"/>
  <c r="C154" i="7"/>
  <c r="E146" i="7"/>
  <c r="J146" i="7"/>
  <c r="D138" i="7"/>
  <c r="I138" i="7"/>
  <c r="I130" i="7"/>
  <c r="D130" i="7"/>
  <c r="H122" i="7"/>
  <c r="C122" i="7"/>
  <c r="I106" i="7"/>
  <c r="D106" i="7"/>
  <c r="H98" i="7"/>
  <c r="C98" i="7"/>
  <c r="B82" i="7"/>
  <c r="G82" i="7"/>
  <c r="A66" i="7"/>
  <c r="F66" i="7"/>
  <c r="B58" i="7"/>
  <c r="G58" i="7"/>
  <c r="B34" i="7"/>
  <c r="G34" i="7"/>
  <c r="H201" i="7"/>
  <c r="C201" i="7"/>
  <c r="I193" i="7"/>
  <c r="D193" i="7"/>
  <c r="H185" i="7"/>
  <c r="C185" i="7"/>
  <c r="A161" i="7"/>
  <c r="F161" i="7"/>
  <c r="A137" i="7"/>
  <c r="F137" i="7"/>
  <c r="A129" i="7"/>
  <c r="F129" i="7"/>
  <c r="J121" i="7"/>
  <c r="E121" i="7"/>
  <c r="D113" i="7"/>
  <c r="I113" i="7"/>
  <c r="A89" i="7"/>
  <c r="F89" i="7"/>
  <c r="J81" i="7"/>
  <c r="E81" i="7"/>
  <c r="D73" i="7"/>
  <c r="I73" i="7"/>
  <c r="C65" i="7"/>
  <c r="H65" i="7"/>
  <c r="C57" i="7"/>
  <c r="H57" i="7"/>
  <c r="D49" i="7"/>
  <c r="I49" i="7"/>
  <c r="C33" i="7"/>
  <c r="H33" i="7"/>
  <c r="E198" i="7"/>
  <c r="J198" i="7"/>
  <c r="D142" i="7"/>
  <c r="I142" i="7"/>
  <c r="I118" i="7"/>
  <c r="D118" i="7"/>
  <c r="J86" i="7"/>
  <c r="E86" i="7"/>
  <c r="J200" i="7"/>
  <c r="E200" i="7"/>
  <c r="B184" i="7"/>
  <c r="G184" i="7"/>
  <c r="C176" i="7"/>
  <c r="H176" i="7"/>
  <c r="C160" i="7"/>
  <c r="H160" i="7"/>
  <c r="J152" i="7"/>
  <c r="E152" i="7"/>
  <c r="J144" i="7"/>
  <c r="E144" i="7"/>
  <c r="J136" i="7"/>
  <c r="E136" i="7"/>
  <c r="C120" i="7"/>
  <c r="H120" i="7"/>
  <c r="D112" i="7"/>
  <c r="I112" i="7"/>
  <c r="F96" i="7"/>
  <c r="A96" i="7"/>
  <c r="E88" i="7"/>
  <c r="J88" i="7"/>
  <c r="D80" i="7"/>
  <c r="I80" i="7"/>
  <c r="C72" i="7"/>
  <c r="H72" i="7"/>
  <c r="C56" i="7"/>
  <c r="H56" i="7"/>
  <c r="D48" i="7"/>
  <c r="I48" i="7"/>
  <c r="C40" i="7"/>
  <c r="H40" i="7"/>
  <c r="B32" i="7"/>
  <c r="G32" i="7"/>
  <c r="G190" i="7"/>
  <c r="B190" i="7"/>
  <c r="F134" i="7"/>
  <c r="A134" i="7"/>
  <c r="H102" i="7"/>
  <c r="C102" i="7"/>
  <c r="A38" i="7"/>
  <c r="F38" i="7"/>
  <c r="B199" i="7"/>
  <c r="G199" i="7"/>
  <c r="D183" i="7"/>
  <c r="I183" i="7"/>
  <c r="C175" i="7"/>
  <c r="H175" i="7"/>
  <c r="F151" i="7"/>
  <c r="A151" i="7"/>
  <c r="F143" i="7"/>
  <c r="A143" i="7"/>
  <c r="B135" i="7"/>
  <c r="G135" i="7"/>
  <c r="D119" i="7"/>
  <c r="I119" i="7"/>
  <c r="E111" i="7"/>
  <c r="J111" i="7"/>
  <c r="G103" i="7"/>
  <c r="B103" i="7"/>
  <c r="F87" i="7"/>
  <c r="A87" i="7"/>
  <c r="E79" i="7"/>
  <c r="J79" i="7"/>
  <c r="D71" i="7"/>
  <c r="I71" i="7"/>
  <c r="D55" i="7"/>
  <c r="I55" i="7"/>
  <c r="F47" i="7"/>
  <c r="A47" i="7"/>
  <c r="E39" i="7"/>
  <c r="J39" i="7"/>
  <c r="D31" i="7"/>
  <c r="I31" i="7"/>
  <c r="H23" i="7"/>
  <c r="C23" i="7"/>
  <c r="F182" i="7"/>
  <c r="A182" i="7"/>
  <c r="A62" i="7"/>
  <c r="F62" i="7"/>
  <c r="H22" i="7"/>
  <c r="C22" i="7"/>
  <c r="AP3" i="6"/>
  <c r="AV3" i="6"/>
  <c r="X3" i="6"/>
  <c r="AD3" i="6"/>
  <c r="BB3" i="6"/>
  <c r="AJ3" i="6"/>
  <c r="Y4" i="6" l="1"/>
  <c r="X4" i="6" s="1"/>
  <c r="Q4" i="6"/>
  <c r="AW4" i="6"/>
  <c r="AV4" i="6" s="1"/>
  <c r="AK4" i="6"/>
  <c r="AJ4" i="6" s="1"/>
  <c r="AQ4" i="6"/>
  <c r="AP4" i="6" s="1"/>
  <c r="AE4" i="6"/>
  <c r="AD4" i="6" s="1"/>
  <c r="BB4" i="6"/>
  <c r="A11" i="8"/>
  <c r="A5" i="6"/>
  <c r="A12" i="8"/>
  <c r="A7" i="6" s="1"/>
  <c r="J2" i="7"/>
  <c r="E2" i="7"/>
  <c r="D2" i="7"/>
  <c r="I2" i="7"/>
  <c r="C2" i="7"/>
  <c r="H2" i="7"/>
  <c r="B2" i="7"/>
  <c r="G2" i="7"/>
  <c r="A2" i="7"/>
  <c r="F2" i="7"/>
  <c r="O2" i="7"/>
  <c r="H3" i="7" l="1"/>
  <c r="C3" i="7"/>
  <c r="AQ7" i="6"/>
  <c r="AP7" i="6" s="1"/>
  <c r="Y7" i="6"/>
  <c r="X7" i="6" s="1"/>
  <c r="AK7" i="6"/>
  <c r="AJ7" i="6" s="1"/>
  <c r="AE7" i="6"/>
  <c r="AD7" i="6" s="1"/>
  <c r="BB7" i="6"/>
  <c r="AW7" i="6"/>
  <c r="AV7" i="6" s="1"/>
  <c r="Q7" i="6"/>
  <c r="J3" i="7"/>
  <c r="E3" i="7"/>
  <c r="AQ5" i="6"/>
  <c r="AP5" i="6" s="1"/>
  <c r="Y5" i="6"/>
  <c r="X5" i="6" s="1"/>
  <c r="AE5" i="6"/>
  <c r="AD5" i="6" s="1"/>
  <c r="Q5" i="6"/>
  <c r="AW5" i="6"/>
  <c r="AV5" i="6" s="1"/>
  <c r="BB5" i="6"/>
  <c r="AK5" i="6"/>
  <c r="AJ5" i="6" s="1"/>
  <c r="S4" i="6"/>
  <c r="T4" i="6"/>
  <c r="R4" i="6"/>
  <c r="U4" i="6"/>
  <c r="A6" i="6"/>
  <c r="A3" i="7"/>
  <c r="F3" i="7"/>
  <c r="B3" i="7"/>
  <c r="G3" i="7"/>
  <c r="I3" i="7"/>
  <c r="D3" i="7"/>
  <c r="M2" i="7"/>
  <c r="A13" i="8"/>
  <c r="K2" i="7"/>
  <c r="L2" i="7"/>
  <c r="M3" i="7"/>
  <c r="K3" i="7"/>
  <c r="N3" i="7"/>
  <c r="L3" i="7"/>
  <c r="N2" i="7"/>
  <c r="O3" i="7" l="1"/>
  <c r="Y6" i="6"/>
  <c r="X6" i="6" s="1"/>
  <c r="AW6" i="6"/>
  <c r="AV6" i="6" s="1"/>
  <c r="AK6" i="6"/>
  <c r="AJ6" i="6" s="1"/>
  <c r="Q6" i="6"/>
  <c r="AQ6" i="6"/>
  <c r="AP6" i="6" s="1"/>
  <c r="BB6" i="6"/>
  <c r="AE6" i="6"/>
  <c r="AD6" i="6" s="1"/>
  <c r="A8" i="6"/>
  <c r="H4" i="7"/>
  <c r="C4" i="7"/>
  <c r="A6" i="7"/>
  <c r="F6" i="7"/>
  <c r="D6" i="7"/>
  <c r="I6" i="7"/>
  <c r="E4" i="7"/>
  <c r="J4" i="7"/>
  <c r="U5" i="6"/>
  <c r="T5" i="6"/>
  <c r="S5" i="6"/>
  <c r="R5" i="6"/>
  <c r="R7" i="6"/>
  <c r="U7" i="6"/>
  <c r="T7" i="6"/>
  <c r="S7" i="6"/>
  <c r="G4" i="7"/>
  <c r="B4" i="7"/>
  <c r="J6" i="7"/>
  <c r="E6" i="7"/>
  <c r="F4" i="7"/>
  <c r="A4" i="7"/>
  <c r="D4" i="7"/>
  <c r="I4" i="7"/>
  <c r="N4" i="7" s="1"/>
  <c r="B6" i="7"/>
  <c r="G6" i="7"/>
  <c r="C6" i="7"/>
  <c r="H6" i="7"/>
  <c r="A14" i="8"/>
  <c r="O4" i="7" l="1"/>
  <c r="D5" i="7"/>
  <c r="I5" i="7"/>
  <c r="S6" i="6"/>
  <c r="T6" i="6"/>
  <c r="R6" i="6"/>
  <c r="U6" i="6"/>
  <c r="Y8" i="6"/>
  <c r="X8" i="6" s="1"/>
  <c r="AK8" i="6"/>
  <c r="AJ8" i="6" s="1"/>
  <c r="Q8" i="6"/>
  <c r="AW8" i="6"/>
  <c r="AV8" i="6" s="1"/>
  <c r="AE8" i="6"/>
  <c r="AD8" i="6" s="1"/>
  <c r="AQ8" i="6"/>
  <c r="AP8" i="6" s="1"/>
  <c r="BB8" i="6"/>
  <c r="C5" i="7"/>
  <c r="H5" i="7"/>
  <c r="A15" i="8"/>
  <c r="A9" i="6"/>
  <c r="K4" i="7"/>
  <c r="E5" i="7"/>
  <c r="J5" i="7"/>
  <c r="F5" i="7"/>
  <c r="A5" i="7"/>
  <c r="B5" i="7"/>
  <c r="G5" i="7"/>
  <c r="L4" i="7"/>
  <c r="M4" i="7"/>
  <c r="A18" i="8"/>
  <c r="M5" i="7" l="1"/>
  <c r="N6" i="7"/>
  <c r="O5" i="7"/>
  <c r="M6" i="7"/>
  <c r="K6" i="7"/>
  <c r="O6" i="7"/>
  <c r="A19" i="8"/>
  <c r="A13" i="6"/>
  <c r="L5" i="7"/>
  <c r="L6" i="7"/>
  <c r="K5" i="7"/>
  <c r="AQ9" i="6"/>
  <c r="AP9" i="6" s="1"/>
  <c r="Y9" i="6"/>
  <c r="X9" i="6" s="1"/>
  <c r="Q9" i="6"/>
  <c r="AK9" i="6"/>
  <c r="AJ9" i="6" s="1"/>
  <c r="AE9" i="6"/>
  <c r="AD9" i="6" s="1"/>
  <c r="BB9" i="6"/>
  <c r="AW9" i="6"/>
  <c r="AV9" i="6" s="1"/>
  <c r="I7" i="7"/>
  <c r="D7" i="7"/>
  <c r="A16" i="8"/>
  <c r="A10" i="6"/>
  <c r="B7" i="7"/>
  <c r="G7" i="7"/>
  <c r="J7" i="7"/>
  <c r="E7" i="7"/>
  <c r="S8" i="6"/>
  <c r="T8" i="6"/>
  <c r="R8" i="6"/>
  <c r="U8" i="6"/>
  <c r="H7" i="7"/>
  <c r="C7" i="7"/>
  <c r="A7" i="7"/>
  <c r="F7" i="7"/>
  <c r="N5" i="7"/>
  <c r="M7" i="7" l="1"/>
  <c r="A17" i="8"/>
  <c r="A12" i="6" s="1"/>
  <c r="A11" i="6"/>
  <c r="R9" i="6"/>
  <c r="U9" i="6"/>
  <c r="T9" i="6"/>
  <c r="S9" i="6"/>
  <c r="N7" i="7"/>
  <c r="F8" i="7"/>
  <c r="A8" i="7"/>
  <c r="AQ13" i="6"/>
  <c r="AP13" i="6" s="1"/>
  <c r="Y13" i="6"/>
  <c r="X13" i="6" s="1"/>
  <c r="BB13" i="6"/>
  <c r="AK13" i="6"/>
  <c r="AJ13" i="6" s="1"/>
  <c r="AE13" i="6"/>
  <c r="AD13" i="6" s="1"/>
  <c r="Q13" i="6"/>
  <c r="AW13" i="6"/>
  <c r="AV13" i="6" s="1"/>
  <c r="D8" i="7"/>
  <c r="I8" i="7"/>
  <c r="A20" i="8"/>
  <c r="A14" i="6"/>
  <c r="K7" i="7"/>
  <c r="E8" i="7"/>
  <c r="J8" i="7"/>
  <c r="O7" i="7"/>
  <c r="L7" i="7"/>
  <c r="B8" i="7"/>
  <c r="G8" i="7"/>
  <c r="Y10" i="6"/>
  <c r="X10" i="6" s="1"/>
  <c r="Q10" i="6"/>
  <c r="AW10" i="6"/>
  <c r="AV10" i="6" s="1"/>
  <c r="AK10" i="6"/>
  <c r="AJ10" i="6" s="1"/>
  <c r="AE10" i="6"/>
  <c r="AD10" i="6" s="1"/>
  <c r="AQ10" i="6"/>
  <c r="AP10" i="6" s="1"/>
  <c r="BB10" i="6"/>
  <c r="H8" i="7"/>
  <c r="C8" i="7"/>
  <c r="M8" i="7"/>
  <c r="C9" i="7" l="1"/>
  <c r="H9" i="7"/>
  <c r="M9" i="7" s="1"/>
  <c r="E9" i="7"/>
  <c r="J9" i="7"/>
  <c r="S10" i="6"/>
  <c r="T10" i="6"/>
  <c r="R10" i="6"/>
  <c r="U10" i="6"/>
  <c r="F9" i="7"/>
  <c r="A9" i="7"/>
  <c r="K8" i="7"/>
  <c r="L8" i="7"/>
  <c r="O8" i="7"/>
  <c r="D9" i="7"/>
  <c r="I9" i="7"/>
  <c r="B9" i="7"/>
  <c r="G9" i="7"/>
  <c r="N8" i="7"/>
  <c r="G12" i="7"/>
  <c r="B12" i="7"/>
  <c r="Y12" i="6"/>
  <c r="X12" i="6" s="1"/>
  <c r="Q12" i="6"/>
  <c r="AW12" i="6"/>
  <c r="AV12" i="6" s="1"/>
  <c r="AK12" i="6"/>
  <c r="AJ12" i="6" s="1"/>
  <c r="BB12" i="6"/>
  <c r="AQ12" i="6"/>
  <c r="AP12" i="6" s="1"/>
  <c r="AE12" i="6"/>
  <c r="AD12" i="6" s="1"/>
  <c r="Y14" i="6"/>
  <c r="X14" i="6" s="1"/>
  <c r="AW14" i="6"/>
  <c r="AV14" i="6" s="1"/>
  <c r="AK14" i="6"/>
  <c r="AJ14" i="6" s="1"/>
  <c r="Q14" i="6"/>
  <c r="AE14" i="6"/>
  <c r="AD14" i="6" s="1"/>
  <c r="AQ14" i="6"/>
  <c r="AP14" i="6" s="1"/>
  <c r="BB14" i="6"/>
  <c r="H12" i="7"/>
  <c r="C12" i="7"/>
  <c r="A21" i="8"/>
  <c r="A15" i="6"/>
  <c r="F12" i="7"/>
  <c r="A12" i="7"/>
  <c r="D12" i="7"/>
  <c r="I12" i="7"/>
  <c r="E12" i="7"/>
  <c r="J12" i="7"/>
  <c r="U13" i="6"/>
  <c r="T13" i="6"/>
  <c r="S13" i="6"/>
  <c r="R13" i="6"/>
  <c r="AQ11" i="6"/>
  <c r="AP11" i="6" s="1"/>
  <c r="Y11" i="6"/>
  <c r="X11" i="6" s="1"/>
  <c r="AK11" i="6"/>
  <c r="AJ11" i="6" s="1"/>
  <c r="AE11" i="6"/>
  <c r="AD11" i="6" s="1"/>
  <c r="BB11" i="6"/>
  <c r="Q11" i="6"/>
  <c r="AW11" i="6"/>
  <c r="AV11" i="6" s="1"/>
  <c r="A10" i="7" l="1"/>
  <c r="F10" i="7"/>
  <c r="K10" i="7" s="1"/>
  <c r="D13" i="7"/>
  <c r="I13" i="7"/>
  <c r="S12" i="6"/>
  <c r="T12" i="6"/>
  <c r="R12" i="6"/>
  <c r="U12" i="6"/>
  <c r="D10" i="7"/>
  <c r="I10" i="7"/>
  <c r="N10" i="7" s="1"/>
  <c r="B13" i="7"/>
  <c r="G13" i="7"/>
  <c r="A11" i="7"/>
  <c r="F11" i="7"/>
  <c r="K11" i="7" s="1"/>
  <c r="AQ15" i="6"/>
  <c r="AP15" i="6" s="1"/>
  <c r="Y15" i="6"/>
  <c r="X15" i="6" s="1"/>
  <c r="AW15" i="6"/>
  <c r="AV15" i="6" s="1"/>
  <c r="Q15" i="6"/>
  <c r="BB15" i="6"/>
  <c r="AK15" i="6"/>
  <c r="AJ15" i="6" s="1"/>
  <c r="AE15" i="6"/>
  <c r="AD15" i="6" s="1"/>
  <c r="S14" i="6"/>
  <c r="T14" i="6"/>
  <c r="R14" i="6"/>
  <c r="U14" i="6"/>
  <c r="J10" i="7"/>
  <c r="O10" i="7" s="1"/>
  <c r="E10" i="7"/>
  <c r="A22" i="8"/>
  <c r="A16" i="6"/>
  <c r="C13" i="7"/>
  <c r="H13" i="7"/>
  <c r="B11" i="7"/>
  <c r="G11" i="7"/>
  <c r="L11" i="7" s="1"/>
  <c r="U11" i="6"/>
  <c r="T11" i="6"/>
  <c r="S11" i="6"/>
  <c r="R11" i="6"/>
  <c r="E13" i="7"/>
  <c r="J13" i="7"/>
  <c r="O13" i="7" s="1"/>
  <c r="I11" i="7"/>
  <c r="D11" i="7"/>
  <c r="F13" i="7"/>
  <c r="K13" i="7" s="1"/>
  <c r="A13" i="7"/>
  <c r="B10" i="7"/>
  <c r="G10" i="7"/>
  <c r="H11" i="7"/>
  <c r="M11" i="7" s="1"/>
  <c r="C11" i="7"/>
  <c r="C10" i="7"/>
  <c r="H10" i="7"/>
  <c r="M10" i="7"/>
  <c r="J11" i="7"/>
  <c r="E11" i="7"/>
  <c r="O11" i="7"/>
  <c r="N9" i="7"/>
  <c r="O9" i="7"/>
  <c r="L9" i="7"/>
  <c r="K9" i="7"/>
  <c r="N11" i="7" l="1"/>
  <c r="M13" i="7"/>
  <c r="M12" i="7"/>
  <c r="D14" i="7"/>
  <c r="I14" i="7"/>
  <c r="N14" i="7" s="1"/>
  <c r="L10" i="7"/>
  <c r="Y16" i="6"/>
  <c r="X16" i="6" s="1"/>
  <c r="AW16" i="6"/>
  <c r="AV16" i="6" s="1"/>
  <c r="AK16" i="6"/>
  <c r="AJ16" i="6" s="1"/>
  <c r="Q16" i="6"/>
  <c r="AE16" i="6"/>
  <c r="AD16" i="6" s="1"/>
  <c r="BB16" i="6"/>
  <c r="AQ16" i="6"/>
  <c r="AP16" i="6" s="1"/>
  <c r="B14" i="7"/>
  <c r="G14" i="7"/>
  <c r="O12" i="7"/>
  <c r="A23" i="8"/>
  <c r="A17" i="6"/>
  <c r="C14" i="7"/>
  <c r="H14" i="7"/>
  <c r="L13" i="7"/>
  <c r="N12" i="7"/>
  <c r="R15" i="6"/>
  <c r="U15" i="6"/>
  <c r="T15" i="6"/>
  <c r="S15" i="6"/>
  <c r="L12" i="7"/>
  <c r="J14" i="7"/>
  <c r="O14" i="7" s="1"/>
  <c r="E14" i="7"/>
  <c r="N13" i="7"/>
  <c r="A14" i="7"/>
  <c r="F14" i="7"/>
  <c r="K14" i="7"/>
  <c r="K12" i="7"/>
  <c r="AQ17" i="6" l="1"/>
  <c r="AP17" i="6" s="1"/>
  <c r="Y17" i="6"/>
  <c r="X17" i="6" s="1"/>
  <c r="AW17" i="6"/>
  <c r="AV17" i="6" s="1"/>
  <c r="BB17" i="6"/>
  <c r="Q17" i="6"/>
  <c r="AK17" i="6"/>
  <c r="AJ17" i="6" s="1"/>
  <c r="AE17" i="6"/>
  <c r="AD17" i="6" s="1"/>
  <c r="I15" i="7"/>
  <c r="D15" i="7"/>
  <c r="A24" i="8"/>
  <c r="A18" i="6"/>
  <c r="G15" i="7"/>
  <c r="B15" i="7"/>
  <c r="S16" i="6"/>
  <c r="T16" i="6"/>
  <c r="R16" i="6"/>
  <c r="U16" i="6"/>
  <c r="L14" i="7"/>
  <c r="C15" i="7"/>
  <c r="H15" i="7"/>
  <c r="E15" i="7"/>
  <c r="J15" i="7"/>
  <c r="F15" i="7"/>
  <c r="M15" i="7" s="1"/>
  <c r="A15" i="7"/>
  <c r="M14" i="7"/>
  <c r="L15" i="7" l="1"/>
  <c r="A25" i="8"/>
  <c r="A19" i="6"/>
  <c r="B16" i="7"/>
  <c r="G16" i="7"/>
  <c r="L16" i="7" s="1"/>
  <c r="O15" i="7"/>
  <c r="C16" i="7"/>
  <c r="H16" i="7"/>
  <c r="M16" i="7" s="1"/>
  <c r="U17" i="6"/>
  <c r="T17" i="6"/>
  <c r="S17" i="6"/>
  <c r="R17" i="6"/>
  <c r="N15" i="7"/>
  <c r="K15" i="7"/>
  <c r="E16" i="7"/>
  <c r="J16" i="7"/>
  <c r="O16" i="7" s="1"/>
  <c r="F16" i="7"/>
  <c r="A16" i="7"/>
  <c r="D16" i="7"/>
  <c r="I16" i="7"/>
  <c r="K16" i="7" s="1"/>
  <c r="Y18" i="6"/>
  <c r="X18" i="6" s="1"/>
  <c r="Q18" i="6"/>
  <c r="AW18" i="6"/>
  <c r="AV18" i="6" s="1"/>
  <c r="AK18" i="6"/>
  <c r="AJ18" i="6" s="1"/>
  <c r="BB18" i="6"/>
  <c r="AE18" i="6"/>
  <c r="AD18" i="6" s="1"/>
  <c r="AQ18" i="6"/>
  <c r="AP18" i="6" s="1"/>
  <c r="N16" i="7" l="1"/>
  <c r="A26" i="8"/>
  <c r="A20" i="6"/>
  <c r="AQ19" i="6"/>
  <c r="AP19" i="6" s="1"/>
  <c r="Y19" i="6"/>
  <c r="X19" i="6" s="1"/>
  <c r="Q19" i="6"/>
  <c r="AW19" i="6"/>
  <c r="AV19" i="6" s="1"/>
  <c r="BB19" i="6"/>
  <c r="AK19" i="6"/>
  <c r="AJ19" i="6" s="1"/>
  <c r="AE19" i="6"/>
  <c r="AD19" i="6" s="1"/>
  <c r="B17" i="7"/>
  <c r="G17" i="7"/>
  <c r="I17" i="7"/>
  <c r="N17" i="7" s="1"/>
  <c r="D17" i="7"/>
  <c r="C17" i="7"/>
  <c r="H17" i="7"/>
  <c r="M17" i="7" s="1"/>
  <c r="J17" i="7"/>
  <c r="O17" i="7" s="1"/>
  <c r="E17" i="7"/>
  <c r="S18" i="6"/>
  <c r="T18" i="6"/>
  <c r="R18" i="6"/>
  <c r="U18" i="6"/>
  <c r="A17" i="7"/>
  <c r="F17" i="7"/>
  <c r="K17" i="7" s="1"/>
  <c r="J18" i="7" l="1"/>
  <c r="E18" i="7"/>
  <c r="O18" i="7"/>
  <c r="R19" i="6"/>
  <c r="U19" i="6"/>
  <c r="T19" i="6"/>
  <c r="S19" i="6"/>
  <c r="L17" i="7"/>
  <c r="A18" i="7"/>
  <c r="F18" i="7"/>
  <c r="K18" i="7"/>
  <c r="I18" i="7"/>
  <c r="D18" i="7"/>
  <c r="N18" i="7"/>
  <c r="Y20" i="6"/>
  <c r="X20" i="6" s="1"/>
  <c r="Q20" i="6"/>
  <c r="AW20" i="6"/>
  <c r="AV20" i="6" s="1"/>
  <c r="AK20" i="6"/>
  <c r="AJ20" i="6" s="1"/>
  <c r="AQ20" i="6"/>
  <c r="AP20" i="6" s="1"/>
  <c r="AE20" i="6"/>
  <c r="AD20" i="6" s="1"/>
  <c r="BB20" i="6"/>
  <c r="G18" i="7"/>
  <c r="B18" i="7"/>
  <c r="L18" i="7"/>
  <c r="A27" i="8"/>
  <c r="A21" i="6"/>
  <c r="H18" i="7"/>
  <c r="M18" i="7" s="1"/>
  <c r="C18" i="7"/>
  <c r="A19" i="7" l="1"/>
  <c r="F19" i="7"/>
  <c r="G19" i="7"/>
  <c r="B19" i="7"/>
  <c r="S20" i="6"/>
  <c r="R20" i="6"/>
  <c r="T20" i="6"/>
  <c r="U20" i="6"/>
  <c r="D19" i="7"/>
  <c r="I19" i="7"/>
  <c r="AQ21" i="6"/>
  <c r="AP21" i="6" s="1"/>
  <c r="Y21" i="6"/>
  <c r="X21" i="6" s="1"/>
  <c r="AE21" i="6"/>
  <c r="AD21" i="6" s="1"/>
  <c r="BB21" i="6"/>
  <c r="Q21" i="6"/>
  <c r="AW21" i="6"/>
  <c r="AV21" i="6" s="1"/>
  <c r="AK21" i="6"/>
  <c r="AJ21" i="6" s="1"/>
  <c r="C19" i="7"/>
  <c r="H19" i="7"/>
  <c r="K19" i="7" s="1"/>
  <c r="A22" i="6"/>
  <c r="H124" i="3"/>
  <c r="H128" i="3"/>
  <c r="H25" i="3"/>
  <c r="H119" i="3"/>
  <c r="H139" i="3"/>
  <c r="H132" i="3"/>
  <c r="H19" i="3"/>
  <c r="H99" i="3"/>
  <c r="H91" i="3"/>
  <c r="H69" i="3"/>
  <c r="H80" i="3"/>
  <c r="H175" i="3"/>
  <c r="H148" i="3"/>
  <c r="H205" i="3"/>
  <c r="H156" i="3"/>
  <c r="H33" i="3"/>
  <c r="H138" i="3"/>
  <c r="H147" i="3"/>
  <c r="H143" i="3"/>
  <c r="H153" i="3"/>
  <c r="H161" i="3"/>
  <c r="H27" i="3"/>
  <c r="H51" i="3"/>
  <c r="H50" i="3"/>
  <c r="H65" i="3"/>
  <c r="H81" i="3"/>
  <c r="H144" i="3"/>
  <c r="H164" i="3"/>
  <c r="H171" i="3"/>
  <c r="H35" i="3"/>
  <c r="H181" i="3"/>
  <c r="H172" i="3"/>
  <c r="H40" i="3"/>
  <c r="H215" i="3"/>
  <c r="H203" i="3"/>
  <c r="H185" i="3"/>
  <c r="H110" i="3"/>
  <c r="H113" i="3"/>
  <c r="H204" i="3"/>
  <c r="H166" i="3"/>
  <c r="H183" i="3"/>
  <c r="H98" i="3"/>
  <c r="H30" i="3"/>
  <c r="H44" i="3"/>
  <c r="H97" i="3"/>
  <c r="H165" i="3"/>
  <c r="H214" i="3"/>
  <c r="H141" i="3"/>
  <c r="H32" i="3"/>
  <c r="H188" i="3"/>
  <c r="H178" i="3"/>
  <c r="H22" i="3"/>
  <c r="H38" i="3"/>
  <c r="H83" i="3"/>
  <c r="H162" i="3"/>
  <c r="H114" i="3"/>
  <c r="H76" i="3"/>
  <c r="H54" i="3"/>
  <c r="H170" i="3"/>
  <c r="H167" i="3"/>
  <c r="H101" i="3"/>
  <c r="H17" i="3"/>
  <c r="H191" i="3"/>
  <c r="H62" i="3"/>
  <c r="H107" i="3"/>
  <c r="H126" i="3"/>
  <c r="H173" i="3"/>
  <c r="H206" i="3"/>
  <c r="H31" i="3"/>
  <c r="H67" i="3"/>
  <c r="H34" i="3"/>
  <c r="H61" i="3"/>
  <c r="H18" i="3"/>
  <c r="H176" i="3"/>
  <c r="H136" i="3"/>
  <c r="H158" i="3"/>
  <c r="H149" i="3"/>
  <c r="H52" i="3"/>
  <c r="H46" i="3"/>
  <c r="H39" i="3"/>
  <c r="H79" i="3"/>
  <c r="H135" i="3"/>
  <c r="H23" i="3"/>
  <c r="H59" i="3"/>
  <c r="H116" i="3"/>
  <c r="H200" i="3"/>
  <c r="H189" i="3"/>
  <c r="H137" i="3"/>
  <c r="H208" i="3"/>
  <c r="H127" i="3"/>
  <c r="H75" i="3"/>
  <c r="H115" i="3"/>
  <c r="H131" i="3"/>
  <c r="H105" i="3"/>
  <c r="H212" i="3"/>
  <c r="H123" i="3"/>
  <c r="H194" i="3"/>
  <c r="H42" i="3"/>
  <c r="H96" i="3"/>
  <c r="H213" i="3"/>
  <c r="H41" i="3"/>
  <c r="H77" i="3"/>
  <c r="H104" i="3"/>
  <c r="H197" i="3"/>
  <c r="H112" i="3"/>
  <c r="H168" i="3"/>
  <c r="H95" i="3"/>
  <c r="H109" i="3"/>
  <c r="H20" i="3"/>
  <c r="H202" i="3"/>
  <c r="H70" i="3"/>
  <c r="H100" i="3"/>
  <c r="H192" i="3"/>
  <c r="H89" i="3"/>
  <c r="H180" i="3"/>
  <c r="H210" i="3"/>
  <c r="H78" i="3"/>
  <c r="H49" i="3"/>
  <c r="H133" i="3"/>
  <c r="H140" i="3"/>
  <c r="H193" i="3"/>
  <c r="H72" i="3"/>
  <c r="H43" i="3"/>
  <c r="H195" i="3"/>
  <c r="H71" i="3"/>
  <c r="H86" i="3"/>
  <c r="H29" i="3"/>
  <c r="H157" i="3"/>
  <c r="H190" i="3"/>
  <c r="H106" i="3"/>
  <c r="H163" i="3"/>
  <c r="H155" i="3"/>
  <c r="H57" i="3"/>
  <c r="H145" i="3"/>
  <c r="H60" i="3"/>
  <c r="H134" i="3"/>
  <c r="H92" i="3"/>
  <c r="H130" i="3"/>
  <c r="H174" i="3"/>
  <c r="H37" i="3"/>
  <c r="H121" i="3"/>
  <c r="H90" i="3"/>
  <c r="H48" i="3"/>
  <c r="H58" i="3"/>
  <c r="H47" i="3"/>
  <c r="H66" i="3"/>
  <c r="H64" i="3"/>
  <c r="H36" i="3"/>
  <c r="H108" i="3"/>
  <c r="H21" i="3"/>
  <c r="H154" i="3"/>
  <c r="H201" i="3"/>
  <c r="H150" i="3"/>
  <c r="H118" i="3"/>
  <c r="H122" i="3"/>
  <c r="H45" i="3"/>
  <c r="H160" i="3"/>
  <c r="H88" i="3"/>
  <c r="H103" i="3"/>
  <c r="H198" i="3"/>
  <c r="H177" i="3"/>
  <c r="H74" i="3"/>
  <c r="H184" i="3"/>
  <c r="H159" i="3"/>
  <c r="H55" i="3"/>
  <c r="H142" i="3"/>
  <c r="H117" i="3"/>
  <c r="H187" i="3"/>
  <c r="H169" i="3"/>
  <c r="H26" i="3"/>
  <c r="H93" i="3"/>
  <c r="H102" i="3"/>
  <c r="H53" i="3"/>
  <c r="H24" i="3"/>
  <c r="H82" i="3"/>
  <c r="H151" i="3"/>
  <c r="H73" i="3"/>
  <c r="H199" i="3"/>
  <c r="H84" i="3"/>
  <c r="H28" i="3"/>
  <c r="H63" i="3"/>
  <c r="H211" i="3"/>
  <c r="H207" i="3"/>
  <c r="H68" i="3"/>
  <c r="H146" i="3"/>
  <c r="H125" i="3"/>
  <c r="H94" i="3"/>
  <c r="H129" i="3"/>
  <c r="H209" i="3"/>
  <c r="H87" i="3"/>
  <c r="H182" i="3"/>
  <c r="H85" i="3"/>
  <c r="H179" i="3"/>
  <c r="H111" i="3"/>
  <c r="H196" i="3"/>
  <c r="H152" i="3"/>
  <c r="H56" i="3"/>
  <c r="H120" i="3"/>
  <c r="H186" i="3"/>
  <c r="E19" i="7"/>
  <c r="J19" i="7"/>
  <c r="O19" i="7"/>
  <c r="B20" i="7" l="1"/>
  <c r="G20" i="7"/>
  <c r="L20" i="7"/>
  <c r="M19" i="7"/>
  <c r="F20" i="7"/>
  <c r="A20" i="7"/>
  <c r="K20" i="7"/>
  <c r="D20" i="7"/>
  <c r="I20" i="7"/>
  <c r="N20" i="7"/>
  <c r="L19" i="7"/>
  <c r="N19" i="7"/>
  <c r="C20" i="7"/>
  <c r="H20" i="7"/>
  <c r="M20" i="7"/>
  <c r="Y22" i="6"/>
  <c r="X22" i="6" s="1"/>
  <c r="AW22" i="6"/>
  <c r="AV22" i="6" s="1"/>
  <c r="Q22" i="6"/>
  <c r="AK22" i="6"/>
  <c r="AJ22" i="6" s="1"/>
  <c r="AQ22" i="6"/>
  <c r="AP22" i="6" s="1"/>
  <c r="AE22" i="6"/>
  <c r="AD22" i="6" s="1"/>
  <c r="BB22" i="6"/>
  <c r="E20" i="7"/>
  <c r="J20" i="7"/>
  <c r="O20" i="7" s="1"/>
  <c r="R21" i="6"/>
  <c r="U21" i="6"/>
  <c r="T21" i="6"/>
  <c r="S21" i="6"/>
  <c r="C21" i="7" l="1"/>
  <c r="H21" i="7"/>
  <c r="M21" i="7" s="1"/>
  <c r="A21" i="7"/>
  <c r="F21" i="7"/>
  <c r="K21" i="7" s="1"/>
  <c r="P210" i="3"/>
  <c r="R137" i="3"/>
  <c r="G206" i="3"/>
  <c r="J176" i="3"/>
  <c r="P82" i="3"/>
  <c r="R210" i="3"/>
  <c r="P159" i="3"/>
  <c r="D84" i="3"/>
  <c r="J165" i="3"/>
  <c r="C186" i="3"/>
  <c r="J214" i="3"/>
  <c r="J118" i="3"/>
  <c r="R194" i="3"/>
  <c r="R209" i="3"/>
  <c r="L185" i="3"/>
  <c r="R186" i="3"/>
  <c r="I189" i="3"/>
  <c r="D177" i="3"/>
  <c r="N128" i="3"/>
  <c r="P69" i="3"/>
  <c r="C173" i="3"/>
  <c r="G83" i="3"/>
  <c r="P68" i="3"/>
  <c r="D116" i="3"/>
  <c r="R195" i="3"/>
  <c r="J186" i="3"/>
  <c r="L117" i="3"/>
  <c r="C124" i="3"/>
  <c r="G72" i="3"/>
  <c r="J90" i="3"/>
  <c r="J98" i="3"/>
  <c r="P145" i="3"/>
  <c r="L112" i="3"/>
  <c r="G128" i="3"/>
  <c r="J137" i="3"/>
  <c r="R156" i="3"/>
  <c r="R124" i="3"/>
  <c r="N129" i="3"/>
  <c r="G103" i="3"/>
  <c r="G24" i="3"/>
  <c r="J192" i="3"/>
  <c r="D168" i="3"/>
  <c r="L51" i="3"/>
  <c r="D145" i="3"/>
  <c r="R202" i="3"/>
  <c r="N151" i="3"/>
  <c r="L149" i="3"/>
  <c r="I34" i="3"/>
  <c r="D187" i="3"/>
  <c r="L141" i="3"/>
  <c r="N183" i="3"/>
  <c r="D19" i="3"/>
  <c r="N127" i="3"/>
  <c r="I194" i="3"/>
  <c r="L65" i="3"/>
  <c r="J210" i="3"/>
  <c r="G147" i="3"/>
  <c r="N122" i="3"/>
  <c r="C133" i="3"/>
  <c r="P116" i="3"/>
  <c r="J102" i="3"/>
  <c r="C155" i="3"/>
  <c r="I27" i="3"/>
  <c r="G32" i="3"/>
  <c r="C185" i="3"/>
  <c r="D120" i="3"/>
  <c r="L201" i="3"/>
  <c r="G179" i="3"/>
  <c r="J63" i="3"/>
  <c r="R102" i="3"/>
  <c r="N79" i="3"/>
  <c r="R31" i="3"/>
  <c r="P209" i="3"/>
  <c r="L125" i="3"/>
  <c r="C138" i="3"/>
  <c r="G192" i="3"/>
  <c r="P185" i="3"/>
  <c r="I58" i="3"/>
  <c r="R177" i="3"/>
  <c r="R109" i="3"/>
  <c r="D51" i="3"/>
  <c r="I151" i="3"/>
  <c r="J130" i="3"/>
  <c r="R143" i="3"/>
  <c r="G142" i="3"/>
  <c r="J140" i="3"/>
  <c r="C65" i="3"/>
  <c r="D197" i="3"/>
  <c r="D83" i="3"/>
  <c r="J145" i="3"/>
  <c r="L169" i="3"/>
  <c r="P177" i="3"/>
  <c r="L204" i="3"/>
  <c r="D112" i="3"/>
  <c r="G71" i="3"/>
  <c r="R165" i="3"/>
  <c r="G174" i="3"/>
  <c r="I202" i="3"/>
  <c r="R80" i="3"/>
  <c r="R179" i="3"/>
  <c r="D52" i="3"/>
  <c r="N33" i="3"/>
  <c r="R162" i="3"/>
  <c r="C19" i="3"/>
  <c r="G164" i="3"/>
  <c r="D176" i="3"/>
  <c r="D201" i="3"/>
  <c r="D203" i="3"/>
  <c r="L68" i="3"/>
  <c r="D200" i="3"/>
  <c r="R154" i="3"/>
  <c r="J182" i="3"/>
  <c r="R188" i="3"/>
  <c r="R197" i="3"/>
  <c r="L18" i="3"/>
  <c r="P158" i="3"/>
  <c r="G188" i="3"/>
  <c r="C168" i="3"/>
  <c r="I193" i="3"/>
  <c r="P192" i="3"/>
  <c r="L202" i="3"/>
  <c r="P128" i="3"/>
  <c r="G135" i="3"/>
  <c r="J153" i="3"/>
  <c r="C126" i="3"/>
  <c r="I126" i="3"/>
  <c r="C165" i="3"/>
  <c r="G144" i="3"/>
  <c r="J151" i="3"/>
  <c r="I187" i="3"/>
  <c r="R148" i="3"/>
  <c r="L77" i="3"/>
  <c r="J42" i="3"/>
  <c r="I156" i="3"/>
  <c r="N202" i="3"/>
  <c r="D213" i="3"/>
  <c r="C157" i="3"/>
  <c r="P169" i="3"/>
  <c r="I99" i="3"/>
  <c r="I83" i="3"/>
  <c r="D155" i="3"/>
  <c r="I162" i="3"/>
  <c r="R110" i="3"/>
  <c r="N212" i="3"/>
  <c r="G121" i="3"/>
  <c r="R176" i="3"/>
  <c r="I134" i="3"/>
  <c r="C28" i="3"/>
  <c r="C76" i="3"/>
  <c r="J160" i="3"/>
  <c r="L133" i="3"/>
  <c r="P141" i="3"/>
  <c r="J19" i="3"/>
  <c r="C78" i="3"/>
  <c r="P164" i="3"/>
  <c r="P211" i="3"/>
  <c r="D170" i="3"/>
  <c r="D113" i="3"/>
  <c r="R138" i="3"/>
  <c r="N78" i="3"/>
  <c r="G194" i="3"/>
  <c r="C156" i="3"/>
  <c r="P107" i="3"/>
  <c r="L33" i="3"/>
  <c r="N174" i="3"/>
  <c r="J188" i="3"/>
  <c r="L56" i="3"/>
  <c r="D57" i="3"/>
  <c r="G18" i="3"/>
  <c r="R167" i="3"/>
  <c r="C25" i="3"/>
  <c r="I74" i="3"/>
  <c r="J95" i="3"/>
  <c r="L62" i="3"/>
  <c r="C40" i="3"/>
  <c r="C149" i="3"/>
  <c r="N123" i="3"/>
  <c r="P168" i="3"/>
  <c r="N137" i="3"/>
  <c r="J213" i="3"/>
  <c r="P44" i="3"/>
  <c r="N100" i="3"/>
  <c r="L199" i="3"/>
  <c r="D75" i="3"/>
  <c r="P24" i="3"/>
  <c r="J163" i="3"/>
  <c r="C110" i="3"/>
  <c r="N170" i="3"/>
  <c r="C56" i="3"/>
  <c r="R163" i="3"/>
  <c r="C132" i="3"/>
  <c r="I171" i="3"/>
  <c r="D182" i="3"/>
  <c r="P17" i="3"/>
  <c r="I184" i="3"/>
  <c r="P20" i="3"/>
  <c r="N199" i="3"/>
  <c r="I69" i="3"/>
  <c r="C87" i="3"/>
  <c r="C85" i="3"/>
  <c r="G196" i="3"/>
  <c r="I118" i="3"/>
  <c r="C205" i="3"/>
  <c r="J38" i="3"/>
  <c r="D30" i="3"/>
  <c r="G42" i="3"/>
  <c r="D72" i="3"/>
  <c r="L48" i="3"/>
  <c r="C94" i="3"/>
  <c r="N76" i="3"/>
  <c r="I81" i="3"/>
  <c r="N167" i="3"/>
  <c r="N56" i="3"/>
  <c r="L109" i="3"/>
  <c r="R59" i="3"/>
  <c r="L35" i="3"/>
  <c r="I76" i="3"/>
  <c r="I148" i="3"/>
  <c r="D165" i="3"/>
  <c r="G176" i="3"/>
  <c r="L29" i="3"/>
  <c r="D103" i="3"/>
  <c r="I204" i="3"/>
  <c r="G47" i="3"/>
  <c r="D21" i="3"/>
  <c r="D204" i="3"/>
  <c r="D44" i="3"/>
  <c r="I174" i="3"/>
  <c r="C52" i="3"/>
  <c r="C154" i="3"/>
  <c r="I179" i="3"/>
  <c r="R173" i="3"/>
  <c r="N116" i="3"/>
  <c r="G82" i="3"/>
  <c r="P64" i="3"/>
  <c r="D22" i="3"/>
  <c r="I100" i="3"/>
  <c r="I42" i="3"/>
  <c r="J24" i="3"/>
  <c r="J127" i="3"/>
  <c r="J195" i="3"/>
  <c r="I61" i="3"/>
  <c r="C96" i="3"/>
  <c r="N149" i="3"/>
  <c r="G119" i="3"/>
  <c r="N150" i="3"/>
  <c r="L21" i="3"/>
  <c r="I38" i="3"/>
  <c r="G203" i="3"/>
  <c r="N85" i="3"/>
  <c r="N43" i="3"/>
  <c r="G143" i="3"/>
  <c r="P32" i="3"/>
  <c r="J203" i="3"/>
  <c r="J142" i="3"/>
  <c r="L184" i="3"/>
  <c r="L37" i="3"/>
  <c r="J115" i="3"/>
  <c r="R16" i="3"/>
  <c r="G52" i="3"/>
  <c r="N30" i="3"/>
  <c r="R97" i="3"/>
  <c r="G190" i="3"/>
  <c r="N36" i="3"/>
  <c r="N70" i="3"/>
  <c r="R78" i="3"/>
  <c r="G171" i="3"/>
  <c r="J45" i="3"/>
  <c r="J119" i="3"/>
  <c r="G175" i="3"/>
  <c r="L191" i="3"/>
  <c r="C189" i="3"/>
  <c r="L23" i="3"/>
  <c r="L152" i="3"/>
  <c r="N203" i="3"/>
  <c r="G112" i="3"/>
  <c r="I23" i="3"/>
  <c r="L74" i="3"/>
  <c r="G16" i="3"/>
  <c r="L76" i="3"/>
  <c r="C211" i="3"/>
  <c r="G189" i="3"/>
  <c r="C21" i="3"/>
  <c r="C148" i="3"/>
  <c r="R129" i="3"/>
  <c r="R48" i="3"/>
  <c r="J85" i="3"/>
  <c r="R128" i="3"/>
  <c r="L156" i="3"/>
  <c r="L107" i="3"/>
  <c r="C58" i="3"/>
  <c r="N73" i="3"/>
  <c r="N130" i="3"/>
  <c r="J71" i="3"/>
  <c r="L28" i="3"/>
  <c r="R65" i="3"/>
  <c r="I31" i="3"/>
  <c r="C72" i="3"/>
  <c r="C196" i="3"/>
  <c r="P166" i="3"/>
  <c r="N156" i="3"/>
  <c r="G68" i="3"/>
  <c r="D209" i="3"/>
  <c r="D125" i="3"/>
  <c r="I26" i="3"/>
  <c r="C20" i="3"/>
  <c r="L24" i="3"/>
  <c r="C75" i="3"/>
  <c r="L114" i="3"/>
  <c r="P48" i="3"/>
  <c r="N64" i="3"/>
  <c r="J60" i="3"/>
  <c r="D37" i="3"/>
  <c r="N204" i="3"/>
  <c r="L174" i="3"/>
  <c r="G48" i="3"/>
  <c r="I164" i="3"/>
  <c r="I22" i="3"/>
  <c r="C47" i="3"/>
  <c r="G117" i="3"/>
  <c r="I50" i="3"/>
  <c r="I110" i="3"/>
  <c r="N165" i="3"/>
  <c r="L106" i="3"/>
  <c r="I97" i="3"/>
  <c r="J162" i="3"/>
  <c r="J56" i="3"/>
  <c r="G187" i="3"/>
  <c r="P26" i="3"/>
  <c r="P81" i="3"/>
  <c r="C166" i="3"/>
  <c r="C191" i="3"/>
  <c r="D90" i="3"/>
  <c r="C204" i="3"/>
  <c r="G49" i="3"/>
  <c r="G57" i="3"/>
  <c r="G97" i="3"/>
  <c r="C152" i="3"/>
  <c r="P87" i="3"/>
  <c r="D33" i="3"/>
  <c r="N57" i="3"/>
  <c r="P151" i="3"/>
  <c r="L163" i="3"/>
  <c r="L59" i="3"/>
  <c r="L150" i="3"/>
  <c r="L94" i="3"/>
  <c r="L146" i="3"/>
  <c r="I212" i="3"/>
  <c r="J181" i="3"/>
  <c r="C176" i="3"/>
  <c r="P57" i="3"/>
  <c r="N97" i="3"/>
  <c r="P115" i="3"/>
  <c r="I107" i="3"/>
  <c r="R28" i="3"/>
  <c r="N190" i="3"/>
  <c r="I124" i="3"/>
  <c r="D36" i="3"/>
  <c r="G137" i="3"/>
  <c r="J91" i="3"/>
  <c r="C24" i="3"/>
  <c r="J92" i="3"/>
  <c r="C100" i="3"/>
  <c r="G107" i="3"/>
  <c r="R62" i="3"/>
  <c r="L124" i="3"/>
  <c r="G55" i="3"/>
  <c r="G111" i="3"/>
  <c r="G80" i="3"/>
  <c r="D147" i="3"/>
  <c r="P195" i="3"/>
  <c r="I190" i="3"/>
  <c r="J193" i="3"/>
  <c r="D114" i="3"/>
  <c r="N87" i="3"/>
  <c r="C122" i="3"/>
  <c r="N171" i="3"/>
  <c r="C146" i="3"/>
  <c r="R132" i="3"/>
  <c r="N160" i="3"/>
  <c r="J110" i="3"/>
  <c r="C66" i="3"/>
  <c r="C22" i="3"/>
  <c r="I207" i="3"/>
  <c r="G33" i="3"/>
  <c r="I146" i="3"/>
  <c r="L205" i="3"/>
  <c r="L22" i="3"/>
  <c r="I37" i="3"/>
  <c r="N72" i="3"/>
  <c r="D102" i="3"/>
  <c r="I64" i="3"/>
  <c r="D77" i="3"/>
  <c r="P174" i="3"/>
  <c r="D42" i="3"/>
  <c r="L181" i="3"/>
  <c r="I47" i="3"/>
  <c r="P173" i="3"/>
  <c r="D184" i="3"/>
  <c r="P77" i="3"/>
  <c r="G151" i="3"/>
  <c r="P184" i="3"/>
  <c r="P65" i="3"/>
  <c r="C206" i="3"/>
  <c r="L172" i="3"/>
  <c r="D92" i="3"/>
  <c r="N155" i="3"/>
  <c r="N154" i="3"/>
  <c r="L122" i="3"/>
  <c r="I20" i="3"/>
  <c r="C63" i="3"/>
  <c r="J79" i="3"/>
  <c r="R46" i="3"/>
  <c r="R82" i="3"/>
  <c r="R71" i="3"/>
  <c r="C169" i="3"/>
  <c r="G99" i="3"/>
  <c r="P62" i="3"/>
  <c r="P78" i="3"/>
  <c r="D55" i="3"/>
  <c r="G27" i="3"/>
  <c r="I143" i="3"/>
  <c r="R77" i="3"/>
  <c r="P36" i="3"/>
  <c r="P103" i="3"/>
  <c r="P29" i="3"/>
  <c r="J21" i="3"/>
  <c r="L88" i="3"/>
  <c r="J185" i="3"/>
  <c r="R79" i="3"/>
  <c r="D63" i="3"/>
  <c r="I75" i="3"/>
  <c r="L39" i="3"/>
  <c r="P95" i="3"/>
  <c r="R21" i="3"/>
  <c r="I91" i="3"/>
  <c r="J82" i="3"/>
  <c r="D100" i="3"/>
  <c r="R86" i="3"/>
  <c r="D130" i="3"/>
  <c r="R157" i="3"/>
  <c r="L26" i="3"/>
  <c r="G46" i="3"/>
  <c r="I170" i="3"/>
  <c r="N176" i="3"/>
  <c r="D189" i="3"/>
  <c r="J180" i="3"/>
  <c r="G161" i="3"/>
  <c r="N164" i="3"/>
  <c r="N172" i="3"/>
  <c r="I95" i="3"/>
  <c r="J125" i="3"/>
  <c r="C89" i="3"/>
  <c r="G28" i="3"/>
  <c r="D20" i="3"/>
  <c r="P92" i="3"/>
  <c r="C214" i="3"/>
  <c r="G158" i="3"/>
  <c r="N147" i="3"/>
  <c r="R39" i="3"/>
  <c r="R172" i="3"/>
  <c r="N214" i="3"/>
  <c r="P46" i="3"/>
  <c r="N124" i="3"/>
  <c r="C45" i="3"/>
  <c r="P122" i="3"/>
  <c r="D43" i="3"/>
  <c r="C23" i="3"/>
  <c r="G123" i="3"/>
  <c r="I109" i="3"/>
  <c r="N126" i="3"/>
  <c r="P199" i="3"/>
  <c r="R161" i="3"/>
  <c r="J30" i="3"/>
  <c r="L171" i="3"/>
  <c r="C170" i="3"/>
  <c r="L168" i="3"/>
  <c r="N77" i="3"/>
  <c r="G34" i="3"/>
  <c r="I210" i="3"/>
  <c r="P124" i="3"/>
  <c r="R134" i="3"/>
  <c r="I49" i="3"/>
  <c r="P85" i="3"/>
  <c r="N111" i="3"/>
  <c r="G130" i="3"/>
  <c r="C55" i="3"/>
  <c r="R203" i="3"/>
  <c r="I205" i="3"/>
  <c r="I87" i="3"/>
  <c r="J159" i="3"/>
  <c r="J148" i="3"/>
  <c r="P146" i="3"/>
  <c r="L196" i="3"/>
  <c r="R111" i="3"/>
  <c r="D144" i="3"/>
  <c r="C147" i="3"/>
  <c r="C180" i="3"/>
  <c r="G215" i="3"/>
  <c r="D131" i="3"/>
  <c r="G115" i="3"/>
  <c r="N55" i="3"/>
  <c r="L121" i="3"/>
  <c r="J100" i="3"/>
  <c r="N163" i="3"/>
  <c r="L42" i="3"/>
  <c r="I94" i="3"/>
  <c r="G155" i="3"/>
  <c r="D192" i="3"/>
  <c r="R127" i="3"/>
  <c r="R196" i="3"/>
  <c r="D178" i="3"/>
  <c r="J62" i="3"/>
  <c r="J144" i="3"/>
  <c r="D74" i="3"/>
  <c r="I166" i="3"/>
  <c r="R171" i="3"/>
  <c r="L38" i="3"/>
  <c r="D199" i="3"/>
  <c r="P212" i="3"/>
  <c r="P135" i="3"/>
  <c r="I176" i="3"/>
  <c r="G178" i="3"/>
  <c r="R139" i="3"/>
  <c r="J175" i="3"/>
  <c r="R131" i="3"/>
  <c r="D24" i="3"/>
  <c r="L182" i="3"/>
  <c r="R38" i="3"/>
  <c r="R116" i="3"/>
  <c r="R112" i="3"/>
  <c r="G152" i="3"/>
  <c r="P76" i="3"/>
  <c r="I214" i="3"/>
  <c r="I18" i="3"/>
  <c r="P74" i="3"/>
  <c r="N115" i="3"/>
  <c r="I141" i="3"/>
  <c r="R26" i="3"/>
  <c r="D118" i="3"/>
  <c r="I161" i="3"/>
  <c r="R136" i="3"/>
  <c r="J150" i="3"/>
  <c r="R120" i="3"/>
  <c r="G85" i="3"/>
  <c r="P113" i="3"/>
  <c r="N192" i="3"/>
  <c r="I101" i="3"/>
  <c r="N89" i="3"/>
  <c r="N135" i="3"/>
  <c r="R35" i="3"/>
  <c r="I57" i="3"/>
  <c r="C26" i="3"/>
  <c r="D46" i="3"/>
  <c r="R113" i="3"/>
  <c r="I158" i="3"/>
  <c r="R58" i="3"/>
  <c r="D78" i="3"/>
  <c r="L103" i="3"/>
  <c r="D38" i="3"/>
  <c r="G58" i="3"/>
  <c r="J187" i="3"/>
  <c r="I82" i="3"/>
  <c r="C151" i="3"/>
  <c r="G62" i="3"/>
  <c r="G66" i="3"/>
  <c r="N131" i="3"/>
  <c r="N49" i="3"/>
  <c r="L93" i="3"/>
  <c r="I144" i="3"/>
  <c r="D106" i="3"/>
  <c r="L84" i="3"/>
  <c r="R81" i="3"/>
  <c r="P16" i="3"/>
  <c r="P79" i="3"/>
  <c r="P133" i="3"/>
  <c r="C43" i="3"/>
  <c r="R90" i="3"/>
  <c r="L207" i="3"/>
  <c r="I127" i="3"/>
  <c r="G163" i="3"/>
  <c r="J161" i="3"/>
  <c r="L170" i="3"/>
  <c r="C163" i="3"/>
  <c r="R99" i="3"/>
  <c r="N206" i="3"/>
  <c r="I19" i="3"/>
  <c r="L113" i="3"/>
  <c r="D17" i="3"/>
  <c r="I208" i="3"/>
  <c r="C123" i="3"/>
  <c r="R84" i="3"/>
  <c r="C81" i="3"/>
  <c r="J212" i="3"/>
  <c r="G127" i="3"/>
  <c r="G54" i="3"/>
  <c r="J36" i="3"/>
  <c r="P182" i="3"/>
  <c r="I215" i="3"/>
  <c r="P186" i="3"/>
  <c r="G208" i="3"/>
  <c r="G197" i="3"/>
  <c r="D188" i="3"/>
  <c r="D127" i="3"/>
  <c r="G126" i="3"/>
  <c r="D41" i="3"/>
  <c r="J166" i="3"/>
  <c r="R20" i="3"/>
  <c r="P152" i="3"/>
  <c r="L195" i="3"/>
  <c r="G19" i="3"/>
  <c r="C120" i="3"/>
  <c r="C210" i="3"/>
  <c r="N162" i="3"/>
  <c r="I203" i="3"/>
  <c r="D156" i="3"/>
  <c r="D185" i="3"/>
  <c r="L210" i="3"/>
  <c r="R105" i="3"/>
  <c r="J149" i="3"/>
  <c r="G159" i="3"/>
  <c r="P191" i="3"/>
  <c r="L25" i="3"/>
  <c r="G165" i="3"/>
  <c r="C184" i="3"/>
  <c r="P41" i="3"/>
  <c r="G200" i="3"/>
  <c r="L58" i="3"/>
  <c r="R201" i="3"/>
  <c r="I149" i="3"/>
  <c r="D173" i="3"/>
  <c r="J133" i="3"/>
  <c r="R164" i="3"/>
  <c r="D164" i="3"/>
  <c r="L34" i="3"/>
  <c r="J177" i="3"/>
  <c r="L137" i="3"/>
  <c r="R205" i="3"/>
  <c r="G116" i="3"/>
  <c r="D149" i="3"/>
  <c r="N205" i="3"/>
  <c r="D27" i="3"/>
  <c r="I195" i="3"/>
  <c r="J171" i="3"/>
  <c r="R104" i="3"/>
  <c r="G88" i="3"/>
  <c r="I104" i="3"/>
  <c r="P132" i="3"/>
  <c r="N181" i="3"/>
  <c r="D194" i="3"/>
  <c r="I96" i="3"/>
  <c r="G209" i="3"/>
  <c r="G145" i="3"/>
  <c r="P206" i="3"/>
  <c r="P90" i="3"/>
  <c r="J37" i="3"/>
  <c r="G118" i="3"/>
  <c r="I173" i="3"/>
  <c r="P154" i="3"/>
  <c r="C199" i="3"/>
  <c r="I181" i="3"/>
  <c r="N210" i="3"/>
  <c r="I39" i="3"/>
  <c r="J59" i="3"/>
  <c r="C34" i="3"/>
  <c r="D175" i="3"/>
  <c r="G213" i="3"/>
  <c r="C84" i="3"/>
  <c r="P58" i="3"/>
  <c r="C167" i="3"/>
  <c r="R211" i="3"/>
  <c r="G154" i="3"/>
  <c r="P127" i="3"/>
  <c r="G211" i="3"/>
  <c r="L188" i="3"/>
  <c r="N209" i="3"/>
  <c r="I185" i="3"/>
  <c r="P200" i="3"/>
  <c r="R88" i="3"/>
  <c r="C178" i="3"/>
  <c r="J67" i="3"/>
  <c r="C209" i="3"/>
  <c r="D25" i="3"/>
  <c r="L83" i="3"/>
  <c r="P139" i="3"/>
  <c r="N136" i="3"/>
  <c r="G56" i="3"/>
  <c r="G94" i="3"/>
  <c r="D161" i="3"/>
  <c r="J16" i="3"/>
  <c r="I157" i="3"/>
  <c r="P171" i="3"/>
  <c r="J69" i="3"/>
  <c r="P19" i="3"/>
  <c r="R63" i="3"/>
  <c r="P181" i="3"/>
  <c r="I72" i="3"/>
  <c r="R37" i="3"/>
  <c r="D47" i="3"/>
  <c r="D142" i="3"/>
  <c r="G63" i="3"/>
  <c r="D86" i="3"/>
  <c r="I106" i="3"/>
  <c r="L126" i="3"/>
  <c r="J58" i="3"/>
  <c r="D101" i="3"/>
  <c r="C179" i="3"/>
  <c r="R180" i="3"/>
  <c r="D87" i="3"/>
  <c r="N63" i="3"/>
  <c r="R130" i="3"/>
  <c r="N102" i="3"/>
  <c r="G35" i="3"/>
  <c r="J178" i="3"/>
  <c r="P142" i="3"/>
  <c r="R144" i="3"/>
  <c r="C57" i="3"/>
  <c r="R22" i="3"/>
  <c r="N141" i="3"/>
  <c r="J156" i="3"/>
  <c r="J26" i="3"/>
  <c r="R68" i="3"/>
  <c r="L86" i="3"/>
  <c r="C187" i="3"/>
  <c r="R24" i="3"/>
  <c r="N166" i="3"/>
  <c r="L53" i="3"/>
  <c r="C182" i="3"/>
  <c r="G39" i="3"/>
  <c r="J174" i="3"/>
  <c r="C201" i="3"/>
  <c r="L189" i="3"/>
  <c r="C60" i="3"/>
  <c r="J25" i="3"/>
  <c r="R119" i="3"/>
  <c r="I178" i="3"/>
  <c r="C164" i="3"/>
  <c r="I102" i="3"/>
  <c r="L206" i="3"/>
  <c r="C181" i="3"/>
  <c r="G59" i="3"/>
  <c r="R133" i="3"/>
  <c r="R187" i="3"/>
  <c r="L192" i="3"/>
  <c r="R117" i="3"/>
  <c r="D191" i="3"/>
  <c r="I122" i="3"/>
  <c r="I200" i="3"/>
  <c r="J107" i="3"/>
  <c r="P172" i="3"/>
  <c r="P52" i="3"/>
  <c r="L17" i="3"/>
  <c r="J198" i="3"/>
  <c r="P202" i="3"/>
  <c r="L127" i="3"/>
  <c r="J205" i="3"/>
  <c r="I46" i="3"/>
  <c r="R152" i="3"/>
  <c r="G109" i="3"/>
  <c r="C142" i="3"/>
  <c r="I114" i="3"/>
  <c r="D141" i="3"/>
  <c r="C32" i="3"/>
  <c r="P43" i="3"/>
  <c r="L177" i="3"/>
  <c r="G156" i="3"/>
  <c r="R92" i="3"/>
  <c r="N159" i="3"/>
  <c r="P197" i="3"/>
  <c r="J196" i="3"/>
  <c r="D71" i="3"/>
  <c r="R56" i="3"/>
  <c r="J104" i="3"/>
  <c r="P33" i="3"/>
  <c r="N117" i="3"/>
  <c r="D31" i="3"/>
  <c r="G76" i="3"/>
  <c r="D205" i="3"/>
  <c r="L140" i="3"/>
  <c r="G139" i="3"/>
  <c r="N93" i="3"/>
  <c r="I66" i="3"/>
  <c r="G199" i="3"/>
  <c r="G168" i="3"/>
  <c r="R175" i="3"/>
  <c r="P189" i="3"/>
  <c r="L209" i="3"/>
  <c r="C98" i="3"/>
  <c r="N60" i="3"/>
  <c r="C153" i="3"/>
  <c r="P207" i="3"/>
  <c r="G160" i="3"/>
  <c r="J43" i="3"/>
  <c r="P129" i="3"/>
  <c r="J61" i="3"/>
  <c r="P25" i="3"/>
  <c r="L49" i="3"/>
  <c r="P205" i="3"/>
  <c r="G205" i="3"/>
  <c r="I139" i="3"/>
  <c r="D166" i="3"/>
  <c r="D88" i="3"/>
  <c r="P147" i="3"/>
  <c r="I98" i="3"/>
  <c r="P180" i="3"/>
  <c r="G172" i="3"/>
  <c r="D35" i="3"/>
  <c r="P157" i="3"/>
  <c r="G169" i="3"/>
  <c r="N114" i="3"/>
  <c r="J46" i="3"/>
  <c r="J215" i="3"/>
  <c r="I130" i="3"/>
  <c r="P104" i="3"/>
  <c r="I108" i="3"/>
  <c r="L190" i="3"/>
  <c r="J209" i="3"/>
  <c r="R19" i="3"/>
  <c r="D109" i="3"/>
  <c r="C36" i="3"/>
  <c r="N134" i="3"/>
  <c r="D183" i="3"/>
  <c r="L164" i="3"/>
  <c r="G177" i="3"/>
  <c r="I84" i="3"/>
  <c r="N88" i="3"/>
  <c r="L19" i="3"/>
  <c r="R121" i="3"/>
  <c r="J124" i="3"/>
  <c r="G60" i="3"/>
  <c r="N94" i="3"/>
  <c r="R101" i="3"/>
  <c r="L27" i="3"/>
  <c r="N103" i="3"/>
  <c r="G30" i="3"/>
  <c r="D70" i="3"/>
  <c r="R69" i="3"/>
  <c r="J70" i="3"/>
  <c r="G106" i="3"/>
  <c r="L70" i="3"/>
  <c r="R87" i="3"/>
  <c r="P105" i="3"/>
  <c r="J73" i="3"/>
  <c r="I32" i="3"/>
  <c r="R103" i="3"/>
  <c r="J111" i="3"/>
  <c r="L36" i="3"/>
  <c r="N39" i="3"/>
  <c r="D94" i="3"/>
  <c r="G74" i="3"/>
  <c r="N47" i="3"/>
  <c r="D29" i="3"/>
  <c r="D138" i="3"/>
  <c r="R169" i="3"/>
  <c r="D119" i="3"/>
  <c r="J172" i="3"/>
  <c r="L129" i="3"/>
  <c r="P102" i="3"/>
  <c r="R72" i="3"/>
  <c r="P176" i="3"/>
  <c r="J18" i="3"/>
  <c r="R168" i="3"/>
  <c r="J158" i="3"/>
  <c r="R207" i="3"/>
  <c r="J211" i="3"/>
  <c r="L46" i="3"/>
  <c r="C17" i="3"/>
  <c r="R44" i="3"/>
  <c r="C97" i="3"/>
  <c r="J86" i="3"/>
  <c r="G185" i="3"/>
  <c r="P83" i="3"/>
  <c r="C127" i="3"/>
  <c r="I17" i="3"/>
  <c r="D129" i="3"/>
  <c r="P183" i="3"/>
  <c r="L173" i="3"/>
  <c r="N125" i="3"/>
  <c r="N121" i="3"/>
  <c r="L123" i="3"/>
  <c r="L165" i="3"/>
  <c r="R213" i="3"/>
  <c r="G212" i="3"/>
  <c r="P123" i="3"/>
  <c r="P114" i="3"/>
  <c r="G184" i="3"/>
  <c r="G131" i="3"/>
  <c r="D195" i="3"/>
  <c r="C193" i="3"/>
  <c r="P161" i="3"/>
  <c r="G84" i="3"/>
  <c r="J167" i="3"/>
  <c r="N109" i="3"/>
  <c r="L80" i="3"/>
  <c r="C105" i="3"/>
  <c r="D190" i="3"/>
  <c r="R123" i="3"/>
  <c r="R73" i="3"/>
  <c r="P144" i="3"/>
  <c r="J134" i="3"/>
  <c r="R32" i="3"/>
  <c r="N29" i="3"/>
  <c r="D123" i="3"/>
  <c r="C183" i="3"/>
  <c r="L111" i="3"/>
  <c r="N21" i="3"/>
  <c r="G65" i="3"/>
  <c r="D212" i="3"/>
  <c r="L32" i="3"/>
  <c r="J155" i="3"/>
  <c r="N38" i="3"/>
  <c r="R183" i="3"/>
  <c r="I198" i="3"/>
  <c r="G45" i="3"/>
  <c r="N201" i="3"/>
  <c r="N101" i="3"/>
  <c r="P101" i="3"/>
  <c r="G50" i="3"/>
  <c r="C90" i="3"/>
  <c r="G91" i="3"/>
  <c r="P140" i="3"/>
  <c r="D68" i="3"/>
  <c r="R52" i="3"/>
  <c r="D186" i="3"/>
  <c r="R147" i="3"/>
  <c r="J184" i="3"/>
  <c r="N65" i="3"/>
  <c r="G214" i="3"/>
  <c r="D132" i="3"/>
  <c r="R141" i="3"/>
  <c r="I180" i="3"/>
  <c r="C111" i="3"/>
  <c r="G44" i="3"/>
  <c r="R182" i="3"/>
  <c r="C49" i="3"/>
  <c r="L120" i="3"/>
  <c r="L211" i="3"/>
  <c r="G148" i="3"/>
  <c r="J39" i="3"/>
  <c r="C102" i="3"/>
  <c r="D67" i="3"/>
  <c r="P165" i="3"/>
  <c r="D167" i="3"/>
  <c r="C188" i="3"/>
  <c r="L135" i="3"/>
  <c r="I142" i="3"/>
  <c r="N198" i="3"/>
  <c r="G133" i="3"/>
  <c r="L179" i="3"/>
  <c r="I29" i="3"/>
  <c r="J208" i="3"/>
  <c r="N207" i="3"/>
  <c r="L148" i="3"/>
  <c r="N66" i="3"/>
  <c r="D134" i="3"/>
  <c r="J136" i="3"/>
  <c r="G43" i="3"/>
  <c r="R54" i="3"/>
  <c r="P134" i="3"/>
  <c r="I132" i="3"/>
  <c r="I197" i="3"/>
  <c r="I137" i="3"/>
  <c r="R40" i="3"/>
  <c r="G22" i="3"/>
  <c r="J49" i="3"/>
  <c r="C195" i="3"/>
  <c r="N46" i="3"/>
  <c r="J112" i="3"/>
  <c r="N184" i="3"/>
  <c r="G20" i="3"/>
  <c r="D95" i="3"/>
  <c r="N71" i="3"/>
  <c r="P47" i="3"/>
  <c r="D96" i="3"/>
  <c r="L138" i="3"/>
  <c r="D73" i="3"/>
  <c r="R208" i="3"/>
  <c r="D97" i="3"/>
  <c r="P99" i="3"/>
  <c r="P153" i="3"/>
  <c r="L41" i="3"/>
  <c r="J157" i="3"/>
  <c r="P71" i="3"/>
  <c r="P117" i="3"/>
  <c r="P75" i="3"/>
  <c r="R91" i="3"/>
  <c r="N120" i="3"/>
  <c r="L20" i="3"/>
  <c r="L61" i="3"/>
  <c r="I201" i="3"/>
  <c r="J147" i="3"/>
  <c r="I128" i="3"/>
  <c r="D215" i="3"/>
  <c r="R192" i="3"/>
  <c r="R181" i="3"/>
  <c r="P190" i="3"/>
  <c r="N148" i="3"/>
  <c r="G195" i="3"/>
  <c r="L203" i="3"/>
  <c r="N213" i="3"/>
  <c r="L66" i="3"/>
  <c r="R170" i="3"/>
  <c r="J78" i="3"/>
  <c r="I196" i="3"/>
  <c r="D117" i="3"/>
  <c r="I183" i="3"/>
  <c r="D180" i="3"/>
  <c r="L145" i="3"/>
  <c r="I78" i="3"/>
  <c r="L155" i="3"/>
  <c r="D208" i="3"/>
  <c r="J139" i="3"/>
  <c r="P98" i="3"/>
  <c r="N185" i="3"/>
  <c r="P49" i="3"/>
  <c r="D150" i="3"/>
  <c r="C207" i="3"/>
  <c r="P213" i="3"/>
  <c r="L100" i="3"/>
  <c r="J129" i="3"/>
  <c r="P84" i="3"/>
  <c r="G95" i="3"/>
  <c r="L89" i="3"/>
  <c r="R75" i="3"/>
  <c r="I71" i="3"/>
  <c r="D174" i="3"/>
  <c r="D146" i="3"/>
  <c r="L212" i="3"/>
  <c r="N16" i="3"/>
  <c r="G141" i="3"/>
  <c r="L198" i="3"/>
  <c r="J83" i="3"/>
  <c r="C137" i="3"/>
  <c r="C208" i="3"/>
  <c r="R178" i="3"/>
  <c r="I165" i="3"/>
  <c r="J94" i="3"/>
  <c r="C143" i="3"/>
  <c r="J34" i="3"/>
  <c r="D162" i="3"/>
  <c r="I85" i="3"/>
  <c r="I67" i="3"/>
  <c r="D158" i="3"/>
  <c r="P110" i="3"/>
  <c r="L131" i="3"/>
  <c r="C215" i="3"/>
  <c r="D140" i="3"/>
  <c r="N211" i="3"/>
  <c r="D181" i="3"/>
  <c r="L108" i="3"/>
  <c r="I172" i="3"/>
  <c r="D39" i="3"/>
  <c r="I191" i="3"/>
  <c r="C73" i="3"/>
  <c r="J191" i="3"/>
  <c r="R51" i="3"/>
  <c r="R215" i="3"/>
  <c r="I150" i="3"/>
  <c r="G180" i="3"/>
  <c r="G21" i="3"/>
  <c r="I186" i="3"/>
  <c r="N177" i="3"/>
  <c r="G202" i="3"/>
  <c r="C145" i="3"/>
  <c r="J141" i="3"/>
  <c r="P100" i="3"/>
  <c r="I163" i="3"/>
  <c r="N153" i="3"/>
  <c r="N58" i="3"/>
  <c r="I168" i="3"/>
  <c r="P148" i="3"/>
  <c r="R95" i="3"/>
  <c r="P35" i="3"/>
  <c r="L176" i="3"/>
  <c r="I211" i="3"/>
  <c r="J121" i="3"/>
  <c r="R153" i="3"/>
  <c r="J126" i="3"/>
  <c r="L159" i="3"/>
  <c r="J97" i="3"/>
  <c r="N188" i="3"/>
  <c r="C177" i="3"/>
  <c r="D60" i="3"/>
  <c r="P188" i="3"/>
  <c r="D136" i="3"/>
  <c r="P170" i="3"/>
  <c r="R151" i="3"/>
  <c r="D59" i="3"/>
  <c r="R150" i="3"/>
  <c r="G149" i="3"/>
  <c r="C64" i="3"/>
  <c r="C144" i="3"/>
  <c r="I140" i="3"/>
  <c r="R189" i="3"/>
  <c r="C69" i="3"/>
  <c r="I43" i="3"/>
  <c r="C200" i="3"/>
  <c r="D196" i="3"/>
  <c r="D64" i="3"/>
  <c r="C107" i="3"/>
  <c r="C135" i="3"/>
  <c r="N186" i="3"/>
  <c r="N74" i="3"/>
  <c r="C93" i="3"/>
  <c r="L197" i="3"/>
  <c r="C159" i="3"/>
  <c r="L136" i="3"/>
  <c r="D76" i="3"/>
  <c r="N106" i="3"/>
  <c r="N53" i="3"/>
  <c r="J109" i="3"/>
  <c r="L128" i="3"/>
  <c r="J103" i="3"/>
  <c r="G31" i="3"/>
  <c r="R70" i="3"/>
  <c r="N95" i="3"/>
  <c r="P23" i="3"/>
  <c r="C99" i="3"/>
  <c r="J146" i="3"/>
  <c r="D69" i="3"/>
  <c r="P55" i="3"/>
  <c r="N62" i="3"/>
  <c r="R140" i="3"/>
  <c r="N75" i="3"/>
  <c r="N25" i="3"/>
  <c r="G87" i="3"/>
  <c r="I145" i="3"/>
  <c r="N23" i="3"/>
  <c r="C203" i="3"/>
  <c r="L81" i="3"/>
  <c r="P73" i="3"/>
  <c r="C129" i="3"/>
  <c r="G207" i="3"/>
  <c r="P215" i="3"/>
  <c r="J122" i="3"/>
  <c r="G170" i="3"/>
  <c r="L213" i="3"/>
  <c r="I51" i="3"/>
  <c r="J22" i="3"/>
  <c r="G162" i="3"/>
  <c r="L160" i="3"/>
  <c r="P67" i="3"/>
  <c r="R198" i="3"/>
  <c r="G166" i="3"/>
  <c r="C140" i="3"/>
  <c r="P80" i="3"/>
  <c r="L178" i="3"/>
  <c r="I147" i="3"/>
  <c r="G191" i="3"/>
  <c r="R199" i="3"/>
  <c r="I88" i="3"/>
  <c r="I35" i="3"/>
  <c r="J101" i="3"/>
  <c r="C175" i="3"/>
  <c r="J183" i="3"/>
  <c r="L215" i="3"/>
  <c r="N189" i="3"/>
  <c r="N69" i="3"/>
  <c r="N195" i="3"/>
  <c r="R60" i="3"/>
  <c r="C128" i="3"/>
  <c r="J35" i="3"/>
  <c r="R190" i="3"/>
  <c r="P53" i="3"/>
  <c r="I135" i="3"/>
  <c r="R174" i="3"/>
  <c r="N98" i="3"/>
  <c r="P61" i="3"/>
  <c r="D154" i="3"/>
  <c r="N42" i="3"/>
  <c r="P198" i="3"/>
  <c r="G23" i="3"/>
  <c r="L161" i="3"/>
  <c r="R41" i="3"/>
  <c r="G129" i="3"/>
  <c r="N140" i="3"/>
  <c r="I59" i="3"/>
  <c r="P136" i="3"/>
  <c r="J93" i="3"/>
  <c r="I111" i="3"/>
  <c r="R89" i="3"/>
  <c r="P204" i="3"/>
  <c r="P21" i="3"/>
  <c r="C160" i="3"/>
  <c r="G96" i="3"/>
  <c r="G70" i="3"/>
  <c r="N196" i="3"/>
  <c r="G198" i="3"/>
  <c r="I192" i="3"/>
  <c r="P167" i="3"/>
  <c r="R36" i="3"/>
  <c r="P203" i="3"/>
  <c r="I206" i="3"/>
  <c r="L30" i="3"/>
  <c r="L97" i="3"/>
  <c r="G122" i="3"/>
  <c r="L208" i="3"/>
  <c r="J138" i="3"/>
  <c r="N17" i="3"/>
  <c r="D207" i="3"/>
  <c r="L132" i="3"/>
  <c r="D85" i="3"/>
  <c r="N191" i="3"/>
  <c r="D80" i="3"/>
  <c r="C202" i="3"/>
  <c r="L162" i="3"/>
  <c r="C172" i="3"/>
  <c r="I55" i="3"/>
  <c r="P208" i="3"/>
  <c r="D89" i="3"/>
  <c r="R43" i="3"/>
  <c r="L154" i="3"/>
  <c r="L110" i="3"/>
  <c r="I155" i="3"/>
  <c r="R108" i="3"/>
  <c r="C44" i="3"/>
  <c r="D202" i="3"/>
  <c r="G173" i="3"/>
  <c r="N81" i="3"/>
  <c r="C118" i="3"/>
  <c r="N31" i="3"/>
  <c r="G79" i="3"/>
  <c r="J106" i="3"/>
  <c r="I105" i="3"/>
  <c r="C171" i="3"/>
  <c r="D99" i="3"/>
  <c r="R94" i="3"/>
  <c r="G53" i="3"/>
  <c r="N178" i="3"/>
  <c r="N105" i="3"/>
  <c r="I40" i="3"/>
  <c r="L167" i="3"/>
  <c r="D110" i="3"/>
  <c r="G134" i="3"/>
  <c r="C198" i="3"/>
  <c r="P89" i="3"/>
  <c r="P187" i="3"/>
  <c r="D151" i="3"/>
  <c r="L158" i="3"/>
  <c r="C31" i="3"/>
  <c r="D179" i="3"/>
  <c r="N48" i="3"/>
  <c r="I113" i="3"/>
  <c r="L115" i="3"/>
  <c r="I160" i="3"/>
  <c r="N194" i="3"/>
  <c r="D93" i="3"/>
  <c r="G138" i="3"/>
  <c r="L44" i="3"/>
  <c r="I52" i="3"/>
  <c r="C33" i="3"/>
  <c r="C48" i="3"/>
  <c r="C130" i="3"/>
  <c r="R125" i="3"/>
  <c r="G75" i="3"/>
  <c r="P109" i="3"/>
  <c r="N34" i="3"/>
  <c r="L144" i="3"/>
  <c r="I188" i="3"/>
  <c r="L151" i="3"/>
  <c r="J135" i="3"/>
  <c r="N187" i="3"/>
  <c r="D23" i="3"/>
  <c r="D79" i="3"/>
  <c r="D91" i="3"/>
  <c r="J28" i="3"/>
  <c r="L45" i="3"/>
  <c r="R100" i="3"/>
  <c r="G64" i="3"/>
  <c r="I159" i="3"/>
  <c r="D153" i="3"/>
  <c r="J68" i="3"/>
  <c r="R166" i="3"/>
  <c r="R118" i="3"/>
  <c r="R45" i="3"/>
  <c r="C174" i="3"/>
  <c r="G204" i="3"/>
  <c r="R30" i="3"/>
  <c r="G201" i="3"/>
  <c r="J169" i="3"/>
  <c r="G51" i="3"/>
  <c r="R146" i="3"/>
  <c r="I86" i="3"/>
  <c r="G40" i="3"/>
  <c r="G108" i="3"/>
  <c r="P72" i="3"/>
  <c r="G104" i="3"/>
  <c r="D111" i="3"/>
  <c r="I213" i="3"/>
  <c r="R53" i="3"/>
  <c r="D16" i="3"/>
  <c r="I62" i="3"/>
  <c r="N54" i="3"/>
  <c r="R47" i="3"/>
  <c r="L85" i="3"/>
  <c r="L31" i="3"/>
  <c r="G186" i="3"/>
  <c r="R64" i="3"/>
  <c r="L157" i="3"/>
  <c r="R200" i="3"/>
  <c r="D135" i="3"/>
  <c r="R160" i="3"/>
  <c r="N158" i="3"/>
  <c r="N215" i="3"/>
  <c r="R149" i="3"/>
  <c r="G92" i="3"/>
  <c r="J190" i="3"/>
  <c r="P40" i="3"/>
  <c r="I54" i="3"/>
  <c r="P111" i="3"/>
  <c r="P56" i="3"/>
  <c r="J199" i="3"/>
  <c r="P179" i="3"/>
  <c r="C134" i="3"/>
  <c r="G193" i="3"/>
  <c r="D198" i="3"/>
  <c r="P150" i="3"/>
  <c r="P96" i="3"/>
  <c r="G181" i="3"/>
  <c r="D206" i="3"/>
  <c r="L193" i="3"/>
  <c r="D62" i="3"/>
  <c r="L16" i="3"/>
  <c r="R159" i="3"/>
  <c r="C41" i="3"/>
  <c r="D128" i="3"/>
  <c r="N157" i="3"/>
  <c r="P93" i="3"/>
  <c r="N180" i="3"/>
  <c r="G153" i="3"/>
  <c r="J116" i="3"/>
  <c r="D126" i="3"/>
  <c r="P37" i="3"/>
  <c r="J207" i="3"/>
  <c r="L50" i="3"/>
  <c r="I199" i="3"/>
  <c r="J54" i="3"/>
  <c r="G124" i="3"/>
  <c r="D160" i="3"/>
  <c r="C53" i="3"/>
  <c r="L69" i="3"/>
  <c r="P97" i="3"/>
  <c r="P163" i="3"/>
  <c r="D107" i="3"/>
  <c r="J194" i="3"/>
  <c r="G61" i="3"/>
  <c r="I167" i="3"/>
  <c r="J206" i="3"/>
  <c r="P59" i="3"/>
  <c r="J74" i="3"/>
  <c r="G125" i="3"/>
  <c r="R96" i="3"/>
  <c r="N113" i="3"/>
  <c r="P126" i="3"/>
  <c r="N45" i="3"/>
  <c r="J114" i="3"/>
  <c r="C77" i="3"/>
  <c r="C114" i="3"/>
  <c r="J201" i="3"/>
  <c r="N208" i="3"/>
  <c r="L200" i="3"/>
  <c r="G73" i="3"/>
  <c r="I93" i="3"/>
  <c r="J50" i="3"/>
  <c r="L118" i="3"/>
  <c r="R214" i="3"/>
  <c r="R145" i="3"/>
  <c r="C161" i="3"/>
  <c r="L105" i="3"/>
  <c r="D163" i="3"/>
  <c r="J202" i="3"/>
  <c r="N175" i="3"/>
  <c r="I209" i="3"/>
  <c r="I138" i="3"/>
  <c r="L47" i="3"/>
  <c r="L186" i="3"/>
  <c r="J179" i="3"/>
  <c r="P160" i="3"/>
  <c r="C136" i="3"/>
  <c r="I152" i="3"/>
  <c r="C112" i="3"/>
  <c r="J113" i="3"/>
  <c r="C194" i="3"/>
  <c r="P86" i="3"/>
  <c r="L102" i="3"/>
  <c r="C113" i="3"/>
  <c r="D157" i="3"/>
  <c r="P112" i="3"/>
  <c r="C92" i="3"/>
  <c r="L71" i="3"/>
  <c r="L90" i="3"/>
  <c r="N193" i="3"/>
  <c r="J89" i="3"/>
  <c r="I73" i="3"/>
  <c r="C139" i="3"/>
  <c r="J23" i="3"/>
  <c r="P118" i="3"/>
  <c r="J52" i="3"/>
  <c r="R122" i="3"/>
  <c r="J27" i="3"/>
  <c r="I169" i="3"/>
  <c r="N24" i="3"/>
  <c r="I30" i="3"/>
  <c r="L187" i="3"/>
  <c r="C141" i="3"/>
  <c r="P38" i="3"/>
  <c r="D148" i="3"/>
  <c r="R76" i="3"/>
  <c r="P70" i="3"/>
  <c r="I131" i="3"/>
  <c r="C88" i="3"/>
  <c r="G77" i="3"/>
  <c r="L98" i="3"/>
  <c r="J143" i="3"/>
  <c r="C213" i="3"/>
  <c r="D152" i="3"/>
  <c r="I153" i="3"/>
  <c r="N143" i="3"/>
  <c r="C61" i="3"/>
  <c r="D214" i="3"/>
  <c r="D108" i="3"/>
  <c r="N132" i="3"/>
  <c r="J88" i="3"/>
  <c r="P155" i="3"/>
  <c r="J170" i="3"/>
  <c r="D45" i="3"/>
  <c r="R114" i="3"/>
  <c r="L101" i="3"/>
  <c r="R155" i="3"/>
  <c r="N179" i="3"/>
  <c r="L57" i="3"/>
  <c r="L147" i="3"/>
  <c r="J168" i="3"/>
  <c r="J173" i="3"/>
  <c r="G36" i="3"/>
  <c r="D210" i="3"/>
  <c r="R115" i="3"/>
  <c r="N37" i="3"/>
  <c r="R204" i="3"/>
  <c r="R107" i="3"/>
  <c r="P119" i="3"/>
  <c r="R33" i="3"/>
  <c r="R158" i="3"/>
  <c r="L143" i="3"/>
  <c r="R23" i="3"/>
  <c r="D54" i="3"/>
  <c r="R206" i="3"/>
  <c r="L214" i="3"/>
  <c r="J152" i="3"/>
  <c r="C197" i="3"/>
  <c r="I182" i="3"/>
  <c r="D28" i="3"/>
  <c r="R212" i="3"/>
  <c r="I177" i="3"/>
  <c r="J197" i="3"/>
  <c r="N40" i="3"/>
  <c r="J204" i="3"/>
  <c r="G110" i="3"/>
  <c r="R191" i="3"/>
  <c r="L180" i="3"/>
  <c r="J123" i="3"/>
  <c r="N168" i="3"/>
  <c r="C192" i="3"/>
  <c r="P201" i="3"/>
  <c r="G183" i="3"/>
  <c r="P193" i="3"/>
  <c r="P178" i="3"/>
  <c r="P120" i="3"/>
  <c r="I70" i="3"/>
  <c r="P156" i="3"/>
  <c r="C95" i="3"/>
  <c r="P88" i="3"/>
  <c r="G37" i="3"/>
  <c r="R193" i="3"/>
  <c r="I90" i="3"/>
  <c r="D49" i="3"/>
  <c r="J87" i="3"/>
  <c r="L78" i="3"/>
  <c r="J164" i="3"/>
  <c r="R57" i="3"/>
  <c r="C46" i="3"/>
  <c r="D124" i="3"/>
  <c r="R67" i="3"/>
  <c r="L82" i="3"/>
  <c r="L139" i="3"/>
  <c r="G100" i="3"/>
  <c r="P143" i="3"/>
  <c r="N173" i="3"/>
  <c r="N133" i="3"/>
  <c r="D133" i="3"/>
  <c r="I103" i="3"/>
  <c r="L153" i="3"/>
  <c r="N41" i="3"/>
  <c r="D53" i="3"/>
  <c r="N61" i="3"/>
  <c r="R184" i="3"/>
  <c r="D171" i="3"/>
  <c r="N146" i="3"/>
  <c r="C68" i="3"/>
  <c r="I121" i="3"/>
  <c r="L119" i="3"/>
  <c r="I63" i="3"/>
  <c r="N200" i="3"/>
  <c r="R135" i="3"/>
  <c r="J200" i="3"/>
  <c r="G150" i="3"/>
  <c r="D139" i="3"/>
  <c r="C119" i="3"/>
  <c r="C104" i="3"/>
  <c r="J66" i="3"/>
  <c r="C116" i="3"/>
  <c r="R55" i="3"/>
  <c r="C117" i="3"/>
  <c r="D143" i="3"/>
  <c r="N169" i="3"/>
  <c r="I79" i="3"/>
  <c r="R185" i="3"/>
  <c r="N145" i="3"/>
  <c r="L91" i="3"/>
  <c r="I25" i="3"/>
  <c r="C42" i="3"/>
  <c r="N59" i="3"/>
  <c r="D159" i="3"/>
  <c r="I36" i="3"/>
  <c r="J20" i="3"/>
  <c r="G78" i="3"/>
  <c r="D121" i="3"/>
  <c r="J47" i="3"/>
  <c r="D65" i="3"/>
  <c r="L95" i="3"/>
  <c r="P194" i="3"/>
  <c r="L55" i="3"/>
  <c r="D58" i="3"/>
  <c r="R17" i="3"/>
  <c r="N152" i="3"/>
  <c r="C74" i="3"/>
  <c r="J65" i="3"/>
  <c r="G157" i="3"/>
  <c r="C67" i="3"/>
  <c r="J32" i="3"/>
  <c r="D66" i="3"/>
  <c r="D105" i="3"/>
  <c r="N182" i="3"/>
  <c r="P30" i="3"/>
  <c r="N99" i="3"/>
  <c r="P51" i="3"/>
  <c r="R74" i="3"/>
  <c r="L96" i="3"/>
  <c r="D211" i="3"/>
  <c r="I53" i="3"/>
  <c r="D56" i="3"/>
  <c r="G132" i="3"/>
  <c r="G41" i="3"/>
  <c r="R66" i="3"/>
  <c r="P125" i="3"/>
  <c r="J64" i="3"/>
  <c r="L75" i="3"/>
  <c r="J128" i="3"/>
  <c r="G167" i="3"/>
  <c r="J96" i="3"/>
  <c r="D50" i="3"/>
  <c r="D40" i="3"/>
  <c r="L104" i="3"/>
  <c r="P22" i="3"/>
  <c r="D137" i="3"/>
  <c r="N50" i="3"/>
  <c r="C18" i="3"/>
  <c r="C82" i="3"/>
  <c r="G93" i="3"/>
  <c r="R93" i="3"/>
  <c r="N22" i="3"/>
  <c r="C91" i="3"/>
  <c r="P138" i="3"/>
  <c r="C121" i="3"/>
  <c r="G182" i="3"/>
  <c r="J17" i="3"/>
  <c r="J29" i="3"/>
  <c r="J53" i="3"/>
  <c r="G69" i="3"/>
  <c r="I65" i="3"/>
  <c r="P175" i="3"/>
  <c r="R50" i="3"/>
  <c r="D172" i="3"/>
  <c r="P106" i="3"/>
  <c r="D32" i="3"/>
  <c r="P42" i="3"/>
  <c r="C29" i="3"/>
  <c r="R42" i="3"/>
  <c r="G105" i="3"/>
  <c r="P94" i="3"/>
  <c r="N197" i="3"/>
  <c r="I56" i="3"/>
  <c r="C162" i="3"/>
  <c r="J81" i="3"/>
  <c r="I21" i="3"/>
  <c r="C16" i="3"/>
  <c r="I24" i="3"/>
  <c r="L72" i="3"/>
  <c r="D82" i="3"/>
  <c r="D48" i="3"/>
  <c r="J108" i="3"/>
  <c r="I77" i="3"/>
  <c r="C37" i="3"/>
  <c r="C70" i="3"/>
  <c r="P121" i="3"/>
  <c r="G90" i="3"/>
  <c r="L60" i="3"/>
  <c r="J75" i="3"/>
  <c r="P130" i="3"/>
  <c r="N142" i="3"/>
  <c r="P18" i="3"/>
  <c r="J40" i="3"/>
  <c r="N32" i="3"/>
  <c r="N80" i="3"/>
  <c r="C50" i="3"/>
  <c r="C35" i="3"/>
  <c r="I41" i="3"/>
  <c r="G113" i="3"/>
  <c r="N18" i="3"/>
  <c r="I60" i="3"/>
  <c r="I123" i="3"/>
  <c r="L43" i="3"/>
  <c r="C158" i="3"/>
  <c r="R49" i="3"/>
  <c r="N82" i="3"/>
  <c r="J131" i="3"/>
  <c r="G120" i="3"/>
  <c r="N112" i="3"/>
  <c r="G140" i="3"/>
  <c r="P27" i="3"/>
  <c r="P50" i="3"/>
  <c r="G29" i="3"/>
  <c r="I16" i="3"/>
  <c r="N91" i="3"/>
  <c r="D104" i="3"/>
  <c r="L87" i="3"/>
  <c r="L63" i="3"/>
  <c r="C51" i="3"/>
  <c r="J154" i="3"/>
  <c r="R61" i="3"/>
  <c r="I129" i="3"/>
  <c r="J76" i="3"/>
  <c r="J84" i="3"/>
  <c r="N108" i="3"/>
  <c r="N26" i="3"/>
  <c r="R27" i="3"/>
  <c r="D115" i="3"/>
  <c r="N20" i="3"/>
  <c r="I112" i="3"/>
  <c r="G26" i="3"/>
  <c r="P60" i="3"/>
  <c r="J72" i="3"/>
  <c r="D26" i="3"/>
  <c r="G102" i="3"/>
  <c r="C86" i="3"/>
  <c r="G67" i="3"/>
  <c r="L183" i="3"/>
  <c r="I33" i="3"/>
  <c r="R126" i="3"/>
  <c r="J77" i="3"/>
  <c r="P28" i="3"/>
  <c r="I68" i="3"/>
  <c r="G38" i="3"/>
  <c r="J99" i="3"/>
  <c r="L54" i="3"/>
  <c r="L99" i="3"/>
  <c r="N68" i="3"/>
  <c r="J44" i="3"/>
  <c r="C79" i="3"/>
  <c r="N119" i="3"/>
  <c r="N139" i="3"/>
  <c r="L134" i="3"/>
  <c r="R25" i="3"/>
  <c r="C125" i="3"/>
  <c r="G89" i="3"/>
  <c r="P196" i="3"/>
  <c r="I154" i="3"/>
  <c r="D81" i="3"/>
  <c r="P66" i="3"/>
  <c r="N118" i="3"/>
  <c r="J55" i="3"/>
  <c r="C131" i="3"/>
  <c r="J33" i="3"/>
  <c r="L64" i="3"/>
  <c r="I117" i="3"/>
  <c r="N28" i="3"/>
  <c r="I120" i="3"/>
  <c r="C30" i="3"/>
  <c r="P131" i="3"/>
  <c r="C39" i="3"/>
  <c r="C38" i="3"/>
  <c r="N92" i="3"/>
  <c r="L92" i="3"/>
  <c r="P54" i="3"/>
  <c r="R142" i="3"/>
  <c r="P63" i="3"/>
  <c r="C190" i="3"/>
  <c r="I48" i="3"/>
  <c r="C106" i="3"/>
  <c r="G86" i="3"/>
  <c r="G81" i="3"/>
  <c r="D61" i="3"/>
  <c r="R85" i="3"/>
  <c r="N110" i="3"/>
  <c r="P34" i="3"/>
  <c r="I136" i="3"/>
  <c r="N83" i="3"/>
  <c r="N86" i="3"/>
  <c r="C83" i="3"/>
  <c r="I89" i="3"/>
  <c r="D34" i="3"/>
  <c r="J120" i="3"/>
  <c r="J48" i="3"/>
  <c r="P162" i="3"/>
  <c r="P108" i="3"/>
  <c r="R34" i="3"/>
  <c r="N35" i="3"/>
  <c r="N144" i="3"/>
  <c r="I45" i="3"/>
  <c r="G25" i="3"/>
  <c r="I80" i="3"/>
  <c r="I44" i="3"/>
  <c r="C80" i="3"/>
  <c r="P214" i="3"/>
  <c r="J51" i="3"/>
  <c r="L130" i="3"/>
  <c r="L175" i="3"/>
  <c r="C27" i="3"/>
  <c r="L142" i="3"/>
  <c r="C71" i="3"/>
  <c r="I119" i="3"/>
  <c r="C212" i="3"/>
  <c r="D18" i="3"/>
  <c r="J80" i="3"/>
  <c r="C103" i="3"/>
  <c r="L194" i="3"/>
  <c r="G146" i="3"/>
  <c r="C62" i="3"/>
  <c r="I28" i="3"/>
  <c r="N138" i="3"/>
  <c r="P149" i="3"/>
  <c r="N84" i="3"/>
  <c r="D122" i="3"/>
  <c r="L40" i="3"/>
  <c r="L166" i="3"/>
  <c r="C54" i="3"/>
  <c r="G210" i="3"/>
  <c r="N19" i="3"/>
  <c r="L116" i="3"/>
  <c r="J189" i="3"/>
  <c r="D169" i="3"/>
  <c r="G101" i="3"/>
  <c r="R29" i="3"/>
  <c r="P91" i="3"/>
  <c r="P137" i="3"/>
  <c r="N104" i="3"/>
  <c r="N96" i="3"/>
  <c r="I125" i="3"/>
  <c r="P45" i="3"/>
  <c r="N67" i="3"/>
  <c r="I175" i="3"/>
  <c r="P39" i="3"/>
  <c r="R106" i="3"/>
  <c r="L52" i="3"/>
  <c r="P31" i="3"/>
  <c r="N27" i="3"/>
  <c r="N107" i="3"/>
  <c r="L79" i="3"/>
  <c r="N90" i="3"/>
  <c r="C108" i="3"/>
  <c r="G17" i="3"/>
  <c r="C109" i="3"/>
  <c r="I116" i="3"/>
  <c r="D193" i="3"/>
  <c r="J132" i="3"/>
  <c r="C115" i="3"/>
  <c r="J117" i="3"/>
  <c r="I92" i="3"/>
  <c r="D98" i="3"/>
  <c r="J41" i="3"/>
  <c r="L73" i="3"/>
  <c r="G114" i="3"/>
  <c r="J31" i="3"/>
  <c r="N52" i="3"/>
  <c r="C101" i="3"/>
  <c r="L67" i="3"/>
  <c r="N51" i="3"/>
  <c r="N44" i="3"/>
  <c r="G98" i="3"/>
  <c r="C59" i="3"/>
  <c r="J57" i="3"/>
  <c r="G136" i="3"/>
  <c r="C150" i="3"/>
  <c r="N161" i="3"/>
  <c r="I115" i="3"/>
  <c r="R98" i="3"/>
  <c r="I133" i="3"/>
  <c r="R18" i="3"/>
  <c r="R83" i="3"/>
  <c r="J105" i="3"/>
  <c r="B21" i="7"/>
  <c r="G21" i="7"/>
  <c r="L21" i="7" s="1"/>
  <c r="I21" i="7"/>
  <c r="D21" i="7"/>
  <c r="S22" i="6"/>
  <c r="T22" i="6"/>
  <c r="R22" i="6"/>
  <c r="U22" i="6"/>
  <c r="J21" i="7"/>
  <c r="O21" i="7" s="1"/>
  <c r="E21" i="7"/>
  <c r="N21" i="7" l="1"/>
  <c r="E29" i="4"/>
  <c r="E129" i="4"/>
  <c r="I38" i="4"/>
  <c r="I280" i="4"/>
  <c r="K51" i="4"/>
  <c r="E313" i="4"/>
  <c r="E67" i="4"/>
  <c r="E208" i="4"/>
  <c r="K183" i="4"/>
  <c r="K252" i="4"/>
  <c r="K44" i="4"/>
  <c r="F300" i="4"/>
  <c r="G185" i="4"/>
  <c r="K150" i="4"/>
  <c r="O97" i="4"/>
  <c r="E165" i="4"/>
  <c r="N104" i="4"/>
  <c r="L249" i="4"/>
  <c r="G312" i="4"/>
  <c r="L127" i="4"/>
  <c r="G67" i="4"/>
  <c r="I35" i="4"/>
  <c r="L81" i="4"/>
  <c r="F111" i="4"/>
  <c r="G292" i="4"/>
  <c r="K65" i="4"/>
  <c r="H196" i="4"/>
  <c r="K54" i="4"/>
  <c r="F136" i="4"/>
  <c r="L231" i="4"/>
  <c r="M158" i="4"/>
  <c r="H277" i="4"/>
  <c r="L207" i="4"/>
  <c r="I277" i="4"/>
  <c r="M136" i="4"/>
  <c r="L128" i="4"/>
  <c r="I269" i="4"/>
  <c r="M293" i="4"/>
  <c r="M168" i="4"/>
  <c r="N235" i="4"/>
  <c r="E200" i="4"/>
  <c r="E118" i="4"/>
  <c r="K319" i="4"/>
  <c r="M244" i="4"/>
  <c r="K31" i="4"/>
  <c r="L49" i="4"/>
  <c r="K180" i="4"/>
  <c r="F168" i="4"/>
  <c r="I111" i="4"/>
  <c r="N62" i="4"/>
  <c r="N252" i="4"/>
  <c r="F90" i="4"/>
  <c r="H69" i="4"/>
  <c r="K95" i="4"/>
  <c r="E146" i="4"/>
  <c r="L203" i="4"/>
  <c r="E267" i="4"/>
  <c r="K60" i="4"/>
  <c r="M167" i="4"/>
  <c r="M191" i="4"/>
  <c r="F164" i="4"/>
  <c r="G319" i="4"/>
  <c r="O66" i="4"/>
  <c r="G206" i="4"/>
  <c r="H255" i="4"/>
  <c r="H279" i="4"/>
  <c r="M157" i="4"/>
  <c r="M105" i="4"/>
  <c r="O152" i="4"/>
  <c r="K166" i="4"/>
  <c r="L46" i="4"/>
  <c r="M309" i="4"/>
  <c r="K32" i="4"/>
  <c r="G256" i="4"/>
  <c r="E151" i="4"/>
  <c r="M156" i="4"/>
  <c r="O282" i="4"/>
  <c r="M207" i="4"/>
  <c r="F86" i="4"/>
  <c r="F157" i="4"/>
  <c r="G147" i="4"/>
  <c r="O290" i="4"/>
  <c r="I259" i="4"/>
  <c r="N102" i="4"/>
  <c r="N126" i="4"/>
  <c r="G172" i="4"/>
  <c r="N39" i="4"/>
  <c r="M63" i="4"/>
  <c r="F266" i="4"/>
  <c r="K88" i="4"/>
  <c r="K124" i="4"/>
  <c r="F116" i="4"/>
  <c r="F324" i="4"/>
  <c r="M289" i="4"/>
  <c r="K258" i="4"/>
  <c r="O193" i="4"/>
  <c r="G209" i="4"/>
  <c r="M127" i="4"/>
  <c r="I41" i="4"/>
  <c r="L157" i="4"/>
  <c r="F212" i="4"/>
  <c r="O142" i="4"/>
  <c r="E137" i="4"/>
  <c r="F46" i="4"/>
  <c r="H231" i="4"/>
  <c r="O197" i="4"/>
  <c r="L194" i="4"/>
  <c r="E176" i="4"/>
  <c r="I162" i="4"/>
  <c r="K205" i="4"/>
  <c r="G101" i="4"/>
  <c r="L318" i="4"/>
  <c r="K127" i="4"/>
  <c r="F171" i="4"/>
  <c r="N231" i="4"/>
  <c r="K152" i="4"/>
  <c r="N188" i="4"/>
  <c r="I197" i="4"/>
  <c r="N84" i="4"/>
  <c r="F100" i="4"/>
  <c r="N275" i="4"/>
  <c r="H310" i="4"/>
  <c r="H93" i="4"/>
  <c r="G187" i="4"/>
  <c r="L313" i="4"/>
  <c r="O108" i="4"/>
  <c r="N106" i="4"/>
  <c r="N317" i="4"/>
  <c r="K144" i="4"/>
  <c r="K155" i="4"/>
  <c r="H129" i="4"/>
  <c r="H144" i="4"/>
  <c r="F73" i="4"/>
  <c r="G132" i="4"/>
  <c r="K38" i="4"/>
  <c r="E138" i="4"/>
  <c r="O115" i="4"/>
  <c r="F169" i="4"/>
  <c r="L281" i="4"/>
  <c r="E222" i="4"/>
  <c r="K114" i="4"/>
  <c r="H63" i="4"/>
  <c r="F129" i="4"/>
  <c r="G170" i="4"/>
  <c r="N228" i="4"/>
  <c r="L317" i="4"/>
  <c r="K42" i="4"/>
  <c r="G171" i="4"/>
  <c r="H237" i="4"/>
  <c r="M130" i="4"/>
  <c r="N204" i="4"/>
  <c r="F107" i="4"/>
  <c r="G254" i="4"/>
  <c r="F26" i="4"/>
  <c r="H307" i="4"/>
  <c r="K198" i="4"/>
  <c r="H147" i="4"/>
  <c r="L71" i="4"/>
  <c r="M27" i="4"/>
  <c r="O26" i="4"/>
  <c r="M217" i="4"/>
  <c r="E99" i="4"/>
  <c r="E214" i="4"/>
  <c r="N119" i="4"/>
  <c r="I184" i="4"/>
  <c r="G314" i="4"/>
  <c r="M277" i="4"/>
  <c r="F262" i="4"/>
  <c r="H305" i="4"/>
  <c r="I130" i="4"/>
  <c r="L85" i="4"/>
  <c r="L80" i="4"/>
  <c r="H306" i="4"/>
  <c r="M322" i="4"/>
  <c r="N37" i="4"/>
  <c r="K84" i="4"/>
  <c r="F176" i="4"/>
  <c r="I100" i="4"/>
  <c r="L111" i="4"/>
  <c r="G112" i="4"/>
  <c r="N139" i="4"/>
  <c r="M57" i="4"/>
  <c r="E126" i="4"/>
  <c r="H68" i="4"/>
  <c r="M236" i="4"/>
  <c r="K92" i="4"/>
  <c r="I120" i="4"/>
  <c r="O85" i="4"/>
  <c r="O90" i="4"/>
  <c r="F48" i="4"/>
  <c r="O292" i="4"/>
  <c r="I311" i="4"/>
  <c r="L99" i="4"/>
  <c r="H86" i="4"/>
  <c r="L303" i="4"/>
  <c r="O230" i="4"/>
  <c r="H242" i="4"/>
  <c r="I67" i="4"/>
  <c r="F59" i="4"/>
  <c r="M292" i="4"/>
  <c r="O144" i="4"/>
  <c r="E188" i="4"/>
  <c r="O228" i="4"/>
  <c r="F144" i="4"/>
  <c r="I107" i="4"/>
  <c r="F247" i="4"/>
  <c r="H37" i="4"/>
  <c r="K69" i="4"/>
  <c r="G76" i="4"/>
  <c r="H92" i="4"/>
  <c r="G46" i="4"/>
  <c r="O164" i="4"/>
  <c r="F281" i="4"/>
  <c r="M276" i="4"/>
  <c r="K102" i="4"/>
  <c r="L235" i="4"/>
  <c r="M81" i="4"/>
  <c r="F158" i="4"/>
  <c r="H158" i="4"/>
  <c r="F57" i="4"/>
  <c r="M30" i="4"/>
  <c r="E298" i="4"/>
  <c r="E248" i="4"/>
  <c r="G111" i="4"/>
  <c r="F117" i="4"/>
  <c r="O255" i="4"/>
  <c r="F147" i="4"/>
  <c r="M270" i="4"/>
  <c r="I292" i="4"/>
  <c r="N95" i="4"/>
  <c r="O235" i="4"/>
  <c r="N109" i="4"/>
  <c r="O315" i="4"/>
  <c r="E115" i="4"/>
  <c r="G34" i="4"/>
  <c r="G179" i="4"/>
  <c r="M246" i="4"/>
  <c r="N245" i="4"/>
  <c r="L63" i="4"/>
  <c r="E106" i="4"/>
  <c r="I139" i="4"/>
  <c r="L91" i="4"/>
  <c r="E153" i="4"/>
  <c r="M61" i="4"/>
  <c r="L65" i="4"/>
  <c r="L52" i="4"/>
  <c r="M180" i="4"/>
  <c r="N103" i="4"/>
  <c r="O302" i="4"/>
  <c r="K199" i="4"/>
  <c r="G251" i="4"/>
  <c r="O162" i="4"/>
  <c r="L167" i="4"/>
  <c r="E152" i="4"/>
  <c r="O107" i="4"/>
  <c r="I134" i="4"/>
  <c r="H264" i="4"/>
  <c r="N26" i="4"/>
  <c r="L170" i="4"/>
  <c r="M87" i="4"/>
  <c r="O182" i="4"/>
  <c r="G240" i="4"/>
  <c r="O223" i="4"/>
  <c r="G202" i="4"/>
  <c r="H308" i="4"/>
  <c r="O143" i="4"/>
  <c r="G159" i="4"/>
  <c r="O241" i="4"/>
  <c r="F322" i="4"/>
  <c r="E209" i="4"/>
  <c r="I68" i="4"/>
  <c r="M184" i="4"/>
  <c r="O84" i="4"/>
  <c r="M307" i="4"/>
  <c r="E306" i="4"/>
  <c r="L225" i="4"/>
  <c r="K112" i="4"/>
  <c r="G82" i="4"/>
  <c r="K308" i="4"/>
  <c r="N89" i="4"/>
  <c r="H34" i="4"/>
  <c r="E242" i="4"/>
  <c r="N207" i="4"/>
  <c r="L210" i="4"/>
  <c r="M300" i="4"/>
  <c r="F72" i="4"/>
  <c r="H83" i="4"/>
  <c r="F130" i="4"/>
  <c r="K99" i="4"/>
  <c r="F238" i="4"/>
  <c r="G296" i="4"/>
  <c r="G243" i="4"/>
  <c r="E181" i="4"/>
  <c r="H138" i="4"/>
  <c r="G54" i="4"/>
  <c r="F49" i="4"/>
  <c r="O257" i="4"/>
  <c r="M231" i="4"/>
  <c r="G89" i="4"/>
  <c r="N182" i="4"/>
  <c r="I232" i="4"/>
  <c r="G225" i="4"/>
  <c r="I94" i="4"/>
  <c r="N227" i="4"/>
  <c r="H29" i="4"/>
  <c r="N229" i="4"/>
  <c r="E73" i="4"/>
  <c r="M291" i="4"/>
  <c r="M254" i="4"/>
  <c r="F189" i="4"/>
  <c r="G302" i="4"/>
  <c r="I78" i="4"/>
  <c r="L220" i="4"/>
  <c r="N121" i="4"/>
  <c r="H73" i="4"/>
  <c r="I285" i="4"/>
  <c r="K61" i="4"/>
  <c r="N278" i="4"/>
  <c r="F314" i="4"/>
  <c r="K226" i="4"/>
  <c r="M271" i="4"/>
  <c r="O153" i="4"/>
  <c r="G126" i="4"/>
  <c r="N224" i="4"/>
  <c r="M182" i="4"/>
  <c r="E56" i="4"/>
  <c r="L125" i="4"/>
  <c r="E221" i="4"/>
  <c r="E173" i="4"/>
  <c r="I212" i="4"/>
  <c r="M112" i="4"/>
  <c r="H119" i="4"/>
  <c r="E285" i="4"/>
  <c r="O45" i="4"/>
  <c r="N290" i="4"/>
  <c r="I90" i="4"/>
  <c r="F220" i="4"/>
  <c r="F224" i="4"/>
  <c r="L301" i="4"/>
  <c r="G122" i="4"/>
  <c r="N191" i="4"/>
  <c r="M97" i="4"/>
  <c r="G103" i="4"/>
  <c r="O125" i="4"/>
  <c r="E202" i="4"/>
  <c r="E276" i="4"/>
  <c r="F290" i="4"/>
  <c r="N123" i="4"/>
  <c r="N291" i="4"/>
  <c r="F99" i="4"/>
  <c r="I248" i="4"/>
  <c r="N249" i="4"/>
  <c r="O260" i="4"/>
  <c r="M286" i="4"/>
  <c r="O76" i="4"/>
  <c r="E234" i="4"/>
  <c r="E28" i="4"/>
  <c r="L270" i="4"/>
  <c r="G221" i="4"/>
  <c r="O94" i="4"/>
  <c r="K264" i="4"/>
  <c r="E304" i="4"/>
  <c r="G177" i="4"/>
  <c r="N145" i="4"/>
  <c r="E110" i="4"/>
  <c r="E243" i="4"/>
  <c r="G267" i="4"/>
  <c r="E177" i="4"/>
  <c r="O112" i="4"/>
  <c r="H44" i="4"/>
  <c r="I46" i="4"/>
  <c r="O264" i="4"/>
  <c r="N212" i="4"/>
  <c r="N43" i="4"/>
  <c r="O141" i="4"/>
  <c r="M114" i="4"/>
  <c r="K299" i="4"/>
  <c r="F131" i="4"/>
  <c r="M31" i="4"/>
  <c r="M248" i="4"/>
  <c r="I27" i="4"/>
  <c r="M36" i="4"/>
  <c r="K315" i="4"/>
  <c r="G203" i="4"/>
  <c r="I81" i="4"/>
  <c r="L276" i="4"/>
  <c r="E255" i="4"/>
  <c r="N183" i="4"/>
  <c r="O139" i="4"/>
  <c r="K261" i="4"/>
  <c r="O106" i="4"/>
  <c r="K253" i="4"/>
  <c r="I318" i="4"/>
  <c r="E314" i="4"/>
  <c r="H113" i="4"/>
  <c r="G316" i="4"/>
  <c r="I147" i="4"/>
  <c r="F268" i="4"/>
  <c r="I170" i="4"/>
  <c r="K164" i="4"/>
  <c r="E323" i="4"/>
  <c r="G28" i="4"/>
  <c r="E109" i="4"/>
  <c r="M115" i="4"/>
  <c r="G47" i="4"/>
  <c r="K67" i="4"/>
  <c r="N32" i="4"/>
  <c r="G57" i="4"/>
  <c r="G65" i="4"/>
  <c r="O62" i="4"/>
  <c r="L300" i="4"/>
  <c r="K194" i="4"/>
  <c r="M144" i="4"/>
  <c r="O159" i="4"/>
  <c r="I316" i="4"/>
  <c r="O134" i="4"/>
  <c r="N147" i="4"/>
  <c r="H131" i="4"/>
  <c r="G218" i="4"/>
  <c r="G293" i="4"/>
  <c r="O52" i="4"/>
  <c r="E46" i="4"/>
  <c r="O195" i="4"/>
  <c r="M121" i="4"/>
  <c r="G152" i="4"/>
  <c r="I249" i="4"/>
  <c r="O55" i="4"/>
  <c r="N80" i="4"/>
  <c r="I56" i="4"/>
  <c r="I29" i="4"/>
  <c r="F183" i="4"/>
  <c r="L298" i="4"/>
  <c r="L258" i="4"/>
  <c r="F269" i="4"/>
  <c r="O237" i="4"/>
  <c r="H189" i="4"/>
  <c r="K320" i="4"/>
  <c r="N117" i="4"/>
  <c r="F188" i="4"/>
  <c r="K254" i="4"/>
  <c r="N85" i="4"/>
  <c r="N214" i="4"/>
  <c r="G162" i="4"/>
  <c r="N288" i="4"/>
  <c r="O306" i="4"/>
  <c r="I55" i="4"/>
  <c r="E293" i="4"/>
  <c r="L142" i="4"/>
  <c r="M223" i="4"/>
  <c r="K94" i="4"/>
  <c r="O288" i="4"/>
  <c r="M275" i="4"/>
  <c r="F60" i="4"/>
  <c r="O129" i="4"/>
  <c r="O312" i="4"/>
  <c r="M302" i="4"/>
  <c r="N286" i="4"/>
  <c r="M239" i="4"/>
  <c r="F173" i="4"/>
  <c r="E195" i="4"/>
  <c r="N134" i="4"/>
  <c r="M209" i="4"/>
  <c r="G216" i="4"/>
  <c r="O127" i="4"/>
  <c r="M82" i="4"/>
  <c r="L201" i="4"/>
  <c r="I199" i="4"/>
  <c r="G245" i="4"/>
  <c r="O172" i="4"/>
  <c r="O42" i="4"/>
  <c r="E241" i="4"/>
  <c r="O100" i="4"/>
  <c r="G72" i="4"/>
  <c r="L264" i="4"/>
  <c r="E111" i="4"/>
  <c r="H26" i="4"/>
  <c r="E187" i="4"/>
  <c r="F115" i="4"/>
  <c r="H46" i="4"/>
  <c r="E150" i="4"/>
  <c r="E215" i="4"/>
  <c r="G196" i="4"/>
  <c r="N87" i="4"/>
  <c r="O33" i="4"/>
  <c r="M98" i="4"/>
  <c r="H140" i="4"/>
  <c r="I168" i="4"/>
  <c r="K297" i="4"/>
  <c r="I105" i="4"/>
  <c r="M210" i="4"/>
  <c r="O140" i="4"/>
  <c r="H292" i="4"/>
  <c r="H303" i="4"/>
  <c r="L192" i="4"/>
  <c r="M195" i="4"/>
  <c r="E185" i="4"/>
  <c r="E206" i="4"/>
  <c r="L222" i="4"/>
  <c r="F259" i="4"/>
  <c r="H170" i="4"/>
  <c r="E269" i="4"/>
  <c r="L233" i="4"/>
  <c r="L315" i="4"/>
  <c r="E53" i="4"/>
  <c r="O155" i="4"/>
  <c r="I237" i="4"/>
  <c r="L50" i="4"/>
  <c r="L306" i="4"/>
  <c r="L186" i="4"/>
  <c r="G68" i="4"/>
  <c r="K77" i="4"/>
  <c r="N140" i="4"/>
  <c r="E107" i="4"/>
  <c r="M67" i="4"/>
  <c r="I234" i="4"/>
  <c r="N206" i="4"/>
  <c r="M116" i="4"/>
  <c r="E237" i="4"/>
  <c r="O168" i="4"/>
  <c r="L261" i="4"/>
  <c r="N169" i="4"/>
  <c r="K321" i="4"/>
  <c r="H134" i="4"/>
  <c r="M318" i="4"/>
  <c r="E219" i="4"/>
  <c r="O212" i="4"/>
  <c r="F34" i="4"/>
  <c r="L158" i="4"/>
  <c r="E288" i="4"/>
  <c r="F305" i="4"/>
  <c r="M250" i="4"/>
  <c r="L262" i="4"/>
  <c r="F244" i="4"/>
  <c r="G120" i="4"/>
  <c r="N46" i="4"/>
  <c r="K78" i="4"/>
  <c r="G70" i="4"/>
  <c r="H315" i="4"/>
  <c r="E259" i="4"/>
  <c r="I123" i="4"/>
  <c r="E296" i="4"/>
  <c r="K39" i="4"/>
  <c r="F106" i="4"/>
  <c r="K262" i="4"/>
  <c r="H89" i="4"/>
  <c r="O190" i="4"/>
  <c r="N30" i="4"/>
  <c r="K25" i="4"/>
  <c r="E309" i="4"/>
  <c r="E319" i="4"/>
  <c r="F256" i="4"/>
  <c r="O203" i="4"/>
  <c r="F98" i="4"/>
  <c r="L242" i="4"/>
  <c r="K76" i="4"/>
  <c r="F104" i="4"/>
  <c r="F185" i="4"/>
  <c r="K29" i="4"/>
  <c r="E192" i="4"/>
  <c r="H38" i="4"/>
  <c r="F285" i="4"/>
  <c r="N76" i="4"/>
  <c r="N33" i="4"/>
  <c r="E315" i="4"/>
  <c r="M219" i="4"/>
  <c r="F216" i="4"/>
  <c r="K129" i="4"/>
  <c r="L76" i="4"/>
  <c r="I302" i="4"/>
  <c r="M28" i="4"/>
  <c r="I83" i="4"/>
  <c r="E278" i="4"/>
  <c r="N114" i="4"/>
  <c r="I271" i="4"/>
  <c r="K201" i="4"/>
  <c r="O49" i="4"/>
  <c r="F153" i="4"/>
  <c r="F156" i="4"/>
  <c r="L129" i="4"/>
  <c r="O131" i="4"/>
  <c r="G276" i="4"/>
  <c r="F218" i="4"/>
  <c r="F248" i="4"/>
  <c r="L184" i="4"/>
  <c r="F140" i="4"/>
  <c r="F113" i="4"/>
  <c r="G71" i="4"/>
  <c r="E197" i="4"/>
  <c r="M84" i="4"/>
  <c r="F175" i="4"/>
  <c r="O74" i="4"/>
  <c r="I203" i="4"/>
  <c r="M96" i="4"/>
  <c r="I62" i="4"/>
  <c r="M296" i="4"/>
  <c r="F204" i="4"/>
  <c r="H250" i="4"/>
  <c r="N271" i="4"/>
  <c r="I286" i="4"/>
  <c r="H236" i="4"/>
  <c r="E48" i="4"/>
  <c r="E253" i="4"/>
  <c r="E96" i="4"/>
  <c r="G150" i="4"/>
  <c r="K312" i="4"/>
  <c r="I88" i="4"/>
  <c r="N287" i="4"/>
  <c r="I187" i="4"/>
  <c r="N194" i="4"/>
  <c r="M125" i="4"/>
  <c r="N149" i="4"/>
  <c r="E75" i="4"/>
  <c r="G144" i="4"/>
  <c r="E169" i="4"/>
  <c r="E90" i="4"/>
  <c r="G157" i="4"/>
  <c r="I131" i="4"/>
  <c r="G44" i="4"/>
  <c r="M145" i="4"/>
  <c r="E27" i="4"/>
  <c r="I206" i="4"/>
  <c r="H313" i="4"/>
  <c r="G25" i="4"/>
  <c r="O211" i="4"/>
  <c r="E128" i="4"/>
  <c r="O67" i="4"/>
  <c r="I220" i="4"/>
  <c r="O243" i="4"/>
  <c r="F272" i="4"/>
  <c r="I52" i="4"/>
  <c r="L247" i="4"/>
  <c r="G77" i="4"/>
  <c r="L69" i="4"/>
  <c r="E281" i="4"/>
  <c r="G199" i="4"/>
  <c r="F105" i="4"/>
  <c r="G95" i="4"/>
  <c r="H209" i="4"/>
  <c r="O150" i="4"/>
  <c r="E83" i="4"/>
  <c r="N250" i="4"/>
  <c r="M263" i="4"/>
  <c r="N189" i="4"/>
  <c r="O301" i="4"/>
  <c r="H301" i="4"/>
  <c r="F258" i="4"/>
  <c r="K277" i="4"/>
  <c r="E71" i="4"/>
  <c r="O104" i="4"/>
  <c r="L161" i="4"/>
  <c r="L163" i="4"/>
  <c r="G238" i="4"/>
  <c r="L311" i="4"/>
  <c r="N157" i="4"/>
  <c r="O268" i="4"/>
  <c r="H219" i="4"/>
  <c r="L100" i="4"/>
  <c r="G42" i="4"/>
  <c r="H70" i="4"/>
  <c r="K324" i="4"/>
  <c r="E63" i="4"/>
  <c r="O276" i="4"/>
  <c r="F66" i="4"/>
  <c r="N263" i="4"/>
  <c r="L67" i="4"/>
  <c r="O214" i="4"/>
  <c r="G158" i="4"/>
  <c r="G207" i="4"/>
  <c r="F165" i="4"/>
  <c r="M102" i="4"/>
  <c r="K158" i="4"/>
  <c r="K303" i="4"/>
  <c r="L133" i="4"/>
  <c r="E147" i="4"/>
  <c r="D147" i="4" s="1"/>
  <c r="E203" i="4"/>
  <c r="I190" i="4"/>
  <c r="H154" i="4"/>
  <c r="I116" i="4"/>
  <c r="G62" i="4"/>
  <c r="F114" i="4"/>
  <c r="M247" i="4"/>
  <c r="G233" i="4"/>
  <c r="E295" i="4"/>
  <c r="K48" i="4"/>
  <c r="I254" i="4"/>
  <c r="G176" i="4"/>
  <c r="O250" i="4"/>
  <c r="F180" i="4"/>
  <c r="L154" i="4"/>
  <c r="K62" i="4"/>
  <c r="O181" i="4"/>
  <c r="I150" i="4"/>
  <c r="E299" i="4"/>
  <c r="I151" i="4"/>
  <c r="K43" i="4"/>
  <c r="H84" i="4"/>
  <c r="O126" i="4"/>
  <c r="N178" i="4"/>
  <c r="M295" i="4"/>
  <c r="L173" i="4"/>
  <c r="F250" i="4"/>
  <c r="M104" i="4"/>
  <c r="N94" i="4"/>
  <c r="N28" i="4"/>
  <c r="E244" i="4"/>
  <c r="L149" i="4"/>
  <c r="H62" i="4"/>
  <c r="K52" i="4"/>
  <c r="H99" i="4"/>
  <c r="F217" i="4"/>
  <c r="O289" i="4"/>
  <c r="K316" i="4"/>
  <c r="M59" i="4"/>
  <c r="L185" i="4"/>
  <c r="I152" i="4"/>
  <c r="O224" i="4"/>
  <c r="F63" i="4"/>
  <c r="K181" i="4"/>
  <c r="M306" i="4"/>
  <c r="O189" i="4"/>
  <c r="I160" i="4"/>
  <c r="K116" i="4"/>
  <c r="O58" i="4"/>
  <c r="F280" i="4"/>
  <c r="O72" i="4"/>
  <c r="M194" i="4"/>
  <c r="I221" i="4"/>
  <c r="N81" i="4"/>
  <c r="E308" i="4"/>
  <c r="H162" i="4"/>
  <c r="E264" i="4"/>
  <c r="N41" i="4"/>
  <c r="N56" i="4"/>
  <c r="N138" i="4"/>
  <c r="E84" i="4"/>
  <c r="N247" i="4"/>
  <c r="O233" i="4"/>
  <c r="N209" i="4"/>
  <c r="H112" i="4"/>
  <c r="O70" i="4"/>
  <c r="O234" i="4"/>
  <c r="E174" i="4"/>
  <c r="K169" i="4"/>
  <c r="M40" i="4"/>
  <c r="F75" i="4"/>
  <c r="N92" i="4"/>
  <c r="G40" i="4"/>
  <c r="L136" i="4"/>
  <c r="N65" i="4"/>
  <c r="O201" i="4"/>
  <c r="F33" i="4"/>
  <c r="M160" i="4"/>
  <c r="E207" i="4"/>
  <c r="E112" i="4"/>
  <c r="O113" i="4"/>
  <c r="L56" i="4"/>
  <c r="N283" i="4"/>
  <c r="I323" i="4"/>
  <c r="H52" i="4"/>
  <c r="M185" i="4"/>
  <c r="O68" i="4"/>
  <c r="M41" i="4"/>
  <c r="O38" i="4"/>
  <c r="E186" i="4"/>
  <c r="N162" i="4"/>
  <c r="F108" i="4"/>
  <c r="K82" i="4"/>
  <c r="O29" i="4"/>
  <c r="I240" i="4"/>
  <c r="N238" i="4"/>
  <c r="M126" i="4"/>
  <c r="N71" i="4"/>
  <c r="O262" i="4"/>
  <c r="N174" i="4"/>
  <c r="I93" i="4"/>
  <c r="G190" i="4"/>
  <c r="H90" i="4"/>
  <c r="H25" i="4"/>
  <c r="F167" i="4"/>
  <c r="E282" i="4"/>
  <c r="L196" i="4"/>
  <c r="F118" i="4"/>
  <c r="I216" i="4"/>
  <c r="M304" i="4"/>
  <c r="F128" i="4"/>
  <c r="M88" i="4"/>
  <c r="M78" i="4"/>
  <c r="E117" i="4"/>
  <c r="M109" i="4"/>
  <c r="O147" i="4"/>
  <c r="I176" i="4"/>
  <c r="N233" i="4"/>
  <c r="E154" i="4"/>
  <c r="H234" i="4"/>
  <c r="I182" i="4"/>
  <c r="F231" i="4"/>
  <c r="H191" i="4"/>
  <c r="M245" i="4"/>
  <c r="I263" i="4"/>
  <c r="H121" i="4"/>
  <c r="O321" i="4"/>
  <c r="G224" i="4"/>
  <c r="M119" i="4"/>
  <c r="L86" i="4"/>
  <c r="K137" i="4"/>
  <c r="E70" i="4"/>
  <c r="K220" i="4"/>
  <c r="H317" i="4"/>
  <c r="H76" i="4"/>
  <c r="I229" i="4"/>
  <c r="K276" i="4"/>
  <c r="I298" i="4"/>
  <c r="O275" i="4"/>
  <c r="K187" i="4"/>
  <c r="N255" i="4"/>
  <c r="K287" i="4"/>
  <c r="H145" i="4"/>
  <c r="L124" i="4"/>
  <c r="L316" i="4"/>
  <c r="N58" i="4"/>
  <c r="G263" i="4"/>
  <c r="I321" i="4"/>
  <c r="F208" i="4"/>
  <c r="M79" i="4"/>
  <c r="O138" i="4"/>
  <c r="M175" i="4"/>
  <c r="O280" i="4"/>
  <c r="N210" i="4"/>
  <c r="E78" i="4"/>
  <c r="H78" i="4"/>
  <c r="I198" i="4"/>
  <c r="I217" i="4"/>
  <c r="K202" i="4"/>
  <c r="H55" i="4"/>
  <c r="F265" i="4"/>
  <c r="K291" i="4"/>
  <c r="M179" i="4"/>
  <c r="G61" i="4"/>
  <c r="L42" i="4"/>
  <c r="E44" i="4"/>
  <c r="M90" i="4"/>
  <c r="I261" i="4"/>
  <c r="I109" i="4"/>
  <c r="F275" i="4"/>
  <c r="I28" i="4"/>
  <c r="O216" i="4"/>
  <c r="F126" i="4"/>
  <c r="I265" i="4"/>
  <c r="F45" i="4"/>
  <c r="G117" i="4"/>
  <c r="H286" i="4"/>
  <c r="M46" i="4"/>
  <c r="H296" i="4"/>
  <c r="E98" i="4"/>
  <c r="H35" i="4"/>
  <c r="I154" i="4"/>
  <c r="H168" i="4"/>
  <c r="M280" i="4"/>
  <c r="L197" i="4"/>
  <c r="E230" i="4"/>
  <c r="G252" i="4"/>
  <c r="I257" i="4"/>
  <c r="E205" i="4"/>
  <c r="O293" i="4"/>
  <c r="H132" i="4"/>
  <c r="I143" i="4"/>
  <c r="L66" i="4"/>
  <c r="O95" i="4"/>
  <c r="H200" i="4"/>
  <c r="I145" i="4"/>
  <c r="F146" i="4"/>
  <c r="N215" i="4"/>
  <c r="N177" i="4"/>
  <c r="O37" i="4"/>
  <c r="I37" i="4"/>
  <c r="L199" i="4"/>
  <c r="F226" i="4"/>
  <c r="L278" i="4"/>
  <c r="L263" i="4"/>
  <c r="I59" i="4"/>
  <c r="L307" i="4"/>
  <c r="G143" i="4"/>
  <c r="L229" i="4"/>
  <c r="H135" i="4"/>
  <c r="G246" i="4"/>
  <c r="L61" i="4"/>
  <c r="E119" i="4"/>
  <c r="M256" i="4"/>
  <c r="I167" i="4"/>
  <c r="N175" i="4"/>
  <c r="I260" i="4"/>
  <c r="I200" i="4"/>
  <c r="F303" i="4"/>
  <c r="N197" i="4"/>
  <c r="H183" i="4"/>
  <c r="M134" i="4"/>
  <c r="M52" i="4"/>
  <c r="O232" i="4"/>
  <c r="E132" i="4"/>
  <c r="H199" i="4"/>
  <c r="O286" i="4"/>
  <c r="F271" i="4"/>
  <c r="I196" i="4"/>
  <c r="G210" i="4"/>
  <c r="K229" i="4"/>
  <c r="I224" i="4"/>
  <c r="I122" i="4"/>
  <c r="F138" i="4"/>
  <c r="K75" i="4"/>
  <c r="K216" i="4"/>
  <c r="N259" i="4"/>
  <c r="G168" i="4"/>
  <c r="F43" i="4"/>
  <c r="E65" i="4"/>
  <c r="I283" i="4"/>
  <c r="G133" i="4"/>
  <c r="K117" i="4"/>
  <c r="O185" i="4"/>
  <c r="N136" i="4"/>
  <c r="O89" i="4"/>
  <c r="E32" i="4"/>
  <c r="O263" i="4"/>
  <c r="M279" i="4"/>
  <c r="K115" i="4"/>
  <c r="O300" i="4"/>
  <c r="I324" i="4"/>
  <c r="E45" i="4"/>
  <c r="O307" i="4"/>
  <c r="G321" i="4"/>
  <c r="E271" i="4"/>
  <c r="I270" i="4"/>
  <c r="O27" i="4"/>
  <c r="N292" i="4"/>
  <c r="G229" i="4"/>
  <c r="O103" i="4"/>
  <c r="G91" i="4"/>
  <c r="E122" i="4"/>
  <c r="K101" i="4"/>
  <c r="F151" i="4"/>
  <c r="K285" i="4"/>
  <c r="G169" i="4"/>
  <c r="N312" i="4"/>
  <c r="L195" i="4"/>
  <c r="M238" i="4"/>
  <c r="M149" i="4"/>
  <c r="N241" i="4"/>
  <c r="I40" i="4"/>
  <c r="K203" i="4"/>
  <c r="I258" i="4"/>
  <c r="E104" i="4"/>
  <c r="O208" i="4"/>
  <c r="H214" i="4"/>
  <c r="K188" i="4"/>
  <c r="L324" i="4"/>
  <c r="K311" i="4"/>
  <c r="O175" i="4"/>
  <c r="I174" i="4"/>
  <c r="G235" i="4"/>
  <c r="E94" i="4"/>
  <c r="I207" i="4"/>
  <c r="E127" i="4"/>
  <c r="K298" i="4"/>
  <c r="L215" i="4"/>
  <c r="G108" i="4"/>
  <c r="E316" i="4"/>
  <c r="K86" i="4"/>
  <c r="L202" i="4"/>
  <c r="H47" i="4"/>
  <c r="E246" i="4"/>
  <c r="F132" i="4"/>
  <c r="N180" i="4"/>
  <c r="N308" i="4"/>
  <c r="N172" i="4"/>
  <c r="L252" i="4"/>
  <c r="K132" i="4"/>
  <c r="K292" i="4"/>
  <c r="O99" i="4"/>
  <c r="E81" i="4"/>
  <c r="I268" i="4"/>
  <c r="M110" i="4"/>
  <c r="L253" i="4"/>
  <c r="G260" i="4"/>
  <c r="O87" i="4"/>
  <c r="F240" i="4"/>
  <c r="L95" i="4"/>
  <c r="N70" i="4"/>
  <c r="F112" i="4"/>
  <c r="O313" i="4"/>
  <c r="I180" i="4"/>
  <c r="H212" i="4"/>
  <c r="F25" i="4"/>
  <c r="N203" i="4"/>
  <c r="K173" i="4"/>
  <c r="I166" i="4"/>
  <c r="L323" i="4"/>
  <c r="I108" i="4"/>
  <c r="K213" i="4"/>
  <c r="K267" i="4"/>
  <c r="M243" i="4"/>
  <c r="H188" i="4"/>
  <c r="I48" i="4"/>
  <c r="H228" i="4"/>
  <c r="I158" i="4"/>
  <c r="L106" i="4"/>
  <c r="K168" i="4"/>
  <c r="G153" i="4"/>
  <c r="H91" i="4"/>
  <c r="G52" i="4"/>
  <c r="K279" i="4"/>
  <c r="E97" i="4"/>
  <c r="L77" i="4"/>
  <c r="O256" i="4"/>
  <c r="N86" i="4"/>
  <c r="H137" i="4"/>
  <c r="K79" i="4"/>
  <c r="F187" i="4"/>
  <c r="H81" i="4"/>
  <c r="M117" i="4"/>
  <c r="O183" i="4"/>
  <c r="L98" i="4"/>
  <c r="I301" i="4"/>
  <c r="G97" i="4"/>
  <c r="K182" i="4"/>
  <c r="G33" i="4"/>
  <c r="O119" i="4"/>
  <c r="N42" i="4"/>
  <c r="L322" i="4"/>
  <c r="L68" i="4"/>
  <c r="G163" i="4"/>
  <c r="M33" i="4"/>
  <c r="I26" i="4"/>
  <c r="L273" i="4"/>
  <c r="E82" i="4"/>
  <c r="H49" i="4"/>
  <c r="O192" i="4"/>
  <c r="O105" i="4"/>
  <c r="M38" i="4"/>
  <c r="H302" i="4"/>
  <c r="H230" i="4"/>
  <c r="F228" i="4"/>
  <c r="G31" i="4"/>
  <c r="F30" i="4"/>
  <c r="M241" i="4"/>
  <c r="G145" i="4"/>
  <c r="M48" i="4"/>
  <c r="I70" i="4"/>
  <c r="O240" i="4"/>
  <c r="K49" i="4"/>
  <c r="F40" i="4"/>
  <c r="G151" i="4"/>
  <c r="M294" i="4"/>
  <c r="G273" i="4"/>
  <c r="N100" i="4"/>
  <c r="H156" i="4"/>
  <c r="L166" i="4"/>
  <c r="H213" i="4"/>
  <c r="O116" i="4"/>
  <c r="O320" i="4"/>
  <c r="F201" i="4"/>
  <c r="L312" i="4"/>
  <c r="K233" i="4"/>
  <c r="F232" i="4"/>
  <c r="H97" i="4"/>
  <c r="K283" i="4"/>
  <c r="E286" i="4"/>
  <c r="F174" i="4"/>
  <c r="K269" i="4"/>
  <c r="M218" i="4"/>
  <c r="I218" i="4"/>
  <c r="I104" i="4"/>
  <c r="G303" i="4"/>
  <c r="E144" i="4"/>
  <c r="F39" i="4"/>
  <c r="E191" i="4"/>
  <c r="N96" i="4"/>
  <c r="G85" i="4"/>
  <c r="N170" i="4"/>
  <c r="L206" i="4"/>
  <c r="K159" i="4"/>
  <c r="M232" i="4"/>
  <c r="F234" i="4"/>
  <c r="M266" i="4"/>
  <c r="O133" i="4"/>
  <c r="M216" i="4"/>
  <c r="L47" i="4"/>
  <c r="F148" i="4"/>
  <c r="M139" i="4"/>
  <c r="O305" i="4"/>
  <c r="G119" i="4"/>
  <c r="M129" i="4"/>
  <c r="F295" i="4"/>
  <c r="G83" i="4"/>
  <c r="M204" i="4"/>
  <c r="I308" i="4"/>
  <c r="N54" i="4"/>
  <c r="H257" i="4"/>
  <c r="H126" i="4"/>
  <c r="N294" i="4"/>
  <c r="H263" i="4"/>
  <c r="O253" i="4"/>
  <c r="G282" i="4"/>
  <c r="N181" i="4"/>
  <c r="H252" i="4"/>
  <c r="N314" i="4"/>
  <c r="E159" i="4"/>
  <c r="K193" i="4"/>
  <c r="F289" i="4"/>
  <c r="F82" i="4"/>
  <c r="I262" i="4"/>
  <c r="O151" i="4"/>
  <c r="H246" i="4"/>
  <c r="E217" i="4"/>
  <c r="N297" i="4"/>
  <c r="L165" i="4"/>
  <c r="N25" i="4"/>
  <c r="E227" i="4"/>
  <c r="G80" i="4"/>
  <c r="E305" i="4"/>
  <c r="G156" i="4"/>
  <c r="M154" i="4"/>
  <c r="K221" i="4"/>
  <c r="F83" i="4"/>
  <c r="M202" i="4"/>
  <c r="G183" i="4"/>
  <c r="K138" i="4"/>
  <c r="K103" i="4"/>
  <c r="L155" i="4"/>
  <c r="F284" i="4"/>
  <c r="H71" i="4"/>
  <c r="F211" i="4"/>
  <c r="L260" i="4"/>
  <c r="O128" i="4"/>
  <c r="F195" i="4"/>
  <c r="O207" i="4"/>
  <c r="E166" i="4"/>
  <c r="L209" i="4"/>
  <c r="L211" i="4"/>
  <c r="G283" i="4"/>
  <c r="I209" i="4"/>
  <c r="N68" i="4"/>
  <c r="I188" i="4"/>
  <c r="K145" i="4"/>
  <c r="G102" i="4"/>
  <c r="H123" i="4"/>
  <c r="E95" i="4"/>
  <c r="O170" i="4"/>
  <c r="O78" i="4"/>
  <c r="I77" i="4"/>
  <c r="M69" i="4"/>
  <c r="N269" i="4"/>
  <c r="O101" i="4"/>
  <c r="O65" i="4"/>
  <c r="H275" i="4"/>
  <c r="K186" i="4"/>
  <c r="M200" i="4"/>
  <c r="G140" i="4"/>
  <c r="O174" i="4"/>
  <c r="N118" i="4"/>
  <c r="L285" i="4"/>
  <c r="I32" i="4"/>
  <c r="H155" i="4"/>
  <c r="G250" i="4"/>
  <c r="N246" i="4"/>
  <c r="F94" i="4"/>
  <c r="L36" i="4"/>
  <c r="L160" i="4"/>
  <c r="K56" i="4"/>
  <c r="G214" i="4"/>
  <c r="L43" i="4"/>
  <c r="O303" i="4"/>
  <c r="N133" i="4"/>
  <c r="L283" i="4"/>
  <c r="N199" i="4"/>
  <c r="G320" i="4"/>
  <c r="O135" i="4"/>
  <c r="N163" i="4"/>
  <c r="K239" i="4"/>
  <c r="H120" i="4"/>
  <c r="N127" i="4"/>
  <c r="E223" i="4"/>
  <c r="K231" i="4"/>
  <c r="K58" i="4"/>
  <c r="K228" i="4"/>
  <c r="H111" i="4"/>
  <c r="K123" i="4"/>
  <c r="O30" i="4"/>
  <c r="I223" i="4"/>
  <c r="M211" i="4"/>
  <c r="G160" i="4"/>
  <c r="M128" i="4"/>
  <c r="H248" i="4"/>
  <c r="H262" i="4"/>
  <c r="K211" i="4"/>
  <c r="L320" i="4"/>
  <c r="H223" i="4"/>
  <c r="N97" i="4"/>
  <c r="K111" i="4"/>
  <c r="F37" i="4"/>
  <c r="K192" i="4"/>
  <c r="K100" i="4"/>
  <c r="I163" i="4"/>
  <c r="O81" i="4"/>
  <c r="G96" i="4"/>
  <c r="O60" i="4"/>
  <c r="G93" i="4"/>
  <c r="M234" i="4"/>
  <c r="O80" i="4"/>
  <c r="N221" i="4"/>
  <c r="E125" i="4"/>
  <c r="O272" i="4"/>
  <c r="M165" i="4"/>
  <c r="N253" i="4"/>
  <c r="E265" i="4"/>
  <c r="F199" i="4"/>
  <c r="H122" i="4"/>
  <c r="K314" i="4"/>
  <c r="M142" i="4"/>
  <c r="G223" i="4"/>
  <c r="E58" i="4"/>
  <c r="L72" i="4"/>
  <c r="L139" i="4"/>
  <c r="M196" i="4"/>
  <c r="H311" i="4"/>
  <c r="L169" i="4"/>
  <c r="N165" i="4"/>
  <c r="M269" i="4"/>
  <c r="I264" i="4"/>
  <c r="F241" i="4"/>
  <c r="F242" i="4"/>
  <c r="G200" i="4"/>
  <c r="M224" i="4"/>
  <c r="L190" i="4"/>
  <c r="E156" i="4"/>
  <c r="E25" i="4"/>
  <c r="H287" i="4"/>
  <c r="F27" i="4"/>
  <c r="M282" i="4"/>
  <c r="G191" i="4"/>
  <c r="L64" i="4"/>
  <c r="I25" i="4"/>
  <c r="F219" i="4"/>
  <c r="G38" i="4"/>
  <c r="N44" i="4"/>
  <c r="G137" i="4"/>
  <c r="H273" i="4"/>
  <c r="K156" i="4"/>
  <c r="G116" i="4"/>
  <c r="H167" i="4"/>
  <c r="K302" i="4"/>
  <c r="G324" i="4"/>
  <c r="O316" i="4"/>
  <c r="L244" i="4"/>
  <c r="O73" i="4"/>
  <c r="O277" i="4"/>
  <c r="N281" i="4"/>
  <c r="O314" i="4"/>
  <c r="F260" i="4"/>
  <c r="H240" i="4"/>
  <c r="K307" i="4"/>
  <c r="N143" i="4"/>
  <c r="K167" i="4"/>
  <c r="N31" i="4"/>
  <c r="I149" i="4"/>
  <c r="F233" i="4"/>
  <c r="K122" i="4"/>
  <c r="K245" i="4"/>
  <c r="K235" i="4"/>
  <c r="M95" i="4"/>
  <c r="I51" i="4"/>
  <c r="O180" i="4"/>
  <c r="L31" i="4"/>
  <c r="G154" i="4"/>
  <c r="L219" i="4"/>
  <c r="L60" i="4"/>
  <c r="I243" i="4"/>
  <c r="H143" i="4"/>
  <c r="O83" i="4"/>
  <c r="I219" i="4"/>
  <c r="G297" i="4"/>
  <c r="N152" i="4"/>
  <c r="E180" i="4"/>
  <c r="N112" i="4"/>
  <c r="G94" i="4"/>
  <c r="F294" i="4"/>
  <c r="O245" i="4"/>
  <c r="M159" i="4"/>
  <c r="K130" i="4"/>
  <c r="N61" i="4"/>
  <c r="K209" i="4"/>
  <c r="F309" i="4"/>
  <c r="L226" i="4"/>
  <c r="F97" i="4"/>
  <c r="N226" i="4"/>
  <c r="F124" i="4"/>
  <c r="M148" i="4"/>
  <c r="N91" i="4"/>
  <c r="O291" i="4"/>
  <c r="G155" i="4"/>
  <c r="M50" i="4"/>
  <c r="K232" i="4"/>
  <c r="L134" i="4"/>
  <c r="F312" i="4"/>
  <c r="I299" i="4"/>
  <c r="O298" i="4"/>
  <c r="L55" i="4"/>
  <c r="H94" i="4"/>
  <c r="O251" i="4"/>
  <c r="I142" i="4"/>
  <c r="F162" i="4"/>
  <c r="E249" i="4"/>
  <c r="M197" i="4"/>
  <c r="H245" i="4"/>
  <c r="H253" i="4"/>
  <c r="H314" i="4"/>
  <c r="E113" i="4"/>
  <c r="E41" i="4"/>
  <c r="F223" i="4"/>
  <c r="L70" i="4"/>
  <c r="L104" i="4"/>
  <c r="F137" i="4"/>
  <c r="G59" i="4"/>
  <c r="O218" i="4"/>
  <c r="I252" i="4"/>
  <c r="H316" i="4"/>
  <c r="G161" i="4"/>
  <c r="L74" i="4"/>
  <c r="E194" i="4"/>
  <c r="I42" i="4"/>
  <c r="G189" i="4"/>
  <c r="L39" i="4"/>
  <c r="L179" i="4"/>
  <c r="G237" i="4"/>
  <c r="H109" i="4"/>
  <c r="L41" i="4"/>
  <c r="O93" i="4"/>
  <c r="O254" i="4"/>
  <c r="F267" i="4"/>
  <c r="N316" i="4"/>
  <c r="M118" i="4"/>
  <c r="I118" i="4"/>
  <c r="H127" i="4"/>
  <c r="L120" i="4"/>
  <c r="F142" i="4"/>
  <c r="H80" i="4"/>
  <c r="K219" i="4"/>
  <c r="K71" i="4"/>
  <c r="N251" i="4"/>
  <c r="G208" i="4"/>
  <c r="K204" i="4"/>
  <c r="L103" i="4"/>
  <c r="H203" i="4"/>
  <c r="E225" i="4"/>
  <c r="M170" i="4"/>
  <c r="E158" i="4"/>
  <c r="D158" i="4" s="1"/>
  <c r="H304" i="4"/>
  <c r="H33" i="4"/>
  <c r="E136" i="4"/>
  <c r="E233" i="4"/>
  <c r="I171" i="4"/>
  <c r="F264" i="4"/>
  <c r="E301" i="4"/>
  <c r="E172" i="4"/>
  <c r="N146" i="4"/>
  <c r="G205" i="4"/>
  <c r="M198" i="4"/>
  <c r="M56" i="4"/>
  <c r="F54" i="4"/>
  <c r="F67" i="4"/>
  <c r="N142" i="4"/>
  <c r="K309" i="4"/>
  <c r="E85" i="4"/>
  <c r="O285" i="4"/>
  <c r="K313" i="4"/>
  <c r="L230" i="4"/>
  <c r="L282" i="4"/>
  <c r="F200" i="4"/>
  <c r="K272" i="4"/>
  <c r="L83" i="4"/>
  <c r="G175" i="4"/>
  <c r="E252" i="4"/>
  <c r="H318" i="4"/>
  <c r="N240" i="4"/>
  <c r="I320" i="4"/>
  <c r="L151" i="4"/>
  <c r="K270" i="4"/>
  <c r="M77" i="4"/>
  <c r="M107" i="4"/>
  <c r="E229" i="4"/>
  <c r="K105" i="4"/>
  <c r="L180" i="4"/>
  <c r="F101" i="4"/>
  <c r="I181" i="4"/>
  <c r="G79" i="4"/>
  <c r="M99" i="4"/>
  <c r="H265" i="4"/>
  <c r="G48" i="4"/>
  <c r="E47" i="4"/>
  <c r="H133" i="4"/>
  <c r="K63" i="4"/>
  <c r="I95" i="4"/>
  <c r="K212" i="4"/>
  <c r="G36" i="4"/>
  <c r="G308" i="4"/>
  <c r="F245" i="4"/>
  <c r="F215" i="4"/>
  <c r="M313" i="4"/>
  <c r="I165" i="4"/>
  <c r="L290" i="4"/>
  <c r="H291" i="4"/>
  <c r="F253" i="4"/>
  <c r="F141" i="4"/>
  <c r="I117" i="4"/>
  <c r="F85" i="4"/>
  <c r="M161" i="4"/>
  <c r="I121" i="4"/>
  <c r="F91" i="4"/>
  <c r="N50" i="4"/>
  <c r="N179" i="4"/>
  <c r="H180" i="4"/>
  <c r="O274" i="4"/>
  <c r="O56" i="4"/>
  <c r="L109" i="4"/>
  <c r="M64" i="4"/>
  <c r="O92" i="4"/>
  <c r="I99" i="4"/>
  <c r="O169" i="4"/>
  <c r="O32" i="4"/>
  <c r="I204" i="4"/>
  <c r="H100" i="4"/>
  <c r="N230" i="4"/>
  <c r="M71" i="4"/>
  <c r="O145" i="4"/>
  <c r="G84" i="4"/>
  <c r="L224" i="4"/>
  <c r="F122" i="4"/>
  <c r="M103" i="4"/>
  <c r="L297" i="4"/>
  <c r="G182" i="4"/>
  <c r="G180" i="4"/>
  <c r="H194" i="4"/>
  <c r="I266" i="4"/>
  <c r="K300" i="4"/>
  <c r="H281" i="4"/>
  <c r="O270" i="4"/>
  <c r="K230" i="4"/>
  <c r="L292" i="4"/>
  <c r="I91" i="4"/>
  <c r="K57" i="4"/>
  <c r="K72" i="4"/>
  <c r="M233" i="4"/>
  <c r="O64" i="4"/>
  <c r="H184" i="4"/>
  <c r="N268" i="4"/>
  <c r="G118" i="4"/>
  <c r="K140" i="4"/>
  <c r="K218" i="4"/>
  <c r="K104" i="4"/>
  <c r="J104" i="4" s="1"/>
  <c r="O322" i="4"/>
  <c r="N282" i="4"/>
  <c r="M122" i="4"/>
  <c r="I255" i="4"/>
  <c r="K244" i="4"/>
  <c r="E50" i="4"/>
  <c r="F135" i="4"/>
  <c r="E79" i="4"/>
  <c r="E258" i="4"/>
  <c r="N216" i="4"/>
  <c r="N107" i="4"/>
  <c r="K70" i="4"/>
  <c r="F230" i="4"/>
  <c r="I291" i="4"/>
  <c r="M249" i="4"/>
  <c r="I246" i="4"/>
  <c r="N150" i="4"/>
  <c r="L188" i="4"/>
  <c r="H298" i="4"/>
  <c r="I245" i="4"/>
  <c r="N52" i="4"/>
  <c r="H269" i="4"/>
  <c r="M188" i="4"/>
  <c r="K280" i="4"/>
  <c r="K191" i="4"/>
  <c r="I293" i="4"/>
  <c r="E245" i="4"/>
  <c r="E216" i="4"/>
  <c r="O111" i="4"/>
  <c r="G181" i="4"/>
  <c r="K151" i="4"/>
  <c r="L172" i="4"/>
  <c r="E213" i="4"/>
  <c r="L275" i="4"/>
  <c r="I235" i="4"/>
  <c r="G322" i="4"/>
  <c r="L96" i="4"/>
  <c r="I208" i="4"/>
  <c r="L92" i="4"/>
  <c r="F120" i="4"/>
  <c r="H321" i="4"/>
  <c r="F205" i="4"/>
  <c r="I135" i="4"/>
  <c r="H124" i="4"/>
  <c r="F69" i="4"/>
  <c r="N154" i="4"/>
  <c r="O160" i="4"/>
  <c r="O35" i="4"/>
  <c r="M173" i="4"/>
  <c r="G49" i="4"/>
  <c r="L146" i="4"/>
  <c r="H171" i="4"/>
  <c r="G270" i="4"/>
  <c r="I31" i="4"/>
  <c r="G173" i="4"/>
  <c r="G69" i="4"/>
  <c r="L299" i="4"/>
  <c r="L58" i="4"/>
  <c r="O324" i="4"/>
  <c r="O296" i="4"/>
  <c r="E30" i="4"/>
  <c r="O137" i="4"/>
  <c r="K139" i="4"/>
  <c r="J139" i="4" s="1"/>
  <c r="L26" i="4"/>
  <c r="M189" i="4"/>
  <c r="G213" i="4"/>
  <c r="H51" i="4"/>
  <c r="H56" i="4"/>
  <c r="N284" i="4"/>
  <c r="O219" i="4"/>
  <c r="L255" i="4"/>
  <c r="L32" i="4"/>
  <c r="O258" i="4"/>
  <c r="I76" i="4"/>
  <c r="K126" i="4"/>
  <c r="M108" i="4"/>
  <c r="L34" i="4"/>
  <c r="H278" i="4"/>
  <c r="I101" i="4"/>
  <c r="G219" i="4"/>
  <c r="O44" i="4"/>
  <c r="H233" i="4"/>
  <c r="M93" i="4"/>
  <c r="N242" i="4"/>
  <c r="G226" i="4"/>
  <c r="G51" i="4"/>
  <c r="K36" i="4"/>
  <c r="H181" i="4"/>
  <c r="E61" i="4"/>
  <c r="I239" i="4"/>
  <c r="G227" i="4"/>
  <c r="F76" i="4"/>
  <c r="E149" i="4"/>
  <c r="O319" i="4"/>
  <c r="I279" i="4"/>
  <c r="O82" i="4"/>
  <c r="M70" i="4"/>
  <c r="E280" i="4"/>
  <c r="K305" i="4"/>
  <c r="I172" i="4"/>
  <c r="H60" i="4"/>
  <c r="O69" i="4"/>
  <c r="N173" i="4"/>
  <c r="G104" i="4"/>
  <c r="H101" i="4"/>
  <c r="M75" i="4"/>
  <c r="H226" i="4"/>
  <c r="G271" i="4"/>
  <c r="G253" i="4"/>
  <c r="I313" i="4"/>
  <c r="F80" i="4"/>
  <c r="K33" i="4"/>
  <c r="L288" i="4"/>
  <c r="K247" i="4"/>
  <c r="F143" i="4"/>
  <c r="N105" i="4"/>
  <c r="K256" i="4"/>
  <c r="E80" i="4"/>
  <c r="E183" i="4"/>
  <c r="L62" i="4"/>
  <c r="N201" i="4"/>
  <c r="G244" i="4"/>
  <c r="F282" i="4"/>
  <c r="G123" i="4"/>
  <c r="F190" i="4"/>
  <c r="L54" i="4"/>
  <c r="K265" i="4"/>
  <c r="O239" i="4"/>
  <c r="L121" i="4"/>
  <c r="M91" i="4"/>
  <c r="N48" i="4"/>
  <c r="I30" i="4"/>
  <c r="M255" i="4"/>
  <c r="H48" i="4"/>
  <c r="N122" i="4"/>
  <c r="K90" i="4"/>
  <c r="O200" i="4"/>
  <c r="M178" i="4"/>
  <c r="O247" i="4"/>
  <c r="O86" i="4"/>
  <c r="F286" i="4"/>
  <c r="N59" i="4"/>
  <c r="N322" i="4"/>
  <c r="L176" i="4"/>
  <c r="M220" i="4"/>
  <c r="F317" i="4"/>
  <c r="F251" i="4"/>
  <c r="E37" i="4"/>
  <c r="O220" i="4"/>
  <c r="L238" i="4"/>
  <c r="G136" i="4"/>
  <c r="L232" i="4"/>
  <c r="M257" i="4"/>
  <c r="F274" i="4"/>
  <c r="I177" i="4"/>
  <c r="K214" i="4"/>
  <c r="E49" i="4"/>
  <c r="E239" i="4"/>
  <c r="G30" i="4"/>
  <c r="F152" i="4"/>
  <c r="L88" i="4"/>
  <c r="I194" i="4"/>
  <c r="K257" i="4"/>
  <c r="L27" i="4"/>
  <c r="G109" i="4"/>
  <c r="M42" i="4"/>
  <c r="M39" i="4"/>
  <c r="G29" i="4"/>
  <c r="F145" i="4"/>
  <c r="I161" i="4"/>
  <c r="F96" i="4"/>
  <c r="I222" i="4"/>
  <c r="G64" i="4"/>
  <c r="H251" i="4"/>
  <c r="O77" i="4"/>
  <c r="L112" i="4"/>
  <c r="E88" i="4"/>
  <c r="O156" i="4"/>
  <c r="E257" i="4"/>
  <c r="K26" i="4"/>
  <c r="K301" i="4"/>
  <c r="E86" i="4"/>
  <c r="H175" i="4"/>
  <c r="L250" i="4"/>
  <c r="F42" i="4"/>
  <c r="I47" i="4"/>
  <c r="I289" i="4"/>
  <c r="G134" i="4"/>
  <c r="G174" i="4"/>
  <c r="O53" i="4"/>
  <c r="N306" i="4"/>
  <c r="L259" i="4"/>
  <c r="I202" i="4"/>
  <c r="I256" i="4"/>
  <c r="I54" i="4"/>
  <c r="F296" i="4"/>
  <c r="N166" i="4"/>
  <c r="K160" i="4"/>
  <c r="H201" i="4"/>
  <c r="L272" i="4"/>
  <c r="I244" i="4"/>
  <c r="G204" i="4"/>
  <c r="E254" i="4"/>
  <c r="H32" i="4"/>
  <c r="G285" i="4"/>
  <c r="K87" i="4"/>
  <c r="K171" i="4"/>
  <c r="I274" i="4"/>
  <c r="I39" i="4"/>
  <c r="L223" i="4"/>
  <c r="F170" i="4"/>
  <c r="N192" i="4"/>
  <c r="H66" i="4"/>
  <c r="O25" i="4"/>
  <c r="M315" i="4"/>
  <c r="H297" i="4"/>
  <c r="H195" i="4"/>
  <c r="O40" i="4"/>
  <c r="G178" i="4"/>
  <c r="O120" i="4"/>
  <c r="I309" i="4"/>
  <c r="N319" i="4"/>
  <c r="F29" i="4"/>
  <c r="H254" i="4"/>
  <c r="L175" i="4"/>
  <c r="L245" i="4"/>
  <c r="K85" i="4"/>
  <c r="L53" i="4"/>
  <c r="O123" i="4"/>
  <c r="N40" i="4"/>
  <c r="N141" i="4"/>
  <c r="G43" i="4"/>
  <c r="I178" i="4"/>
  <c r="L164" i="4"/>
  <c r="M320" i="4"/>
  <c r="E102" i="4"/>
  <c r="F64" i="4"/>
  <c r="H222" i="4"/>
  <c r="L30" i="4"/>
  <c r="L130" i="4"/>
  <c r="K318" i="4"/>
  <c r="I304" i="4"/>
  <c r="F257" i="4"/>
  <c r="I33" i="4"/>
  <c r="L280" i="4"/>
  <c r="E168" i="4"/>
  <c r="D168" i="4" s="1"/>
  <c r="F287" i="4"/>
  <c r="K242" i="4"/>
  <c r="K147" i="4"/>
  <c r="I276" i="4"/>
  <c r="G124" i="4"/>
  <c r="N300" i="4"/>
  <c r="E42" i="4"/>
  <c r="I85" i="4"/>
  <c r="E311" i="4"/>
  <c r="L254" i="4"/>
  <c r="L174" i="4"/>
  <c r="L302" i="4"/>
  <c r="O167" i="4"/>
  <c r="I156" i="4"/>
  <c r="I61" i="4"/>
  <c r="K310" i="4"/>
  <c r="M242" i="4"/>
  <c r="I179" i="4"/>
  <c r="G287" i="4"/>
  <c r="G289" i="4"/>
  <c r="H64" i="4"/>
  <c r="M323" i="4"/>
  <c r="G261" i="4"/>
  <c r="E163" i="4"/>
  <c r="F127" i="4"/>
  <c r="I278" i="4"/>
  <c r="H179" i="4"/>
  <c r="M212" i="4"/>
  <c r="E320" i="4"/>
  <c r="F53" i="4"/>
  <c r="I86" i="4"/>
  <c r="E300" i="4"/>
  <c r="F249" i="4"/>
  <c r="O213" i="4"/>
  <c r="F123" i="4"/>
  <c r="E294" i="4"/>
  <c r="F181" i="4"/>
  <c r="I73" i="4"/>
  <c r="H42" i="4"/>
  <c r="F237" i="4"/>
  <c r="E220" i="4"/>
  <c r="N128" i="4"/>
  <c r="M305" i="4"/>
  <c r="I228" i="4"/>
  <c r="O238" i="4"/>
  <c r="F323" i="4"/>
  <c r="I275" i="4"/>
  <c r="K110" i="4"/>
  <c r="N111" i="4"/>
  <c r="M54" i="4"/>
  <c r="G309" i="4"/>
  <c r="E143" i="4"/>
  <c r="D143" i="4" s="1"/>
  <c r="E101" i="4"/>
  <c r="D101" i="4" s="1"/>
  <c r="E60" i="4"/>
  <c r="I192" i="4"/>
  <c r="I92" i="4"/>
  <c r="K28" i="4"/>
  <c r="O36" i="4"/>
  <c r="L183" i="4"/>
  <c r="I250" i="4"/>
  <c r="E64" i="4"/>
  <c r="H229" i="4"/>
  <c r="G259" i="4"/>
  <c r="H261" i="4"/>
  <c r="N167" i="4"/>
  <c r="F84" i="4"/>
  <c r="L79" i="4"/>
  <c r="E321" i="4"/>
  <c r="M66" i="4"/>
  <c r="L191" i="4"/>
  <c r="F214" i="4"/>
  <c r="M113" i="4"/>
  <c r="H204" i="4"/>
  <c r="I287" i="4"/>
  <c r="M226" i="4"/>
  <c r="F47" i="4"/>
  <c r="H61" i="4"/>
  <c r="F198" i="4"/>
  <c r="E184" i="4"/>
  <c r="L135" i="4"/>
  <c r="L217" i="4"/>
  <c r="F320" i="4"/>
  <c r="I71" i="4"/>
  <c r="K125" i="4"/>
  <c r="M47" i="4"/>
  <c r="N64" i="4"/>
  <c r="L89" i="4"/>
  <c r="K106" i="4"/>
  <c r="N225" i="4"/>
  <c r="K53" i="4"/>
  <c r="I253" i="4"/>
  <c r="O48" i="4"/>
  <c r="K121" i="4"/>
  <c r="N248" i="4"/>
  <c r="M288" i="4"/>
  <c r="F95" i="4"/>
  <c r="H244" i="4"/>
  <c r="F209" i="4"/>
  <c r="K97" i="4"/>
  <c r="M111" i="4"/>
  <c r="O148" i="4"/>
  <c r="O39" i="4"/>
  <c r="I242" i="4"/>
  <c r="E291" i="4"/>
  <c r="F125" i="4"/>
  <c r="I75" i="4"/>
  <c r="K89" i="4"/>
  <c r="L268" i="4"/>
  <c r="M74" i="4"/>
  <c r="K98" i="4"/>
  <c r="M44" i="4"/>
  <c r="H274" i="4"/>
  <c r="I136" i="4"/>
  <c r="G277" i="4"/>
  <c r="H59" i="4"/>
  <c r="O46" i="4"/>
  <c r="E266" i="4"/>
  <c r="H211" i="4"/>
  <c r="H270" i="4"/>
  <c r="M259" i="4"/>
  <c r="N184" i="4"/>
  <c r="N273" i="4"/>
  <c r="L294" i="4"/>
  <c r="K234" i="4"/>
  <c r="F307" i="4"/>
  <c r="K40" i="4"/>
  <c r="G27" i="4"/>
  <c r="M146" i="4"/>
  <c r="H30" i="4"/>
  <c r="O59" i="4"/>
  <c r="I214" i="4"/>
  <c r="K281" i="4"/>
  <c r="L239" i="4"/>
  <c r="E231" i="4"/>
  <c r="F81" i="4"/>
  <c r="E236" i="4"/>
  <c r="E270" i="4"/>
  <c r="M153" i="4"/>
  <c r="L90" i="4"/>
  <c r="H40" i="4"/>
  <c r="F308" i="4"/>
  <c r="O217" i="4"/>
  <c r="I307" i="4"/>
  <c r="N301" i="4"/>
  <c r="M152" i="4"/>
  <c r="K240" i="4"/>
  <c r="M183" i="4"/>
  <c r="H103" i="4"/>
  <c r="G74" i="4"/>
  <c r="H177" i="4"/>
  <c r="O158" i="4"/>
  <c r="G201" i="4"/>
  <c r="I97" i="4"/>
  <c r="I230" i="4"/>
  <c r="K208" i="4"/>
  <c r="O204" i="4"/>
  <c r="G195" i="4"/>
  <c r="M225" i="4"/>
  <c r="L97" i="4"/>
  <c r="N196" i="4"/>
  <c r="L310" i="4"/>
  <c r="O110" i="4"/>
  <c r="F134" i="4"/>
  <c r="M206" i="4"/>
  <c r="E160" i="4"/>
  <c r="I146" i="4"/>
  <c r="K170" i="4"/>
  <c r="J170" i="4" s="1"/>
  <c r="N176" i="4"/>
  <c r="G135" i="4"/>
  <c r="M147" i="4"/>
  <c r="I189" i="4"/>
  <c r="H58" i="4"/>
  <c r="E260" i="4"/>
  <c r="I164" i="4"/>
  <c r="N293" i="4"/>
  <c r="M214" i="4"/>
  <c r="M177" i="4"/>
  <c r="F88" i="4"/>
  <c r="G141" i="4"/>
  <c r="I193" i="4"/>
  <c r="E175" i="4"/>
  <c r="F210" i="4"/>
  <c r="N66" i="4"/>
  <c r="H299" i="4"/>
  <c r="H110" i="4"/>
  <c r="L93" i="4"/>
  <c r="F62" i="4"/>
  <c r="O281" i="4"/>
  <c r="F221" i="4"/>
  <c r="K266" i="4"/>
  <c r="L33" i="4"/>
  <c r="L156" i="4"/>
  <c r="M274" i="4"/>
  <c r="K178" i="4"/>
  <c r="N254" i="4"/>
  <c r="F270" i="4"/>
  <c r="H163" i="4"/>
  <c r="N311" i="4"/>
  <c r="H115" i="4"/>
  <c r="M29" i="4"/>
  <c r="H142" i="4"/>
  <c r="I296" i="4"/>
  <c r="E92" i="4"/>
  <c r="F68" i="4"/>
  <c r="O61" i="4"/>
  <c r="F28" i="4"/>
  <c r="K177" i="4"/>
  <c r="L143" i="4"/>
  <c r="K295" i="4"/>
  <c r="H205" i="4"/>
  <c r="O252" i="4"/>
  <c r="F319" i="4"/>
  <c r="O132" i="4"/>
  <c r="K74" i="4"/>
  <c r="N124" i="4"/>
  <c r="L277" i="4"/>
  <c r="F133" i="4"/>
  <c r="H293" i="4"/>
  <c r="M317" i="4"/>
  <c r="N115" i="4"/>
  <c r="M229" i="4"/>
  <c r="O287" i="4"/>
  <c r="I44" i="4"/>
  <c r="I281" i="4"/>
  <c r="G290" i="4"/>
  <c r="M297" i="4"/>
  <c r="F191" i="4"/>
  <c r="O118" i="4"/>
  <c r="F139" i="4"/>
  <c r="F293" i="4"/>
  <c r="E89" i="4"/>
  <c r="M34" i="4"/>
  <c r="G75" i="4"/>
  <c r="H185" i="4"/>
  <c r="K135" i="4"/>
  <c r="K304" i="4"/>
  <c r="I185" i="4"/>
  <c r="F41" i="4"/>
  <c r="F58" i="4"/>
  <c r="M73" i="4"/>
  <c r="N236" i="4"/>
  <c r="E268" i="4"/>
  <c r="L187" i="4"/>
  <c r="E77" i="4"/>
  <c r="I238" i="4"/>
  <c r="E108" i="4"/>
  <c r="N304" i="4"/>
  <c r="O311" i="4"/>
  <c r="K236" i="4"/>
  <c r="K289" i="4"/>
  <c r="O294" i="4"/>
  <c r="O273" i="4"/>
  <c r="F179" i="4"/>
  <c r="O231" i="4"/>
  <c r="L35" i="4"/>
  <c r="I103" i="4"/>
  <c r="K296" i="4"/>
  <c r="L148" i="4"/>
  <c r="G323" i="4"/>
  <c r="F56" i="4"/>
  <c r="E139" i="4"/>
  <c r="O165" i="4"/>
  <c r="G56" i="4"/>
  <c r="I272" i="4"/>
  <c r="N195" i="4"/>
  <c r="G148" i="4"/>
  <c r="F239" i="4"/>
  <c r="E140" i="4"/>
  <c r="N222" i="4"/>
  <c r="O295" i="4"/>
  <c r="E40" i="4"/>
  <c r="D40" i="4" s="1"/>
  <c r="F261" i="4"/>
  <c r="N113" i="4"/>
  <c r="K238" i="4"/>
  <c r="J238" i="4" s="1"/>
  <c r="M265" i="4"/>
  <c r="E198" i="4"/>
  <c r="N99" i="4"/>
  <c r="I251" i="4"/>
  <c r="M45" i="4"/>
  <c r="K224" i="4"/>
  <c r="J224" i="4" s="1"/>
  <c r="L152" i="4"/>
  <c r="L319" i="4"/>
  <c r="N90" i="4"/>
  <c r="M201" i="4"/>
  <c r="G164" i="4"/>
  <c r="L132" i="4"/>
  <c r="M301" i="4"/>
  <c r="E211" i="4"/>
  <c r="E157" i="4"/>
  <c r="H79" i="4"/>
  <c r="F225" i="4"/>
  <c r="M89" i="4"/>
  <c r="E196" i="4"/>
  <c r="G127" i="4"/>
  <c r="H165" i="4"/>
  <c r="F313" i="4"/>
  <c r="E212" i="4"/>
  <c r="N237" i="4"/>
  <c r="E171" i="4"/>
  <c r="D171" i="4" s="1"/>
  <c r="O318" i="4"/>
  <c r="L101" i="4"/>
  <c r="M208" i="4"/>
  <c r="H39" i="4"/>
  <c r="G311" i="4"/>
  <c r="N151" i="4"/>
  <c r="F89" i="4"/>
  <c r="H282" i="4"/>
  <c r="N198" i="4"/>
  <c r="F87" i="4"/>
  <c r="K142" i="4"/>
  <c r="J142" i="4" s="1"/>
  <c r="N318" i="4"/>
  <c r="L213" i="4"/>
  <c r="G304" i="4"/>
  <c r="K91" i="4"/>
  <c r="I247" i="4"/>
  <c r="M311" i="4"/>
  <c r="N298" i="4"/>
  <c r="F31" i="4"/>
  <c r="K293" i="4"/>
  <c r="F55" i="4"/>
  <c r="L45" i="4"/>
  <c r="K146" i="4"/>
  <c r="G130" i="4"/>
  <c r="G241" i="4"/>
  <c r="E204" i="4"/>
  <c r="D204" i="4" s="1"/>
  <c r="H148" i="4"/>
  <c r="N218" i="4"/>
  <c r="K108" i="4"/>
  <c r="N73" i="4"/>
  <c r="I133" i="4"/>
  <c r="N98" i="4"/>
  <c r="E167" i="4"/>
  <c r="L248" i="4"/>
  <c r="M251" i="4"/>
  <c r="O297" i="4"/>
  <c r="E201" i="4"/>
  <c r="N279" i="4"/>
  <c r="L123" i="4"/>
  <c r="N190" i="4"/>
  <c r="G239" i="4"/>
  <c r="H192" i="4"/>
  <c r="F277" i="4"/>
  <c r="E72" i="4"/>
  <c r="I102" i="4"/>
  <c r="N60" i="4"/>
  <c r="K141" i="4"/>
  <c r="I125" i="4"/>
  <c r="L205" i="4"/>
  <c r="H197" i="4"/>
  <c r="F172" i="4"/>
  <c r="E134" i="4"/>
  <c r="D134" i="4" s="1"/>
  <c r="O136" i="4"/>
  <c r="E57" i="4"/>
  <c r="K161" i="4"/>
  <c r="K223" i="4"/>
  <c r="O269" i="4"/>
  <c r="I153" i="4"/>
  <c r="M25" i="4"/>
  <c r="O209" i="4"/>
  <c r="L40" i="4"/>
  <c r="M26" i="4"/>
  <c r="M55" i="4"/>
  <c r="M261" i="4"/>
  <c r="K288" i="4"/>
  <c r="J288" i="4" s="1"/>
  <c r="O187" i="4"/>
  <c r="G215" i="4"/>
  <c r="G232" i="4"/>
  <c r="G266" i="4"/>
  <c r="F196" i="4"/>
  <c r="N148" i="4"/>
  <c r="L82" i="4"/>
  <c r="K157" i="4"/>
  <c r="M319" i="4"/>
  <c r="H285" i="4"/>
  <c r="F279" i="4"/>
  <c r="N49" i="4"/>
  <c r="E279" i="4"/>
  <c r="K251" i="4"/>
  <c r="H108" i="4"/>
  <c r="F155" i="4"/>
  <c r="I314" i="4"/>
  <c r="K175" i="4"/>
  <c r="J175" i="4" s="1"/>
  <c r="H116" i="4"/>
  <c r="N280" i="4"/>
  <c r="F71" i="4"/>
  <c r="K119" i="4"/>
  <c r="K64" i="4"/>
  <c r="J64" i="4" s="1"/>
  <c r="N187" i="4"/>
  <c r="I114" i="4"/>
  <c r="H323" i="4"/>
  <c r="O63" i="4"/>
  <c r="H160" i="4"/>
  <c r="L265" i="4"/>
  <c r="G212" i="4"/>
  <c r="I157" i="4"/>
  <c r="O279" i="4"/>
  <c r="H130" i="4"/>
  <c r="F38" i="4"/>
  <c r="L118" i="4"/>
  <c r="N315" i="4"/>
  <c r="O206" i="4"/>
  <c r="H272" i="4"/>
  <c r="H65" i="4"/>
  <c r="M186" i="4"/>
  <c r="O51" i="4"/>
  <c r="G166" i="4"/>
  <c r="G63" i="4"/>
  <c r="L193" i="4"/>
  <c r="L25" i="4"/>
  <c r="L51" i="4"/>
  <c r="M222" i="4"/>
  <c r="N131" i="4"/>
  <c r="H187" i="4"/>
  <c r="E228" i="4"/>
  <c r="L177" i="4"/>
  <c r="K207" i="4"/>
  <c r="J207" i="4" s="1"/>
  <c r="I57" i="4"/>
  <c r="H176" i="4"/>
  <c r="K109" i="4"/>
  <c r="L110" i="4"/>
  <c r="L87" i="4"/>
  <c r="H53" i="4"/>
  <c r="O54" i="4"/>
  <c r="G291" i="4"/>
  <c r="E38" i="4"/>
  <c r="G100" i="4"/>
  <c r="L305" i="4"/>
  <c r="N125" i="4"/>
  <c r="M283" i="4"/>
  <c r="M199" i="4"/>
  <c r="G121" i="4"/>
  <c r="K153" i="4"/>
  <c r="O173" i="4"/>
  <c r="M221" i="4"/>
  <c r="G128" i="4"/>
  <c r="N276" i="4"/>
  <c r="O261" i="4"/>
  <c r="I124" i="4"/>
  <c r="N82" i="4"/>
  <c r="G125" i="4"/>
  <c r="G220" i="4"/>
  <c r="E226" i="4"/>
  <c r="G284" i="4"/>
  <c r="M37" i="4"/>
  <c r="F110" i="4"/>
  <c r="F227" i="4"/>
  <c r="L267" i="4"/>
  <c r="F302" i="4"/>
  <c r="K195" i="4"/>
  <c r="J195" i="4" s="1"/>
  <c r="L295" i="4"/>
  <c r="K317" i="4"/>
  <c r="I294" i="4"/>
  <c r="O196" i="4"/>
  <c r="G39" i="4"/>
  <c r="E142" i="4"/>
  <c r="M228" i="4"/>
  <c r="F79" i="4"/>
  <c r="H217" i="4"/>
  <c r="I191" i="4"/>
  <c r="I119" i="4"/>
  <c r="E59" i="4"/>
  <c r="D59" i="4" s="1"/>
  <c r="H27" i="4"/>
  <c r="E318" i="4"/>
  <c r="H294" i="4"/>
  <c r="I284" i="4"/>
  <c r="F36" i="4"/>
  <c r="G301" i="4"/>
  <c r="F182" i="4"/>
  <c r="K59" i="4"/>
  <c r="I303" i="4"/>
  <c r="N272" i="4"/>
  <c r="H312" i="4"/>
  <c r="O163" i="4"/>
  <c r="F103" i="4"/>
  <c r="F276" i="4"/>
  <c r="O236" i="4"/>
  <c r="N47" i="4"/>
  <c r="M310" i="4"/>
  <c r="H324" i="4"/>
  <c r="M258" i="4"/>
  <c r="H190" i="4"/>
  <c r="L237" i="4"/>
  <c r="K37" i="4"/>
  <c r="H210" i="4"/>
  <c r="H125" i="4"/>
  <c r="K143" i="4"/>
  <c r="K249" i="4"/>
  <c r="I58" i="4"/>
  <c r="G99" i="4"/>
  <c r="H235" i="4"/>
  <c r="G299" i="4"/>
  <c r="H207" i="4"/>
  <c r="O114" i="4"/>
  <c r="K172" i="4"/>
  <c r="O191" i="4"/>
  <c r="G313" i="4"/>
  <c r="G92" i="4"/>
  <c r="M290" i="4"/>
  <c r="L221" i="4"/>
  <c r="L236" i="4"/>
  <c r="G295" i="4"/>
  <c r="F154" i="4"/>
  <c r="E54" i="4"/>
  <c r="F44" i="4"/>
  <c r="K47" i="4"/>
  <c r="O202" i="4"/>
  <c r="G90" i="4"/>
  <c r="N277" i="4"/>
  <c r="L73" i="4"/>
  <c r="G198" i="4"/>
  <c r="E290" i="4"/>
  <c r="M53" i="4"/>
  <c r="L214" i="4"/>
  <c r="K189" i="4"/>
  <c r="N29" i="4"/>
  <c r="G81" i="4"/>
  <c r="I36" i="4"/>
  <c r="H206" i="4"/>
  <c r="H268" i="4"/>
  <c r="I159" i="4"/>
  <c r="F263" i="4"/>
  <c r="H57" i="4"/>
  <c r="M155" i="4"/>
  <c r="G264" i="4"/>
  <c r="M132" i="4"/>
  <c r="L144" i="4"/>
  <c r="I127" i="4"/>
  <c r="H54" i="4"/>
  <c r="I319" i="4"/>
  <c r="M278" i="4"/>
  <c r="I74" i="4"/>
  <c r="F74" i="4"/>
  <c r="H198" i="4"/>
  <c r="M138" i="4"/>
  <c r="G262" i="4"/>
  <c r="I317" i="4"/>
  <c r="H319" i="4"/>
  <c r="F316" i="4"/>
  <c r="N130" i="4"/>
  <c r="O278" i="4"/>
  <c r="G32" i="4"/>
  <c r="G265" i="4"/>
  <c r="E190" i="4"/>
  <c r="D190" i="4" s="1"/>
  <c r="I236" i="4"/>
  <c r="G107" i="4"/>
  <c r="E33" i="4"/>
  <c r="D33" i="4" s="1"/>
  <c r="H202" i="4"/>
  <c r="G142" i="4"/>
  <c r="E91" i="4"/>
  <c r="D91" i="4" s="1"/>
  <c r="O317" i="4"/>
  <c r="H288" i="4"/>
  <c r="L257" i="4"/>
  <c r="G305" i="4"/>
  <c r="K248" i="4"/>
  <c r="H243" i="4"/>
  <c r="H172" i="4"/>
  <c r="L279" i="4"/>
  <c r="H227" i="4"/>
  <c r="K34" i="4"/>
  <c r="M94" i="4"/>
  <c r="F92" i="4"/>
  <c r="G131" i="4"/>
  <c r="N168" i="4"/>
  <c r="H260" i="4"/>
  <c r="K227" i="4"/>
  <c r="O221" i="4"/>
  <c r="H146" i="4"/>
  <c r="O205" i="4"/>
  <c r="I79" i="4"/>
  <c r="K118" i="4"/>
  <c r="J118" i="4" s="1"/>
  <c r="I82" i="4"/>
  <c r="E93" i="4"/>
  <c r="H43" i="4"/>
  <c r="I175" i="4"/>
  <c r="H139" i="4"/>
  <c r="E189" i="4"/>
  <c r="D189" i="4" s="1"/>
  <c r="N256" i="4"/>
  <c r="H77" i="4"/>
  <c r="E131" i="4"/>
  <c r="D131" i="4" s="1"/>
  <c r="N258" i="4"/>
  <c r="L171" i="4"/>
  <c r="K250" i="4"/>
  <c r="J250" i="4" s="1"/>
  <c r="O229" i="4"/>
  <c r="F254" i="4"/>
  <c r="H300" i="4"/>
  <c r="G73" i="4"/>
  <c r="M281" i="4"/>
  <c r="G115" i="4"/>
  <c r="M51" i="4"/>
  <c r="O31" i="4"/>
  <c r="I64" i="4"/>
  <c r="N303" i="4"/>
  <c r="L78" i="4"/>
  <c r="G193" i="4"/>
  <c r="I148" i="4"/>
  <c r="G138" i="4"/>
  <c r="N267" i="4"/>
  <c r="G192" i="4"/>
  <c r="M83" i="4"/>
  <c r="O178" i="4"/>
  <c r="N307" i="4"/>
  <c r="M267" i="4"/>
  <c r="K190" i="4"/>
  <c r="F311" i="4"/>
  <c r="I211" i="4"/>
  <c r="F197" i="4"/>
  <c r="G315" i="4"/>
  <c r="I137" i="4"/>
  <c r="L117" i="4"/>
  <c r="E210" i="4"/>
  <c r="K294" i="4"/>
  <c r="J294" i="4" s="1"/>
  <c r="M298" i="4"/>
  <c r="L227" i="4"/>
  <c r="L137" i="4"/>
  <c r="E324" i="4"/>
  <c r="D324" i="4" s="1"/>
  <c r="G318" i="4"/>
  <c r="N219" i="4"/>
  <c r="N83" i="4"/>
  <c r="F52" i="4"/>
  <c r="H178" i="4"/>
  <c r="N313" i="4"/>
  <c r="N51" i="4"/>
  <c r="G149" i="4"/>
  <c r="N155" i="4"/>
  <c r="M150" i="4"/>
  <c r="F321" i="4"/>
  <c r="L116" i="4"/>
  <c r="K73" i="4"/>
  <c r="J73" i="4" s="1"/>
  <c r="O215" i="4"/>
  <c r="H105" i="4"/>
  <c r="F77" i="4"/>
  <c r="N323" i="4"/>
  <c r="E170" i="4"/>
  <c r="D170" i="4" s="1"/>
  <c r="C170" i="4" s="1"/>
  <c r="F213" i="4"/>
  <c r="K148" i="4"/>
  <c r="J148" i="4" s="1"/>
  <c r="F298" i="4"/>
  <c r="G310" i="4"/>
  <c r="I205" i="4"/>
  <c r="G188" i="4"/>
  <c r="E261" i="4"/>
  <c r="D261" i="4" s="1"/>
  <c r="F149" i="4"/>
  <c r="G26" i="4"/>
  <c r="O171" i="4"/>
  <c r="F119" i="4"/>
  <c r="M308" i="4"/>
  <c r="N72" i="4"/>
  <c r="H149" i="4"/>
  <c r="M137" i="4"/>
  <c r="G281" i="4"/>
  <c r="G167" i="4"/>
  <c r="G278" i="4"/>
  <c r="N217" i="4"/>
  <c r="H256" i="4"/>
  <c r="K282" i="4"/>
  <c r="J282" i="4" s="1"/>
  <c r="L289" i="4"/>
  <c r="G307" i="4"/>
  <c r="M299" i="4"/>
  <c r="E193" i="4"/>
  <c r="L256" i="4"/>
  <c r="I112" i="4"/>
  <c r="I233" i="4"/>
  <c r="K149" i="4"/>
  <c r="E87" i="4"/>
  <c r="G249" i="4"/>
  <c r="E275" i="4"/>
  <c r="F109" i="4"/>
  <c r="N129" i="4"/>
  <c r="O176" i="4"/>
  <c r="N77" i="4"/>
  <c r="M92" i="4"/>
  <c r="E277" i="4"/>
  <c r="D277" i="4" s="1"/>
  <c r="L274" i="4"/>
  <c r="M169" i="4"/>
  <c r="H258" i="4"/>
  <c r="H284" i="4"/>
  <c r="N38" i="4"/>
  <c r="I126" i="4"/>
  <c r="O199" i="4"/>
  <c r="H107" i="4"/>
  <c r="O28" i="4"/>
  <c r="K50" i="4"/>
  <c r="I129" i="4"/>
  <c r="M303" i="4"/>
  <c r="I96" i="4"/>
  <c r="L181" i="4"/>
  <c r="H238" i="4"/>
  <c r="E130" i="4"/>
  <c r="D130" i="4" s="1"/>
  <c r="L105" i="4"/>
  <c r="I89" i="4"/>
  <c r="M181" i="4"/>
  <c r="N200" i="4"/>
  <c r="L287" i="4"/>
  <c r="L131" i="4"/>
  <c r="N108" i="4"/>
  <c r="F246" i="4"/>
  <c r="N164" i="4"/>
  <c r="L218" i="4"/>
  <c r="I72" i="4"/>
  <c r="E133" i="4"/>
  <c r="D133" i="4" s="1"/>
  <c r="G298" i="4"/>
  <c r="G247" i="4"/>
  <c r="N35" i="4"/>
  <c r="I231" i="4"/>
  <c r="F70" i="4"/>
  <c r="F102" i="4"/>
  <c r="M187" i="4"/>
  <c r="I106" i="4"/>
  <c r="L113" i="4"/>
  <c r="N302" i="4"/>
  <c r="F318" i="4"/>
  <c r="F150" i="4"/>
  <c r="H186" i="4"/>
  <c r="M140" i="4"/>
  <c r="N266" i="4"/>
  <c r="I227" i="4"/>
  <c r="E272" i="4"/>
  <c r="G194" i="4"/>
  <c r="N289" i="4"/>
  <c r="G230" i="4"/>
  <c r="F291" i="4"/>
  <c r="N75" i="4"/>
  <c r="E141" i="4"/>
  <c r="L48" i="4"/>
  <c r="O310" i="4"/>
  <c r="M68" i="4"/>
  <c r="N321" i="4"/>
  <c r="N274" i="4"/>
  <c r="M65" i="4"/>
  <c r="I290" i="4"/>
  <c r="H283" i="4"/>
  <c r="O161" i="4"/>
  <c r="K184" i="4"/>
  <c r="N202" i="4"/>
  <c r="I215" i="4"/>
  <c r="N57" i="4"/>
  <c r="H249" i="4"/>
  <c r="H45" i="4"/>
  <c r="E34" i="4"/>
  <c r="L108" i="4"/>
  <c r="K222" i="4"/>
  <c r="E307" i="4"/>
  <c r="D307" i="4" s="1"/>
  <c r="O157" i="4"/>
  <c r="F315" i="4"/>
  <c r="L126" i="4"/>
  <c r="I144" i="4"/>
  <c r="F278" i="4"/>
  <c r="F207" i="4"/>
  <c r="H259" i="4"/>
  <c r="F160" i="4"/>
  <c r="H169" i="4"/>
  <c r="F61" i="4"/>
  <c r="O242" i="4"/>
  <c r="H193" i="4"/>
  <c r="O154" i="4"/>
  <c r="I63" i="4"/>
  <c r="O283" i="4"/>
  <c r="G255" i="4"/>
  <c r="G231" i="4"/>
  <c r="H41" i="4"/>
  <c r="O299" i="4"/>
  <c r="K136" i="4"/>
  <c r="J136" i="4" s="1"/>
  <c r="I169" i="4"/>
  <c r="O308" i="4"/>
  <c r="I195" i="4"/>
  <c r="N205" i="4"/>
  <c r="E322" i="4"/>
  <c r="H164" i="4"/>
  <c r="L308" i="4"/>
  <c r="G197" i="4"/>
  <c r="K241" i="4"/>
  <c r="N239" i="4"/>
  <c r="G88" i="4"/>
  <c r="E51" i="4"/>
  <c r="E124" i="4"/>
  <c r="D124" i="4" s="1"/>
  <c r="M43" i="4"/>
  <c r="E263" i="4"/>
  <c r="D263" i="4" s="1"/>
  <c r="N324" i="4"/>
  <c r="L147" i="4"/>
  <c r="G146" i="4"/>
  <c r="M172" i="4"/>
  <c r="M163" i="4"/>
  <c r="M312" i="4"/>
  <c r="L159" i="4"/>
  <c r="I297" i="4"/>
  <c r="I267" i="4"/>
  <c r="M143" i="4"/>
  <c r="N45" i="4"/>
  <c r="F252" i="4"/>
  <c r="M314" i="4"/>
  <c r="E247" i="4"/>
  <c r="H128" i="4"/>
  <c r="G268" i="4"/>
  <c r="H67" i="4"/>
  <c r="I66" i="4"/>
  <c r="O34" i="4"/>
  <c r="K215" i="4"/>
  <c r="G184" i="4"/>
  <c r="F202" i="4"/>
  <c r="M287" i="4"/>
  <c r="M262" i="4"/>
  <c r="E114" i="4"/>
  <c r="L240" i="4"/>
  <c r="I34" i="4"/>
  <c r="M230" i="4"/>
  <c r="N264" i="4"/>
  <c r="G286" i="4"/>
  <c r="N295" i="4"/>
  <c r="N74" i="4"/>
  <c r="N310" i="4"/>
  <c r="K259" i="4"/>
  <c r="G106" i="4"/>
  <c r="O226" i="4"/>
  <c r="M260" i="4"/>
  <c r="K120" i="4"/>
  <c r="F192" i="4"/>
  <c r="L168" i="4"/>
  <c r="G269" i="4"/>
  <c r="N261" i="4"/>
  <c r="O149" i="4"/>
  <c r="M60" i="4"/>
  <c r="H224" i="4"/>
  <c r="N213" i="4"/>
  <c r="E31" i="4"/>
  <c r="G228" i="4"/>
  <c r="K286" i="4"/>
  <c r="I226" i="4"/>
  <c r="L204" i="4"/>
  <c r="I87" i="4"/>
  <c r="O47" i="4"/>
  <c r="H87" i="4"/>
  <c r="N223" i="4"/>
  <c r="N78" i="4"/>
  <c r="L251" i="4"/>
  <c r="L37" i="4"/>
  <c r="I183" i="4"/>
  <c r="E66" i="4"/>
  <c r="E155" i="4"/>
  <c r="O210" i="4"/>
  <c r="N88" i="4"/>
  <c r="M32" i="4"/>
  <c r="G248" i="4"/>
  <c r="L145" i="4"/>
  <c r="E297" i="4"/>
  <c r="M101" i="4"/>
  <c r="K243" i="4"/>
  <c r="N161" i="4"/>
  <c r="L140" i="4"/>
  <c r="K128" i="4"/>
  <c r="J128" i="4" s="1"/>
  <c r="O41" i="4"/>
  <c r="N244" i="4"/>
  <c r="K45" i="4"/>
  <c r="J45" i="4" s="1"/>
  <c r="N299" i="4"/>
  <c r="G41" i="4"/>
  <c r="L269" i="4"/>
  <c r="M190" i="4"/>
  <c r="M76" i="4"/>
  <c r="I312" i="4"/>
  <c r="F177" i="4"/>
  <c r="E164" i="4"/>
  <c r="D164" i="4" s="1"/>
  <c r="E274" i="4"/>
  <c r="H106" i="4"/>
  <c r="L28" i="4"/>
  <c r="H114" i="4"/>
  <c r="F203" i="4"/>
  <c r="O179" i="4"/>
  <c r="N101" i="4"/>
  <c r="M176" i="4"/>
  <c r="F292" i="4"/>
  <c r="N69" i="4"/>
  <c r="N285" i="4"/>
  <c r="F235" i="4"/>
  <c r="E182" i="4"/>
  <c r="D182" i="4" s="1"/>
  <c r="F206" i="4"/>
  <c r="G258" i="4"/>
  <c r="N260" i="4"/>
  <c r="L182" i="4"/>
  <c r="M151" i="4"/>
  <c r="G217" i="4"/>
  <c r="L198" i="4"/>
  <c r="E161" i="4"/>
  <c r="M85" i="4"/>
  <c r="L114" i="4"/>
  <c r="H182" i="4"/>
  <c r="N144" i="4"/>
  <c r="N158" i="4"/>
  <c r="M272" i="4"/>
  <c r="N132" i="4"/>
  <c r="O249" i="4"/>
  <c r="E74" i="4"/>
  <c r="L44" i="4"/>
  <c r="O259" i="4"/>
  <c r="O71" i="4"/>
  <c r="K176" i="4"/>
  <c r="J176" i="4" s="1"/>
  <c r="G105" i="4"/>
  <c r="M324" i="4"/>
  <c r="K154" i="4"/>
  <c r="J154" i="4" s="1"/>
  <c r="L286" i="4"/>
  <c r="H159" i="4"/>
  <c r="K83" i="4"/>
  <c r="J83" i="4" s="1"/>
  <c r="I282" i="4"/>
  <c r="H216" i="4"/>
  <c r="K206" i="4"/>
  <c r="J206" i="4" s="1"/>
  <c r="I49" i="4"/>
  <c r="L94" i="4"/>
  <c r="H88" i="4"/>
  <c r="F35" i="4"/>
  <c r="K197" i="4"/>
  <c r="J197" i="4" s="1"/>
  <c r="E52" i="4"/>
  <c r="D52" i="4" s="1"/>
  <c r="H290" i="4"/>
  <c r="K225" i="4"/>
  <c r="G110" i="4"/>
  <c r="E179" i="4"/>
  <c r="D179" i="4" s="1"/>
  <c r="E39" i="4"/>
  <c r="D39" i="4" s="1"/>
  <c r="E232" i="4"/>
  <c r="H295" i="4"/>
  <c r="G294" i="4"/>
  <c r="M284" i="4"/>
  <c r="K217" i="4"/>
  <c r="J217" i="4" s="1"/>
  <c r="F50" i="4"/>
  <c r="K278" i="4"/>
  <c r="J278" i="4" s="1"/>
  <c r="L84" i="4"/>
  <c r="I45" i="4"/>
  <c r="H289" i="4"/>
  <c r="F297" i="4"/>
  <c r="M49" i="4"/>
  <c r="G129" i="4"/>
  <c r="K41" i="4"/>
  <c r="J41" i="4" s="1"/>
  <c r="I210" i="4"/>
  <c r="L241" i="4"/>
  <c r="E35" i="4"/>
  <c r="G234" i="4"/>
  <c r="E283" i="4"/>
  <c r="O186" i="4"/>
  <c r="N208" i="4"/>
  <c r="K255" i="4"/>
  <c r="J255" i="4" s="1"/>
  <c r="L208" i="4"/>
  <c r="O122" i="4"/>
  <c r="K263" i="4"/>
  <c r="J263" i="4" s="1"/>
  <c r="F301" i="4"/>
  <c r="E289" i="4"/>
  <c r="D289" i="4" s="1"/>
  <c r="O194" i="4"/>
  <c r="O309" i="4"/>
  <c r="H266" i="4"/>
  <c r="F193" i="4"/>
  <c r="G114" i="4"/>
  <c r="L150" i="4"/>
  <c r="G300" i="4"/>
  <c r="O323" i="4"/>
  <c r="I113" i="4"/>
  <c r="N234" i="4"/>
  <c r="E55" i="4"/>
  <c r="I115" i="4"/>
  <c r="N185" i="4"/>
  <c r="N160" i="4"/>
  <c r="M124" i="4"/>
  <c r="I213" i="4"/>
  <c r="E43" i="4"/>
  <c r="G274" i="4"/>
  <c r="G113" i="4"/>
  <c r="K196" i="4"/>
  <c r="J196" i="4" s="1"/>
  <c r="O198" i="4"/>
  <c r="G60" i="4"/>
  <c r="L212" i="4"/>
  <c r="H141" i="4"/>
  <c r="G139" i="4"/>
  <c r="F178" i="4"/>
  <c r="N265" i="4"/>
  <c r="E178" i="4"/>
  <c r="G272" i="4"/>
  <c r="G317" i="4"/>
  <c r="F166" i="4"/>
  <c r="F288" i="4"/>
  <c r="M253" i="4"/>
  <c r="G165" i="4"/>
  <c r="I288" i="4"/>
  <c r="M166" i="4"/>
  <c r="M35" i="4"/>
  <c r="O121" i="4"/>
  <c r="O284" i="4"/>
  <c r="I310" i="4"/>
  <c r="G280" i="4"/>
  <c r="O271" i="4"/>
  <c r="M237" i="4"/>
  <c r="N270" i="4"/>
  <c r="G53" i="4"/>
  <c r="E162" i="4"/>
  <c r="D162" i="4" s="1"/>
  <c r="E100" i="4"/>
  <c r="D100" i="4" s="1"/>
  <c r="L153" i="4"/>
  <c r="I128" i="4"/>
  <c r="L138" i="4"/>
  <c r="H82" i="4"/>
  <c r="G186" i="4"/>
  <c r="I201" i="4"/>
  <c r="O124" i="4"/>
  <c r="F51" i="4"/>
  <c r="N159" i="4"/>
  <c r="K179" i="4"/>
  <c r="J179" i="4" s="1"/>
  <c r="G236" i="4"/>
  <c r="F236" i="4"/>
  <c r="I155" i="4"/>
  <c r="I53" i="4"/>
  <c r="H152" i="4"/>
  <c r="H161" i="4"/>
  <c r="M321" i="4"/>
  <c r="L293" i="4"/>
  <c r="E62" i="4"/>
  <c r="D62" i="4" s="1"/>
  <c r="N67" i="4"/>
  <c r="N55" i="4"/>
  <c r="M100" i="4"/>
  <c r="O166" i="4"/>
  <c r="E145" i="4"/>
  <c r="D145" i="4" s="1"/>
  <c r="F255" i="4"/>
  <c r="I186" i="4"/>
  <c r="F121" i="4"/>
  <c r="H136" i="4"/>
  <c r="E69" i="4"/>
  <c r="D69" i="4" s="1"/>
  <c r="F194" i="4"/>
  <c r="M205" i="4"/>
  <c r="I50" i="4"/>
  <c r="H151" i="4"/>
  <c r="L246" i="4"/>
  <c r="K237" i="4"/>
  <c r="J237" i="4" s="1"/>
  <c r="E224" i="4"/>
  <c r="D224" i="4" s="1"/>
  <c r="C224" i="4" s="1"/>
  <c r="H215" i="4"/>
  <c r="N110" i="4"/>
  <c r="L243" i="4"/>
  <c r="H280" i="4"/>
  <c r="O248" i="4"/>
  <c r="M123" i="4"/>
  <c r="K30" i="4"/>
  <c r="J30" i="4" s="1"/>
  <c r="H276" i="4"/>
  <c r="N27" i="4"/>
  <c r="L266" i="4"/>
  <c r="I322" i="4"/>
  <c r="H150" i="4"/>
  <c r="G257" i="4"/>
  <c r="M273" i="4"/>
  <c r="O227" i="4"/>
  <c r="O117" i="4"/>
  <c r="L291" i="4"/>
  <c r="K174" i="4"/>
  <c r="H102" i="4"/>
  <c r="M80" i="4"/>
  <c r="O222" i="4"/>
  <c r="H98" i="4"/>
  <c r="O244" i="4"/>
  <c r="H225" i="4"/>
  <c r="H104" i="4"/>
  <c r="H218" i="4"/>
  <c r="H157" i="4"/>
  <c r="I69" i="4"/>
  <c r="O267" i="4"/>
  <c r="E303" i="4"/>
  <c r="D303" i="4" s="1"/>
  <c r="G306" i="4"/>
  <c r="H50" i="4"/>
  <c r="K260" i="4"/>
  <c r="J260" i="4" s="1"/>
  <c r="F299" i="4"/>
  <c r="M192" i="4"/>
  <c r="M171" i="4"/>
  <c r="H208" i="4"/>
  <c r="E218" i="4"/>
  <c r="D218" i="4" s="1"/>
  <c r="E121" i="4"/>
  <c r="D121" i="4" s="1"/>
  <c r="K200" i="4"/>
  <c r="L75" i="4"/>
  <c r="M86" i="4"/>
  <c r="K27" i="4"/>
  <c r="H28" i="4"/>
  <c r="E256" i="4"/>
  <c r="D256" i="4" s="1"/>
  <c r="K323" i="4"/>
  <c r="J323" i="4" s="1"/>
  <c r="E76" i="4"/>
  <c r="D76" i="4" s="1"/>
  <c r="N34" i="4"/>
  <c r="H239" i="4"/>
  <c r="E284" i="4"/>
  <c r="D284" i="4" s="1"/>
  <c r="F306" i="4"/>
  <c r="H118" i="4"/>
  <c r="M268" i="4"/>
  <c r="H267" i="4"/>
  <c r="I43" i="4"/>
  <c r="F184" i="4"/>
  <c r="I65" i="4"/>
  <c r="E26" i="4"/>
  <c r="D26" i="4" s="1"/>
  <c r="F229" i="4"/>
  <c r="F32" i="4"/>
  <c r="H36" i="4"/>
  <c r="F243" i="4"/>
  <c r="N232" i="4"/>
  <c r="O57" i="4"/>
  <c r="N262" i="4"/>
  <c r="M162" i="4"/>
  <c r="H174" i="4"/>
  <c r="I273" i="4"/>
  <c r="E103" i="4"/>
  <c r="D103" i="4" s="1"/>
  <c r="I98" i="4"/>
  <c r="K68" i="4"/>
  <c r="J68" i="4" s="1"/>
  <c r="H74" i="4"/>
  <c r="E302" i="4"/>
  <c r="D302" i="4" s="1"/>
  <c r="L59" i="4"/>
  <c r="L115" i="4"/>
  <c r="M133" i="4"/>
  <c r="M235" i="4"/>
  <c r="O75" i="4"/>
  <c r="H117" i="4"/>
  <c r="I241" i="4"/>
  <c r="F93" i="4"/>
  <c r="E238" i="4"/>
  <c r="D238" i="4" s="1"/>
  <c r="C238" i="4" s="1"/>
  <c r="M252" i="4"/>
  <c r="O304" i="4"/>
  <c r="L216" i="4"/>
  <c r="O96" i="4"/>
  <c r="K133" i="4"/>
  <c r="J133" i="4" s="1"/>
  <c r="L321" i="4"/>
  <c r="L284" i="4"/>
  <c r="M72" i="4"/>
  <c r="H96" i="4"/>
  <c r="H232" i="4"/>
  <c r="F283" i="4"/>
  <c r="O88" i="4"/>
  <c r="N120" i="4"/>
  <c r="E287" i="4"/>
  <c r="D287" i="4" s="1"/>
  <c r="K113" i="4"/>
  <c r="J113" i="4" s="1"/>
  <c r="N211" i="4"/>
  <c r="N156" i="4"/>
  <c r="I300" i="4"/>
  <c r="E262" i="4"/>
  <c r="D262" i="4" s="1"/>
  <c r="E199" i="4"/>
  <c r="D199" i="4" s="1"/>
  <c r="I141" i="4"/>
  <c r="G288" i="4"/>
  <c r="G58" i="4"/>
  <c r="O91" i="4"/>
  <c r="G37" i="4"/>
  <c r="F222" i="4"/>
  <c r="I305" i="4"/>
  <c r="O98" i="4"/>
  <c r="I80" i="4"/>
  <c r="E120" i="4"/>
  <c r="D120" i="4" s="1"/>
  <c r="M193" i="4"/>
  <c r="L309" i="4"/>
  <c r="H31" i="4"/>
  <c r="N186" i="4"/>
  <c r="N320" i="4"/>
  <c r="I225" i="4"/>
  <c r="O177" i="4"/>
  <c r="N193" i="4"/>
  <c r="K93" i="4"/>
  <c r="L271" i="4"/>
  <c r="E68" i="4"/>
  <c r="D68" i="4" s="1"/>
  <c r="K165" i="4"/>
  <c r="J165" i="4" s="1"/>
  <c r="H220" i="4"/>
  <c r="O79" i="4"/>
  <c r="N116" i="4"/>
  <c r="K306" i="4"/>
  <c r="J306" i="4" s="1"/>
  <c r="O188" i="4"/>
  <c r="O43" i="4"/>
  <c r="O109" i="4"/>
  <c r="L102" i="4"/>
  <c r="O146" i="4"/>
  <c r="K162" i="4"/>
  <c r="H166" i="4"/>
  <c r="K80" i="4"/>
  <c r="J80" i="4" s="1"/>
  <c r="E251" i="4"/>
  <c r="D251" i="4" s="1"/>
  <c r="M120" i="4"/>
  <c r="I295" i="4"/>
  <c r="G87" i="4"/>
  <c r="M264" i="4"/>
  <c r="M285" i="4"/>
  <c r="N53" i="4"/>
  <c r="K134" i="4"/>
  <c r="J134" i="4" s="1"/>
  <c r="G78" i="4"/>
  <c r="G98" i="4"/>
  <c r="L29" i="4"/>
  <c r="G275" i="4"/>
  <c r="I173" i="4"/>
  <c r="M215" i="4"/>
  <c r="N305" i="4"/>
  <c r="O184" i="4"/>
  <c r="N135" i="4"/>
  <c r="F310" i="4"/>
  <c r="E292" i="4"/>
  <c r="D292" i="4" s="1"/>
  <c r="H173" i="4"/>
  <c r="O130" i="4"/>
  <c r="L178" i="4"/>
  <c r="F163" i="4"/>
  <c r="H72" i="4"/>
  <c r="M213" i="4"/>
  <c r="N137" i="4"/>
  <c r="I138" i="4"/>
  <c r="N79" i="4"/>
  <c r="K273" i="4"/>
  <c r="J273" i="4" s="1"/>
  <c r="K271" i="4"/>
  <c r="J271" i="4" s="1"/>
  <c r="N220" i="4"/>
  <c r="H322" i="4"/>
  <c r="N36" i="4"/>
  <c r="K55" i="4"/>
  <c r="J55" i="4" s="1"/>
  <c r="L141" i="4"/>
  <c r="H75" i="4"/>
  <c r="K275" i="4"/>
  <c r="J275" i="4" s="1"/>
  <c r="I306" i="4"/>
  <c r="M62" i="4"/>
  <c r="E116" i="4"/>
  <c r="D116" i="4" s="1"/>
  <c r="K274" i="4"/>
  <c r="J274" i="4" s="1"/>
  <c r="E105" i="4"/>
  <c r="D105" i="4" s="1"/>
  <c r="G50" i="4"/>
  <c r="G211" i="4"/>
  <c r="L234" i="4"/>
  <c r="K107" i="4"/>
  <c r="J107" i="4" s="1"/>
  <c r="K35" i="4"/>
  <c r="J35" i="4" s="1"/>
  <c r="F161" i="4"/>
  <c r="L107" i="4"/>
  <c r="K268" i="4"/>
  <c r="G45" i="4"/>
  <c r="L57" i="4"/>
  <c r="O265" i="4"/>
  <c r="M174" i="4"/>
  <c r="L189" i="4"/>
  <c r="K46" i="4"/>
  <c r="J46" i="4" s="1"/>
  <c r="G86" i="4"/>
  <c r="K185" i="4"/>
  <c r="J185" i="4" s="1"/>
  <c r="H320" i="4"/>
  <c r="E148" i="4"/>
  <c r="D148" i="4" s="1"/>
  <c r="C148" i="4" s="1"/>
  <c r="I140" i="4"/>
  <c r="M58" i="4"/>
  <c r="L122" i="4"/>
  <c r="M164" i="4"/>
  <c r="L314" i="4"/>
  <c r="I60" i="4"/>
  <c r="O102" i="4"/>
  <c r="K163" i="4"/>
  <c r="J163" i="4" s="1"/>
  <c r="G279" i="4"/>
  <c r="M131" i="4"/>
  <c r="H153" i="4"/>
  <c r="I110" i="4"/>
  <c r="N257" i="4"/>
  <c r="K290" i="4"/>
  <c r="J290" i="4" s="1"/>
  <c r="M141" i="4"/>
  <c r="F78" i="4"/>
  <c r="N93" i="4"/>
  <c r="I315" i="4"/>
  <c r="K96" i="4"/>
  <c r="J96" i="4" s="1"/>
  <c r="L296" i="4"/>
  <c r="K322" i="4"/>
  <c r="J322" i="4" s="1"/>
  <c r="G55" i="4"/>
  <c r="G242" i="4"/>
  <c r="I84" i="4"/>
  <c r="L119" i="4"/>
  <c r="E273" i="4"/>
  <c r="D273" i="4" s="1"/>
  <c r="K210" i="4"/>
  <c r="J210" i="4" s="1"/>
  <c r="E310" i="4"/>
  <c r="D310" i="4" s="1"/>
  <c r="M316" i="4"/>
  <c r="H221" i="4"/>
  <c r="G35" i="4"/>
  <c r="O266" i="4"/>
  <c r="N309" i="4"/>
  <c r="E36" i="4"/>
  <c r="D36" i="4" s="1"/>
  <c r="L200" i="4"/>
  <c r="H247" i="4"/>
  <c r="K66" i="4"/>
  <c r="J66" i="4" s="1"/>
  <c r="E250" i="4"/>
  <c r="D250" i="4" s="1"/>
  <c r="C250" i="4" s="1"/>
  <c r="H271" i="4"/>
  <c r="O246" i="4"/>
  <c r="L228" i="4"/>
  <c r="K284" i="4"/>
  <c r="J284" i="4" s="1"/>
  <c r="E123" i="4"/>
  <c r="D123" i="4" s="1"/>
  <c r="G66" i="4"/>
  <c r="E135" i="4"/>
  <c r="D135" i="4" s="1"/>
  <c r="F186" i="4"/>
  <c r="O225" i="4"/>
  <c r="H241" i="4"/>
  <c r="M106" i="4"/>
  <c r="G222" i="4"/>
  <c r="N63" i="4"/>
  <c r="L38" i="4"/>
  <c r="M135" i="4"/>
  <c r="E235" i="4"/>
  <c r="D235" i="4" s="1"/>
  <c r="K81" i="4"/>
  <c r="J81" i="4" s="1"/>
  <c r="H95" i="4"/>
  <c r="E312" i="4"/>
  <c r="D312" i="4" s="1"/>
  <c r="N171" i="4"/>
  <c r="M240" i="4"/>
  <c r="N296" i="4"/>
  <c r="N153" i="4"/>
  <c r="F65" i="4"/>
  <c r="L304" i="4"/>
  <c r="F273" i="4"/>
  <c r="L162" i="4"/>
  <c r="K246" i="4"/>
  <c r="J246" i="4" s="1"/>
  <c r="I132" i="4"/>
  <c r="E317" i="4"/>
  <c r="D317" i="4" s="1"/>
  <c r="O50" i="4"/>
  <c r="K131" i="4"/>
  <c r="F159" i="4"/>
  <c r="H309" i="4"/>
  <c r="E240" i="4"/>
  <c r="D240" i="4" s="1"/>
  <c r="F304" i="4"/>
  <c r="M203" i="4"/>
  <c r="H85" i="4"/>
  <c r="N243" i="4"/>
  <c r="M227" i="4"/>
  <c r="M79" i="7"/>
  <c r="N170" i="7"/>
  <c r="M201" i="7"/>
  <c r="M162" i="7"/>
  <c r="O61" i="7"/>
  <c r="O176" i="7"/>
  <c r="K40" i="7"/>
  <c r="L79" i="7"/>
  <c r="N192" i="7"/>
  <c r="L197" i="7"/>
  <c r="O155" i="7"/>
  <c r="K159" i="7"/>
  <c r="K143" i="7"/>
  <c r="L102" i="7"/>
  <c r="L31" i="7"/>
  <c r="K124" i="7"/>
  <c r="O97" i="7"/>
  <c r="M40" i="7"/>
  <c r="K199" i="7"/>
  <c r="O135" i="7"/>
  <c r="M100" i="7"/>
  <c r="N134" i="7"/>
  <c r="M47" i="7"/>
  <c r="N48" i="7"/>
  <c r="O73" i="7"/>
  <c r="K50" i="7"/>
  <c r="L100" i="7"/>
  <c r="L83" i="7"/>
  <c r="M53" i="7"/>
  <c r="L112" i="7"/>
  <c r="N150" i="7"/>
  <c r="K58" i="7"/>
  <c r="N81" i="7"/>
  <c r="O27" i="7"/>
  <c r="O37" i="7"/>
  <c r="N127" i="7"/>
  <c r="N200" i="7"/>
  <c r="K28" i="7"/>
  <c r="K76" i="7"/>
  <c r="O41" i="7"/>
  <c r="K123" i="7"/>
  <c r="M130" i="7"/>
  <c r="K201" i="7"/>
  <c r="M202" i="7"/>
  <c r="L140" i="7"/>
  <c r="K106" i="7"/>
  <c r="L127" i="7"/>
  <c r="O69" i="7"/>
  <c r="M154" i="7"/>
  <c r="L63" i="7"/>
  <c r="O165" i="7"/>
  <c r="O128" i="7"/>
  <c r="N184" i="7"/>
  <c r="L87" i="7"/>
  <c r="O136" i="7"/>
  <c r="O183" i="7"/>
  <c r="N105" i="7"/>
  <c r="L115" i="7"/>
  <c r="N117" i="7"/>
  <c r="M46" i="7"/>
  <c r="M112" i="7"/>
  <c r="O30" i="7"/>
  <c r="L57" i="7"/>
  <c r="M101" i="7"/>
  <c r="K188" i="7"/>
  <c r="L33" i="7"/>
  <c r="O143" i="7"/>
  <c r="O90" i="7"/>
  <c r="M132" i="7"/>
  <c r="L151" i="7"/>
  <c r="K105" i="7"/>
  <c r="L161" i="7"/>
  <c r="L43" i="7"/>
  <c r="O182" i="7"/>
  <c r="M147" i="7"/>
  <c r="L42" i="7"/>
  <c r="L90" i="7"/>
  <c r="M172" i="7"/>
  <c r="O146" i="7"/>
  <c r="N75" i="7"/>
  <c r="M61" i="7"/>
  <c r="N112" i="7"/>
  <c r="K85" i="7"/>
  <c r="L196" i="7"/>
  <c r="K80" i="7"/>
  <c r="N173" i="7"/>
  <c r="N114" i="7"/>
  <c r="N94" i="7"/>
  <c r="M197" i="7"/>
  <c r="M42" i="7"/>
  <c r="N42" i="7"/>
  <c r="M188" i="7"/>
  <c r="M177" i="7"/>
  <c r="M183" i="7"/>
  <c r="N132" i="7"/>
  <c r="K67" i="7"/>
  <c r="O145" i="7"/>
  <c r="M28" i="7"/>
  <c r="M200" i="7"/>
  <c r="O92" i="7"/>
  <c r="L119" i="7"/>
  <c r="M195" i="7"/>
  <c r="M70" i="7"/>
  <c r="K100" i="7"/>
  <c r="N86" i="7"/>
  <c r="N100" i="7"/>
  <c r="K103" i="7"/>
  <c r="O40" i="7"/>
  <c r="L25" i="7"/>
  <c r="O129" i="7"/>
  <c r="O33" i="7"/>
  <c r="L53" i="7"/>
  <c r="O117" i="7"/>
  <c r="L167" i="7"/>
  <c r="N29" i="7"/>
  <c r="L117" i="7"/>
  <c r="M186" i="7"/>
  <c r="O31" i="7"/>
  <c r="O104" i="7"/>
  <c r="M140" i="7"/>
  <c r="O119" i="7"/>
  <c r="N196" i="7"/>
  <c r="L98" i="7"/>
  <c r="N84" i="7"/>
  <c r="K82" i="7"/>
  <c r="L123" i="7"/>
  <c r="N58" i="7"/>
  <c r="O38" i="7"/>
  <c r="M175" i="7"/>
  <c r="M135" i="7"/>
  <c r="L120" i="7"/>
  <c r="N98" i="7"/>
  <c r="N183" i="7"/>
  <c r="K179" i="7"/>
  <c r="M68" i="7"/>
  <c r="M117" i="7"/>
  <c r="N97" i="7"/>
  <c r="K160" i="7"/>
  <c r="L69" i="7"/>
  <c r="K186" i="7"/>
  <c r="M103" i="7"/>
  <c r="N174" i="7"/>
  <c r="K97" i="7"/>
  <c r="K75" i="7"/>
  <c r="M62" i="7"/>
  <c r="O157" i="7"/>
  <c r="N165" i="7"/>
  <c r="M58" i="7"/>
  <c r="O70" i="7"/>
  <c r="N118" i="7"/>
  <c r="K61" i="7"/>
  <c r="M98" i="7"/>
  <c r="O164" i="7"/>
  <c r="O64" i="7"/>
  <c r="K170" i="7"/>
  <c r="N107" i="7"/>
  <c r="N77" i="7"/>
  <c r="O181" i="7"/>
  <c r="N157" i="7"/>
  <c r="K112" i="7"/>
  <c r="N177" i="7"/>
  <c r="N72" i="7"/>
  <c r="L128" i="7"/>
  <c r="N120" i="7"/>
  <c r="M178" i="7"/>
  <c r="K42" i="7"/>
  <c r="N34" i="7"/>
  <c r="O22" i="7"/>
  <c r="O54" i="7"/>
  <c r="O189" i="7"/>
  <c r="N64" i="7"/>
  <c r="N70" i="7"/>
  <c r="M91" i="7"/>
  <c r="L81" i="7"/>
  <c r="O125" i="7"/>
  <c r="N60" i="7"/>
  <c r="K90" i="7"/>
  <c r="M167" i="7"/>
  <c r="L26" i="7"/>
  <c r="K83" i="7"/>
  <c r="L183" i="7"/>
  <c r="L144" i="7"/>
  <c r="O106" i="7"/>
  <c r="N46" i="7"/>
  <c r="K68" i="7"/>
  <c r="K26" i="7"/>
  <c r="L176" i="7"/>
  <c r="N188" i="7"/>
  <c r="K177" i="7"/>
  <c r="N69" i="7"/>
  <c r="N125" i="7"/>
  <c r="K146" i="7"/>
  <c r="M131" i="7"/>
  <c r="N110" i="7"/>
  <c r="O99" i="7"/>
  <c r="L36" i="7"/>
  <c r="L159" i="7"/>
  <c r="M87" i="7"/>
  <c r="L75" i="7"/>
  <c r="K101" i="7"/>
  <c r="L110" i="7"/>
  <c r="N55" i="7"/>
  <c r="L162" i="7"/>
  <c r="L39" i="7"/>
  <c r="N87" i="7"/>
  <c r="M38" i="7"/>
  <c r="O151" i="7"/>
  <c r="N158" i="7"/>
  <c r="O60" i="7"/>
  <c r="M76" i="7"/>
  <c r="N194" i="7"/>
  <c r="M118" i="7"/>
  <c r="L182" i="7"/>
  <c r="L77" i="7"/>
  <c r="L45" i="7"/>
  <c r="K197" i="7"/>
  <c r="N89" i="7"/>
  <c r="O163" i="7"/>
  <c r="K162" i="7"/>
  <c r="N171" i="7"/>
  <c r="K165" i="7"/>
  <c r="O185" i="7"/>
  <c r="N129" i="7"/>
  <c r="O56" i="7"/>
  <c r="L65" i="7"/>
  <c r="N144" i="7"/>
  <c r="M149" i="7"/>
  <c r="L101" i="7"/>
  <c r="K148" i="7"/>
  <c r="O68" i="7"/>
  <c r="M54" i="7"/>
  <c r="M72" i="7"/>
  <c r="K157" i="7"/>
  <c r="O111" i="7"/>
  <c r="L62" i="7"/>
  <c r="K155" i="7"/>
  <c r="K115" i="7"/>
  <c r="K121" i="7"/>
  <c r="M82" i="7"/>
  <c r="M108" i="7"/>
  <c r="N141" i="7"/>
  <c r="N50" i="7"/>
  <c r="M161" i="7"/>
  <c r="L84" i="7"/>
  <c r="L88" i="7"/>
  <c r="N168" i="7"/>
  <c r="L116" i="7"/>
  <c r="N104" i="7"/>
  <c r="M96" i="7"/>
  <c r="O57" i="7"/>
  <c r="N38" i="7"/>
  <c r="K94" i="7"/>
  <c r="O193" i="7"/>
  <c r="O47" i="7"/>
  <c r="K192" i="7"/>
  <c r="M180" i="7"/>
  <c r="O24" i="7"/>
  <c r="N159" i="7"/>
  <c r="K175" i="7"/>
  <c r="L137" i="7"/>
  <c r="K200" i="7"/>
  <c r="L32" i="7"/>
  <c r="K29" i="7"/>
  <c r="L49" i="7"/>
  <c r="K158" i="7"/>
  <c r="M193" i="7"/>
  <c r="L158" i="7"/>
  <c r="K92" i="7"/>
  <c r="L173" i="7"/>
  <c r="N145" i="7"/>
  <c r="M63" i="7"/>
  <c r="L150" i="7"/>
  <c r="O169" i="7"/>
  <c r="M102" i="7"/>
  <c r="N22" i="7"/>
  <c r="K178" i="7"/>
  <c r="K108" i="7"/>
  <c r="O174" i="7"/>
  <c r="K144" i="7"/>
  <c r="L143" i="7"/>
  <c r="M143" i="7"/>
  <c r="O148" i="7"/>
  <c r="K66" i="7"/>
  <c r="O32" i="7"/>
  <c r="O177" i="7"/>
  <c r="M157" i="7"/>
  <c r="L41" i="7"/>
  <c r="L180" i="7"/>
  <c r="M148" i="7"/>
  <c r="N119" i="7"/>
  <c r="K54" i="7"/>
  <c r="O188" i="7"/>
  <c r="N44" i="7"/>
  <c r="N24" i="7"/>
  <c r="L68" i="7"/>
  <c r="M52" i="7"/>
  <c r="L70" i="7"/>
  <c r="N52" i="7"/>
  <c r="K125" i="7"/>
  <c r="L52" i="7"/>
  <c r="N146" i="7"/>
  <c r="L185" i="7"/>
  <c r="M59" i="7"/>
  <c r="M139" i="7"/>
  <c r="M115" i="7"/>
  <c r="N201" i="7"/>
  <c r="M55" i="7"/>
  <c r="K137" i="7"/>
  <c r="K63" i="7"/>
  <c r="M179" i="7"/>
  <c r="M44" i="7"/>
  <c r="M66" i="7"/>
  <c r="O84" i="7"/>
  <c r="O167" i="7"/>
  <c r="N57" i="7"/>
  <c r="O201" i="7"/>
  <c r="O45" i="7"/>
  <c r="O49" i="7"/>
  <c r="K147" i="7"/>
  <c r="L156" i="7"/>
  <c r="L97" i="7"/>
  <c r="N202" i="7"/>
  <c r="N187" i="7"/>
  <c r="L50" i="7"/>
  <c r="O102" i="7"/>
  <c r="O46" i="7"/>
  <c r="N191" i="7"/>
  <c r="M89" i="7"/>
  <c r="L122" i="7"/>
  <c r="K24" i="7"/>
  <c r="O50" i="7"/>
  <c r="O195" i="7"/>
  <c r="M189" i="7"/>
  <c r="N79" i="7"/>
  <c r="O51" i="7"/>
  <c r="L191" i="7"/>
  <c r="N156" i="7"/>
  <c r="K91" i="7"/>
  <c r="O131" i="7"/>
  <c r="O55" i="7"/>
  <c r="M64" i="7"/>
  <c r="N149" i="7"/>
  <c r="K102" i="7"/>
  <c r="K107" i="7"/>
  <c r="M81" i="7"/>
  <c r="L184" i="7"/>
  <c r="O23" i="7"/>
  <c r="M43" i="7"/>
  <c r="N113" i="7"/>
  <c r="K134" i="7"/>
  <c r="O86" i="7"/>
  <c r="K196" i="7"/>
  <c r="K30" i="7"/>
  <c r="M126" i="7"/>
  <c r="L85" i="7"/>
  <c r="M146" i="7"/>
  <c r="L22" i="7"/>
  <c r="M120" i="7"/>
  <c r="M138" i="7"/>
  <c r="O160" i="7"/>
  <c r="L35" i="7"/>
  <c r="O158" i="7"/>
  <c r="N166" i="7"/>
  <c r="O36" i="7"/>
  <c r="N103" i="7"/>
  <c r="O154" i="7"/>
  <c r="K69" i="7"/>
  <c r="M78" i="7"/>
  <c r="O29" i="7"/>
  <c r="L148" i="7"/>
  <c r="O48" i="7"/>
  <c r="L61" i="7"/>
  <c r="O191" i="7"/>
  <c r="O100" i="7"/>
  <c r="O178" i="7"/>
  <c r="O153" i="7"/>
  <c r="L152" i="7"/>
  <c r="N106" i="7"/>
  <c r="O172" i="7"/>
  <c r="O105" i="7"/>
  <c r="O67" i="7"/>
  <c r="N126" i="7"/>
  <c r="N136" i="7"/>
  <c r="O180" i="7"/>
  <c r="L30" i="7"/>
  <c r="N32" i="7"/>
  <c r="L37" i="7"/>
  <c r="K174" i="7"/>
  <c r="M165" i="7"/>
  <c r="N123" i="7"/>
  <c r="K62" i="7"/>
  <c r="K129" i="7"/>
  <c r="M151" i="7"/>
  <c r="M104" i="7"/>
  <c r="N96" i="7"/>
  <c r="N182" i="7"/>
  <c r="M121" i="7"/>
  <c r="L67" i="7"/>
  <c r="L29" i="7"/>
  <c r="N95" i="7"/>
  <c r="L160" i="7"/>
  <c r="O149" i="7"/>
  <c r="M111" i="7"/>
  <c r="N80" i="7"/>
  <c r="N197" i="7"/>
  <c r="L109" i="7"/>
  <c r="N25" i="7"/>
  <c r="K46" i="7"/>
  <c r="N90" i="7"/>
  <c r="M94" i="7"/>
  <c r="K87" i="7"/>
  <c r="O34" i="7"/>
  <c r="K172" i="7"/>
  <c r="O133" i="7"/>
  <c r="N54" i="7"/>
  <c r="O71" i="7"/>
  <c r="K120" i="7"/>
  <c r="N37" i="7"/>
  <c r="N51" i="7"/>
  <c r="K145" i="7"/>
  <c r="L171" i="7"/>
  <c r="K130" i="7"/>
  <c r="N53" i="7"/>
  <c r="M65" i="7"/>
  <c r="O81" i="7"/>
  <c r="O52" i="7"/>
  <c r="M106" i="7"/>
  <c r="K132" i="7"/>
  <c r="N142" i="7"/>
  <c r="K65" i="7"/>
  <c r="O66" i="7"/>
  <c r="M27" i="7"/>
  <c r="M159" i="7"/>
  <c r="L27" i="7"/>
  <c r="K166" i="7"/>
  <c r="O118" i="7"/>
  <c r="L178" i="7"/>
  <c r="O95" i="7"/>
  <c r="L201" i="7"/>
  <c r="L74" i="7"/>
  <c r="M107" i="7"/>
  <c r="K31" i="7"/>
  <c r="N163" i="7"/>
  <c r="N147" i="7"/>
  <c r="L169" i="7"/>
  <c r="K168" i="7"/>
  <c r="L56" i="7"/>
  <c r="L198" i="7"/>
  <c r="K84" i="7"/>
  <c r="N172" i="7"/>
  <c r="K56" i="7"/>
  <c r="M73" i="7"/>
  <c r="M170" i="7"/>
  <c r="M45" i="7"/>
  <c r="L89" i="7"/>
  <c r="N190" i="7"/>
  <c r="M155" i="7"/>
  <c r="N135" i="7"/>
  <c r="N36" i="7"/>
  <c r="M199" i="7"/>
  <c r="K111" i="7"/>
  <c r="L124" i="7"/>
  <c r="L155" i="7"/>
  <c r="K194" i="7"/>
  <c r="M190" i="7"/>
  <c r="O144" i="7"/>
  <c r="K156" i="7"/>
  <c r="M74" i="7"/>
  <c r="L135" i="7"/>
  <c r="O124" i="7"/>
  <c r="K64" i="7"/>
  <c r="O196" i="7"/>
  <c r="M158" i="7"/>
  <c r="L59" i="7"/>
  <c r="O85" i="7"/>
  <c r="O147" i="7"/>
  <c r="K52" i="7"/>
  <c r="N179" i="7"/>
  <c r="K116" i="7"/>
  <c r="O168" i="7"/>
  <c r="N47" i="7"/>
  <c r="O162" i="7"/>
  <c r="O109" i="7"/>
  <c r="L199" i="7"/>
  <c r="K118" i="7"/>
  <c r="L44" i="7"/>
  <c r="L66" i="7"/>
  <c r="K128" i="7"/>
  <c r="M77" i="7"/>
  <c r="O123" i="7"/>
  <c r="L107" i="7"/>
  <c r="O141" i="7"/>
  <c r="L177" i="7"/>
  <c r="N74" i="7"/>
  <c r="M192" i="7"/>
  <c r="N30" i="7"/>
  <c r="L166" i="7"/>
  <c r="O76" i="7"/>
  <c r="L153" i="7"/>
  <c r="L141" i="7"/>
  <c r="K141" i="7"/>
  <c r="L58" i="7"/>
  <c r="K59" i="7"/>
  <c r="L114" i="7"/>
  <c r="N115" i="7"/>
  <c r="L132" i="7"/>
  <c r="K89" i="7"/>
  <c r="O44" i="7"/>
  <c r="M41" i="7"/>
  <c r="N76" i="7"/>
  <c r="N43" i="7"/>
  <c r="M71" i="7"/>
  <c r="L129" i="7"/>
  <c r="M84" i="7"/>
  <c r="K22" i="7"/>
  <c r="O53" i="7"/>
  <c r="K195" i="7"/>
  <c r="N121" i="7"/>
  <c r="K161" i="7"/>
  <c r="M166" i="7"/>
  <c r="L139" i="7"/>
  <c r="L105" i="7"/>
  <c r="N169" i="7"/>
  <c r="L194" i="7"/>
  <c r="M119" i="7"/>
  <c r="M113" i="7"/>
  <c r="L168" i="7"/>
  <c r="M109" i="7"/>
  <c r="O110" i="7"/>
  <c r="K51" i="7"/>
  <c r="K71" i="7"/>
  <c r="O65" i="7"/>
  <c r="O94" i="7"/>
  <c r="M69" i="7"/>
  <c r="N139" i="7"/>
  <c r="N62" i="7"/>
  <c r="N93" i="7"/>
  <c r="L181" i="7"/>
  <c r="O98" i="7"/>
  <c r="L48" i="7"/>
  <c r="O186" i="7"/>
  <c r="N31" i="7"/>
  <c r="K187" i="7"/>
  <c r="N82" i="7"/>
  <c r="M26" i="7"/>
  <c r="O43" i="7"/>
  <c r="K36" i="7"/>
  <c r="L125" i="7"/>
  <c r="M182" i="7"/>
  <c r="K44" i="7"/>
  <c r="M142" i="7"/>
  <c r="L138" i="7"/>
  <c r="N152" i="7"/>
  <c r="K110" i="7"/>
  <c r="M191" i="7"/>
  <c r="L91" i="7"/>
  <c r="N61" i="7"/>
  <c r="O175" i="7"/>
  <c r="N73" i="7"/>
  <c r="N130" i="7"/>
  <c r="L193" i="7"/>
  <c r="N71" i="7"/>
  <c r="K153" i="7"/>
  <c r="M57" i="7"/>
  <c r="K180" i="7"/>
  <c r="O132" i="7"/>
  <c r="N140" i="7"/>
  <c r="K79" i="7"/>
  <c r="N101" i="7"/>
  <c r="K202" i="7"/>
  <c r="M105" i="7"/>
  <c r="M86" i="7"/>
  <c r="K41" i="7"/>
  <c r="M35" i="7"/>
  <c r="L157" i="7"/>
  <c r="M110" i="7"/>
  <c r="L73" i="7"/>
  <c r="O173" i="7"/>
  <c r="O42" i="7"/>
  <c r="L163" i="7"/>
  <c r="N56" i="7"/>
  <c r="O112" i="7"/>
  <c r="M184" i="7"/>
  <c r="N41" i="7"/>
  <c r="K164" i="7"/>
  <c r="L94" i="7"/>
  <c r="M145" i="7"/>
  <c r="M39" i="7"/>
  <c r="K191" i="7"/>
  <c r="L111" i="7"/>
  <c r="O197" i="7"/>
  <c r="M123" i="7"/>
  <c r="M37" i="7"/>
  <c r="N162" i="7"/>
  <c r="M75" i="7"/>
  <c r="K122" i="7"/>
  <c r="N128" i="7"/>
  <c r="K154" i="7"/>
  <c r="O156" i="7"/>
  <c r="M23" i="7"/>
  <c r="N178" i="7"/>
  <c r="N198" i="7"/>
  <c r="M67" i="7"/>
  <c r="N88" i="7"/>
  <c r="O198" i="7"/>
  <c r="M164" i="7"/>
  <c r="K32" i="7"/>
  <c r="M173" i="7"/>
  <c r="K198" i="7"/>
  <c r="K96" i="7"/>
  <c r="K171" i="7"/>
  <c r="M33" i="7"/>
  <c r="O114" i="7"/>
  <c r="K133" i="7"/>
  <c r="N99" i="7"/>
  <c r="O83" i="7"/>
  <c r="N116" i="7"/>
  <c r="L202" i="7"/>
  <c r="K74" i="7"/>
  <c r="L170" i="7"/>
  <c r="L121" i="7"/>
  <c r="O194" i="7"/>
  <c r="O87" i="7"/>
  <c r="O179" i="7"/>
  <c r="K34" i="7"/>
  <c r="O58" i="7"/>
  <c r="K135" i="7"/>
  <c r="N124" i="7"/>
  <c r="L131" i="7"/>
  <c r="K47" i="7"/>
  <c r="L92" i="7"/>
  <c r="M133" i="7"/>
  <c r="M88" i="7"/>
  <c r="L133" i="7"/>
  <c r="N26" i="7"/>
  <c r="L80" i="7"/>
  <c r="M22" i="7"/>
  <c r="K45" i="7"/>
  <c r="K113" i="7"/>
  <c r="O130" i="7"/>
  <c r="O192" i="7"/>
  <c r="K57" i="7"/>
  <c r="N35" i="7"/>
  <c r="M97" i="7"/>
  <c r="O171" i="7"/>
  <c r="N195" i="7"/>
  <c r="K70" i="7"/>
  <c r="N28" i="7"/>
  <c r="O91" i="7"/>
  <c r="N83" i="7"/>
  <c r="K98" i="7"/>
  <c r="O150" i="7"/>
  <c r="M25" i="7"/>
  <c r="O39" i="7"/>
  <c r="K167" i="7"/>
  <c r="O142" i="7"/>
  <c r="K48" i="7"/>
  <c r="K138" i="7"/>
  <c r="M129" i="7"/>
  <c r="L175" i="7"/>
  <c r="O199" i="7"/>
  <c r="L51" i="7"/>
  <c r="O80" i="7"/>
  <c r="L186" i="7"/>
  <c r="O77" i="7"/>
  <c r="O200" i="7"/>
  <c r="K43" i="7"/>
  <c r="O26" i="7"/>
  <c r="L23" i="7"/>
  <c r="M24" i="7"/>
  <c r="M168" i="7"/>
  <c r="L24" i="7"/>
  <c r="L190" i="7"/>
  <c r="N68" i="7"/>
  <c r="L96" i="7"/>
  <c r="O166" i="7"/>
  <c r="N85" i="7"/>
  <c r="M187" i="7"/>
  <c r="K173" i="7"/>
  <c r="N180" i="7"/>
  <c r="M114" i="7"/>
  <c r="N148" i="7"/>
  <c r="K60" i="7"/>
  <c r="K114" i="7"/>
  <c r="K77" i="7"/>
  <c r="M36" i="7"/>
  <c r="M134" i="7"/>
  <c r="K142" i="7"/>
  <c r="K151" i="7"/>
  <c r="N160" i="7"/>
  <c r="O96" i="7"/>
  <c r="M174" i="7"/>
  <c r="N186" i="7"/>
  <c r="M160" i="7"/>
  <c r="L172" i="7"/>
  <c r="L106" i="7"/>
  <c r="N122" i="7"/>
  <c r="O63" i="7"/>
  <c r="K139" i="7"/>
  <c r="O127" i="7"/>
  <c r="O25" i="7"/>
  <c r="L54" i="7"/>
  <c r="N63" i="7"/>
  <c r="N92" i="7"/>
  <c r="L174" i="7"/>
  <c r="N59" i="7"/>
  <c r="L76" i="7"/>
  <c r="K182" i="7"/>
  <c r="L189" i="7"/>
  <c r="N185" i="7"/>
  <c r="O35" i="7"/>
  <c r="L187" i="7"/>
  <c r="M144" i="7"/>
  <c r="L93" i="7"/>
  <c r="O103" i="7"/>
  <c r="L82" i="7"/>
  <c r="N40" i="7"/>
  <c r="L95" i="7"/>
  <c r="N108" i="7"/>
  <c r="K25" i="7"/>
  <c r="O138" i="7"/>
  <c r="M30" i="7"/>
  <c r="K152" i="7"/>
  <c r="L130" i="7"/>
  <c r="M32" i="7"/>
  <c r="M34" i="7"/>
  <c r="K38" i="7"/>
  <c r="M194" i="7"/>
  <c r="O89" i="7"/>
  <c r="N109" i="7"/>
  <c r="O88" i="7"/>
  <c r="O75" i="7"/>
  <c r="K73" i="7"/>
  <c r="N155" i="7"/>
  <c r="K127" i="7"/>
  <c r="K176" i="7"/>
  <c r="L149" i="7"/>
  <c r="O82" i="7"/>
  <c r="L46" i="7"/>
  <c r="M51" i="7"/>
  <c r="M99" i="7"/>
  <c r="L108" i="7"/>
  <c r="M60" i="7"/>
  <c r="O28" i="7"/>
  <c r="N131" i="7"/>
  <c r="N27" i="7"/>
  <c r="N102" i="7"/>
  <c r="M128" i="7"/>
  <c r="K95" i="7"/>
  <c r="M125" i="7"/>
  <c r="M29" i="7"/>
  <c r="M93" i="7"/>
  <c r="L145" i="7"/>
  <c r="M124" i="7"/>
  <c r="L86" i="7"/>
  <c r="M122" i="7"/>
  <c r="L200" i="7"/>
  <c r="N65" i="7"/>
  <c r="O126" i="7"/>
  <c r="N39" i="7"/>
  <c r="L154" i="7"/>
  <c r="K99" i="7"/>
  <c r="M152" i="7"/>
  <c r="O137" i="7"/>
  <c r="O190" i="7"/>
  <c r="L72" i="7"/>
  <c r="N138" i="7"/>
  <c r="K55" i="7"/>
  <c r="K189" i="7"/>
  <c r="M137" i="7"/>
  <c r="L188" i="7"/>
  <c r="N133" i="7"/>
  <c r="N175" i="7"/>
  <c r="O101" i="7"/>
  <c r="N154" i="7"/>
  <c r="M171" i="7"/>
  <c r="L195" i="7"/>
  <c r="L47" i="7"/>
  <c r="O59" i="7"/>
  <c r="K35" i="7"/>
  <c r="L38" i="7"/>
  <c r="M198" i="7"/>
  <c r="M136" i="7"/>
  <c r="K150" i="7"/>
  <c r="M48" i="7"/>
  <c r="L34" i="7"/>
  <c r="L40" i="7"/>
  <c r="N151" i="7"/>
  <c r="L136" i="7"/>
  <c r="L146" i="7"/>
  <c r="N181" i="7"/>
  <c r="M153" i="7"/>
  <c r="M50" i="7"/>
  <c r="O107" i="7"/>
  <c r="O152" i="7"/>
  <c r="L28" i="7"/>
  <c r="L64" i="7"/>
  <c r="K27" i="7"/>
  <c r="L78" i="7"/>
  <c r="L142" i="7"/>
  <c r="M116" i="7"/>
  <c r="M92" i="7"/>
  <c r="K49" i="7"/>
  <c r="M80" i="7"/>
  <c r="M127" i="7"/>
  <c r="K163" i="7"/>
  <c r="L126" i="7"/>
  <c r="K140" i="7"/>
  <c r="M90" i="7"/>
  <c r="L134" i="7"/>
  <c r="L165" i="7"/>
  <c r="N45" i="7"/>
  <c r="O202" i="7"/>
  <c r="L55" i="7"/>
  <c r="M49" i="7"/>
  <c r="M185" i="7"/>
  <c r="O121" i="7"/>
  <c r="N33" i="7"/>
  <c r="K119" i="7"/>
  <c r="N143" i="7"/>
  <c r="M156" i="7"/>
  <c r="O187" i="7"/>
  <c r="L192" i="7"/>
  <c r="O93" i="7"/>
  <c r="M95" i="7"/>
  <c r="N137" i="7"/>
  <c r="L104" i="7"/>
  <c r="M163" i="7"/>
  <c r="K193" i="7"/>
  <c r="O170" i="7"/>
  <c r="O161" i="7"/>
  <c r="N67" i="7"/>
  <c r="K126" i="7"/>
  <c r="O159" i="7"/>
  <c r="K39" i="7"/>
  <c r="N23" i="7"/>
  <c r="O122" i="7"/>
  <c r="L113" i="7"/>
  <c r="M176" i="7"/>
  <c r="L179" i="7"/>
  <c r="K149" i="7"/>
  <c r="O113" i="7"/>
  <c r="M56" i="7"/>
  <c r="N153" i="7"/>
  <c r="K183" i="7"/>
  <c r="L60" i="7"/>
  <c r="N167" i="7"/>
  <c r="K169" i="7"/>
  <c r="O74" i="7"/>
  <c r="K37" i="7"/>
  <c r="L164" i="7"/>
  <c r="O115" i="7"/>
  <c r="O184" i="7"/>
  <c r="M31" i="7"/>
  <c r="K72" i="7"/>
  <c r="K190" i="7"/>
  <c r="O140" i="7"/>
  <c r="K109" i="7"/>
  <c r="M83" i="7"/>
  <c r="K185" i="7"/>
  <c r="K136" i="7"/>
  <c r="K117" i="7"/>
  <c r="O116" i="7"/>
  <c r="M196" i="7"/>
  <c r="N91" i="7"/>
  <c r="N176" i="7"/>
  <c r="K53" i="7"/>
  <c r="K104" i="7"/>
  <c r="O108" i="7"/>
  <c r="N49" i="7"/>
  <c r="L103" i="7"/>
  <c r="K86" i="7"/>
  <c r="K93" i="7"/>
  <c r="M169" i="7"/>
  <c r="O134" i="7"/>
  <c r="M85" i="7"/>
  <c r="N193" i="7"/>
  <c r="K78" i="7"/>
  <c r="N161" i="7"/>
  <c r="O62" i="7"/>
  <c r="O139" i="7"/>
  <c r="K33" i="7"/>
  <c r="M141" i="7"/>
  <c r="O78" i="7"/>
  <c r="L71" i="7"/>
  <c r="K184" i="7"/>
  <c r="K131" i="7"/>
  <c r="N164" i="7"/>
  <c r="K181" i="7"/>
  <c r="M181" i="7"/>
  <c r="N111" i="7"/>
  <c r="O120" i="7"/>
  <c r="N78" i="7"/>
  <c r="K81" i="7"/>
  <c r="L99" i="7"/>
  <c r="K88" i="7"/>
  <c r="N66" i="7"/>
  <c r="N189" i="7"/>
  <c r="O79" i="7"/>
  <c r="O72" i="7"/>
  <c r="K23" i="7"/>
  <c r="M150" i="7"/>
  <c r="L147" i="7"/>
  <c r="N199" i="7"/>
  <c r="L118" i="7"/>
  <c r="D178" i="4" l="1"/>
  <c r="J93" i="4"/>
  <c r="C179" i="4"/>
  <c r="D161" i="4"/>
  <c r="C263" i="4"/>
  <c r="J153" i="4"/>
  <c r="D201" i="4"/>
  <c r="J108" i="4"/>
  <c r="D211" i="4"/>
  <c r="D236" i="4"/>
  <c r="D291" i="4"/>
  <c r="J106" i="4"/>
  <c r="J110" i="4"/>
  <c r="D300" i="4"/>
  <c r="D163" i="4"/>
  <c r="J310" i="4"/>
  <c r="O24" i="4"/>
  <c r="C17" i="4" s="1"/>
  <c r="J87" i="4"/>
  <c r="J160" i="4"/>
  <c r="D86" i="4"/>
  <c r="D239" i="4"/>
  <c r="D80" i="4"/>
  <c r="C80" i="4" s="1"/>
  <c r="D50" i="4"/>
  <c r="J140" i="4"/>
  <c r="J63" i="4"/>
  <c r="D194" i="4"/>
  <c r="J130" i="4"/>
  <c r="J192" i="4"/>
  <c r="J228" i="4"/>
  <c r="J56" i="4"/>
  <c r="D166" i="4"/>
  <c r="J159" i="4"/>
  <c r="J182" i="4"/>
  <c r="C182" i="4" s="1"/>
  <c r="J79" i="4"/>
  <c r="F24" i="4"/>
  <c r="C10" i="4" s="1"/>
  <c r="J132" i="4"/>
  <c r="D94" i="4"/>
  <c r="D45" i="4"/>
  <c r="D119" i="4"/>
  <c r="D205" i="4"/>
  <c r="J220" i="4"/>
  <c r="J82" i="4"/>
  <c r="J169" i="4"/>
  <c r="D84" i="4"/>
  <c r="J43" i="4"/>
  <c r="J158" i="4"/>
  <c r="J277" i="4"/>
  <c r="G24" i="4"/>
  <c r="C12" i="4" s="1"/>
  <c r="D90" i="4"/>
  <c r="J201" i="4"/>
  <c r="J129" i="4"/>
  <c r="D192" i="4"/>
  <c r="C192" i="4" s="1"/>
  <c r="J77" i="4"/>
  <c r="D241" i="4"/>
  <c r="D293" i="4"/>
  <c r="J315" i="4"/>
  <c r="J308" i="4"/>
  <c r="D248" i="4"/>
  <c r="J102" i="4"/>
  <c r="D126" i="4"/>
  <c r="J38" i="4"/>
  <c r="D137" i="4"/>
  <c r="J258" i="4"/>
  <c r="D146" i="4"/>
  <c r="J180" i="4"/>
  <c r="D67" i="4"/>
  <c r="C310" i="4"/>
  <c r="J200" i="4"/>
  <c r="D55" i="4"/>
  <c r="C55" i="4" s="1"/>
  <c r="D31" i="4"/>
  <c r="C130" i="4"/>
  <c r="C277" i="4"/>
  <c r="D87" i="4"/>
  <c r="C87" i="4" s="1"/>
  <c r="J34" i="4"/>
  <c r="D290" i="4"/>
  <c r="C290" i="4" s="1"/>
  <c r="D54" i="4"/>
  <c r="J249" i="4"/>
  <c r="D318" i="4"/>
  <c r="D142" i="4"/>
  <c r="C142" i="4" s="1"/>
  <c r="C134" i="4"/>
  <c r="D72" i="4"/>
  <c r="J293" i="4"/>
  <c r="D89" i="4"/>
  <c r="J177" i="4"/>
  <c r="D184" i="4"/>
  <c r="D42" i="4"/>
  <c r="J301" i="4"/>
  <c r="D49" i="4"/>
  <c r="J256" i="4"/>
  <c r="C256" i="4" s="1"/>
  <c r="D149" i="4"/>
  <c r="D30" i="4"/>
  <c r="C30" i="4" s="1"/>
  <c r="J244" i="4"/>
  <c r="D233" i="4"/>
  <c r="D249" i="4"/>
  <c r="J156" i="4"/>
  <c r="J58" i="4"/>
  <c r="J145" i="4"/>
  <c r="C145" i="4" s="1"/>
  <c r="J103" i="4"/>
  <c r="D305" i="4"/>
  <c r="J267" i="4"/>
  <c r="J86" i="4"/>
  <c r="D104" i="4"/>
  <c r="C104" i="4" s="1"/>
  <c r="J216" i="4"/>
  <c r="D98" i="4"/>
  <c r="J187" i="4"/>
  <c r="D70" i="4"/>
  <c r="D174" i="4"/>
  <c r="J181" i="4"/>
  <c r="D169" i="4"/>
  <c r="J29" i="4"/>
  <c r="D319" i="4"/>
  <c r="J39" i="4"/>
  <c r="D237" i="4"/>
  <c r="C237" i="4" s="1"/>
  <c r="D46" i="4"/>
  <c r="C46" i="4" s="1"/>
  <c r="J67" i="4"/>
  <c r="J261" i="4"/>
  <c r="C261" i="4" s="1"/>
  <c r="D243" i="4"/>
  <c r="D56" i="4"/>
  <c r="C56" i="4" s="1"/>
  <c r="D209" i="4"/>
  <c r="D152" i="4"/>
  <c r="D298" i="4"/>
  <c r="J205" i="4"/>
  <c r="J166" i="4"/>
  <c r="J95" i="4"/>
  <c r="J150" i="4"/>
  <c r="D313" i="4"/>
  <c r="J225" i="4"/>
  <c r="J120" i="4"/>
  <c r="C120" i="4" s="1"/>
  <c r="D247" i="4"/>
  <c r="D322" i="4"/>
  <c r="C322" i="4" s="1"/>
  <c r="J149" i="4"/>
  <c r="J172" i="4"/>
  <c r="J143" i="4"/>
  <c r="D228" i="4"/>
  <c r="C228" i="4" s="1"/>
  <c r="M24" i="4"/>
  <c r="C13" i="4" s="1"/>
  <c r="D108" i="4"/>
  <c r="C108" i="4" s="1"/>
  <c r="J74" i="4"/>
  <c r="J266" i="4"/>
  <c r="D231" i="4"/>
  <c r="J40" i="4"/>
  <c r="C40" i="4" s="1"/>
  <c r="J98" i="4"/>
  <c r="D60" i="4"/>
  <c r="D102" i="4"/>
  <c r="C102" i="4" s="1"/>
  <c r="J26" i="4"/>
  <c r="J214" i="4"/>
  <c r="D37" i="4"/>
  <c r="D216" i="4"/>
  <c r="C216" i="4" s="1"/>
  <c r="J70" i="4"/>
  <c r="J230" i="4"/>
  <c r="D47" i="4"/>
  <c r="J105" i="4"/>
  <c r="J313" i="4"/>
  <c r="D136" i="4"/>
  <c r="C136" i="4" s="1"/>
  <c r="J204" i="4"/>
  <c r="C204" i="4" s="1"/>
  <c r="J167" i="4"/>
  <c r="D265" i="4"/>
  <c r="J111" i="4"/>
  <c r="J231" i="4"/>
  <c r="J138" i="4"/>
  <c r="J233" i="4"/>
  <c r="J168" i="4"/>
  <c r="C168" i="4" s="1"/>
  <c r="J213" i="4"/>
  <c r="D316" i="4"/>
  <c r="J117" i="4"/>
  <c r="J75" i="4"/>
  <c r="D78" i="4"/>
  <c r="J137" i="4"/>
  <c r="D299" i="4"/>
  <c r="D63" i="4"/>
  <c r="J312" i="4"/>
  <c r="C312" i="4" s="1"/>
  <c r="D309" i="4"/>
  <c r="D296" i="4"/>
  <c r="D219" i="4"/>
  <c r="D269" i="4"/>
  <c r="D187" i="4"/>
  <c r="C187" i="4" s="1"/>
  <c r="J320" i="4"/>
  <c r="D110" i="4"/>
  <c r="C110" i="4" s="1"/>
  <c r="D28" i="4"/>
  <c r="D285" i="4"/>
  <c r="J61" i="4"/>
  <c r="D181" i="4"/>
  <c r="J112" i="4"/>
  <c r="J114" i="4"/>
  <c r="J31" i="4"/>
  <c r="J51" i="4"/>
  <c r="C273" i="4"/>
  <c r="J162" i="4"/>
  <c r="D43" i="4"/>
  <c r="C43" i="4" s="1"/>
  <c r="J243" i="4"/>
  <c r="C243" i="4" s="1"/>
  <c r="D155" i="4"/>
  <c r="D51" i="4"/>
  <c r="C51" i="4" s="1"/>
  <c r="J227" i="4"/>
  <c r="J59" i="4"/>
  <c r="C59" i="4" s="1"/>
  <c r="D196" i="4"/>
  <c r="C196" i="4" s="1"/>
  <c r="D139" i="4"/>
  <c r="C139" i="4" s="1"/>
  <c r="D175" i="4"/>
  <c r="C175" i="4" s="1"/>
  <c r="D260" i="4"/>
  <c r="C260" i="4" s="1"/>
  <c r="D160" i="4"/>
  <c r="D266" i="4"/>
  <c r="J121" i="4"/>
  <c r="C121" i="4" s="1"/>
  <c r="D64" i="4"/>
  <c r="C64" i="4" s="1"/>
  <c r="D320" i="4"/>
  <c r="C320" i="4" s="1"/>
  <c r="J85" i="4"/>
  <c r="D254" i="4"/>
  <c r="D257" i="4"/>
  <c r="C257" i="4" s="1"/>
  <c r="J257" i="4"/>
  <c r="J305" i="4"/>
  <c r="C305" i="4" s="1"/>
  <c r="J126" i="4"/>
  <c r="D245" i="4"/>
  <c r="D229" i="4"/>
  <c r="D252" i="4"/>
  <c r="D41" i="4"/>
  <c r="C41" i="4" s="1"/>
  <c r="J232" i="4"/>
  <c r="D223" i="4"/>
  <c r="D227" i="4"/>
  <c r="C227" i="4" s="1"/>
  <c r="J203" i="4"/>
  <c r="J285" i="4"/>
  <c r="J115" i="4"/>
  <c r="D230" i="4"/>
  <c r="C230" i="4" s="1"/>
  <c r="J291" i="4"/>
  <c r="D117" i="4"/>
  <c r="D282" i="4"/>
  <c r="C282" i="4" s="1"/>
  <c r="D186" i="4"/>
  <c r="J52" i="4"/>
  <c r="C52" i="4" s="1"/>
  <c r="J48" i="4"/>
  <c r="J324" i="4"/>
  <c r="C324" i="4" s="1"/>
  <c r="D27" i="4"/>
  <c r="D75" i="4"/>
  <c r="C75" i="4" s="1"/>
  <c r="D197" i="4"/>
  <c r="C197" i="4" s="1"/>
  <c r="D278" i="4"/>
  <c r="C278" i="4" s="1"/>
  <c r="D315" i="4"/>
  <c r="C315" i="4" s="1"/>
  <c r="K24" i="4"/>
  <c r="C9" i="4" s="1"/>
  <c r="J25" i="4"/>
  <c r="D195" i="4"/>
  <c r="C195" i="4" s="1"/>
  <c r="J194" i="4"/>
  <c r="D234" i="4"/>
  <c r="J198" i="4"/>
  <c r="D222" i="4"/>
  <c r="J152" i="4"/>
  <c r="D176" i="4"/>
  <c r="C176" i="4" s="1"/>
  <c r="J54" i="4"/>
  <c r="C103" i="4"/>
  <c r="D283" i="4"/>
  <c r="D274" i="4"/>
  <c r="C274" i="4" s="1"/>
  <c r="D66" i="4"/>
  <c r="C66" i="4" s="1"/>
  <c r="J215" i="4"/>
  <c r="J222" i="4"/>
  <c r="J184" i="4"/>
  <c r="D272" i="4"/>
  <c r="D93" i="4"/>
  <c r="J157" i="4"/>
  <c r="D167" i="4"/>
  <c r="C167" i="4" s="1"/>
  <c r="D198" i="4"/>
  <c r="D140" i="4"/>
  <c r="C140" i="4" s="1"/>
  <c r="D77" i="4"/>
  <c r="J304" i="4"/>
  <c r="J281" i="4"/>
  <c r="J234" i="4"/>
  <c r="J125" i="4"/>
  <c r="D321" i="4"/>
  <c r="C143" i="4"/>
  <c r="D294" i="4"/>
  <c r="C294" i="4" s="1"/>
  <c r="J247" i="4"/>
  <c r="D280" i="4"/>
  <c r="D85" i="4"/>
  <c r="D113" i="4"/>
  <c r="C113" i="4" s="1"/>
  <c r="J235" i="4"/>
  <c r="J307" i="4"/>
  <c r="C307" i="4" s="1"/>
  <c r="D58" i="4"/>
  <c r="C58" i="4" s="1"/>
  <c r="N24" i="4"/>
  <c r="C15" i="4" s="1"/>
  <c r="J269" i="4"/>
  <c r="J311" i="4"/>
  <c r="D132" i="4"/>
  <c r="J276" i="4"/>
  <c r="D264" i="4"/>
  <c r="D295" i="4"/>
  <c r="D203" i="4"/>
  <c r="D96" i="4"/>
  <c r="C96" i="4" s="1"/>
  <c r="J76" i="4"/>
  <c r="C76" i="4" s="1"/>
  <c r="D259" i="4"/>
  <c r="D111" i="4"/>
  <c r="D109" i="4"/>
  <c r="D255" i="4"/>
  <c r="C255" i="4" s="1"/>
  <c r="D73" i="4"/>
  <c r="C73" i="4" s="1"/>
  <c r="D306" i="4"/>
  <c r="C306" i="4" s="1"/>
  <c r="D153" i="4"/>
  <c r="C153" i="4" s="1"/>
  <c r="D214" i="4"/>
  <c r="C214" i="4" s="1"/>
  <c r="J42" i="4"/>
  <c r="J124" i="4"/>
  <c r="C124" i="4" s="1"/>
  <c r="D151" i="4"/>
  <c r="J319" i="4"/>
  <c r="J44" i="4"/>
  <c r="C163" i="4"/>
  <c r="C45" i="4"/>
  <c r="D297" i="4"/>
  <c r="C133" i="4"/>
  <c r="J190" i="4"/>
  <c r="C190" i="4" s="1"/>
  <c r="J37" i="4"/>
  <c r="J317" i="4"/>
  <c r="C317" i="4" s="1"/>
  <c r="J109" i="4"/>
  <c r="J223" i="4"/>
  <c r="J135" i="4"/>
  <c r="C135" i="4" s="1"/>
  <c r="D92" i="4"/>
  <c r="J208" i="4"/>
  <c r="J89" i="4"/>
  <c r="J97" i="4"/>
  <c r="C97" i="4" s="1"/>
  <c r="J147" i="4"/>
  <c r="C147" i="4" s="1"/>
  <c r="J318" i="4"/>
  <c r="C318" i="4" s="1"/>
  <c r="D88" i="4"/>
  <c r="D61" i="4"/>
  <c r="D213" i="4"/>
  <c r="J191" i="4"/>
  <c r="D258" i="4"/>
  <c r="C258" i="4" s="1"/>
  <c r="J300" i="4"/>
  <c r="J309" i="4"/>
  <c r="D172" i="4"/>
  <c r="C172" i="4" s="1"/>
  <c r="C158" i="4"/>
  <c r="J71" i="4"/>
  <c r="J245" i="4"/>
  <c r="E24" i="4"/>
  <c r="C8" i="4" s="1"/>
  <c r="D25" i="4"/>
  <c r="J186" i="4"/>
  <c r="C186" i="4" s="1"/>
  <c r="J193" i="4"/>
  <c r="D191" i="4"/>
  <c r="C191" i="4" s="1"/>
  <c r="D97" i="4"/>
  <c r="D81" i="4"/>
  <c r="C81" i="4" s="1"/>
  <c r="J298" i="4"/>
  <c r="J101" i="4"/>
  <c r="C101" i="4" s="1"/>
  <c r="D271" i="4"/>
  <c r="C271" i="4" s="1"/>
  <c r="D65" i="4"/>
  <c r="H24" i="4"/>
  <c r="C14" i="4" s="1"/>
  <c r="D112" i="4"/>
  <c r="J116" i="4"/>
  <c r="C116" i="4" s="1"/>
  <c r="J62" i="4"/>
  <c r="C62" i="4" s="1"/>
  <c r="D281" i="4"/>
  <c r="C281" i="4" s="1"/>
  <c r="D253" i="4"/>
  <c r="J321" i="4"/>
  <c r="J94" i="4"/>
  <c r="D314" i="4"/>
  <c r="D304" i="4"/>
  <c r="C304" i="4" s="1"/>
  <c r="D276" i="4"/>
  <c r="D242" i="4"/>
  <c r="J199" i="4"/>
  <c r="C199" i="4" s="1"/>
  <c r="D115" i="4"/>
  <c r="C115" i="4" s="1"/>
  <c r="D188" i="4"/>
  <c r="J92" i="4"/>
  <c r="D99" i="4"/>
  <c r="J155" i="4"/>
  <c r="J88" i="4"/>
  <c r="C88" i="4" s="1"/>
  <c r="J60" i="4"/>
  <c r="D118" i="4"/>
  <c r="C118" i="4" s="1"/>
  <c r="J65" i="4"/>
  <c r="J252" i="4"/>
  <c r="D129" i="4"/>
  <c r="Y281" i="4"/>
  <c r="Z281" i="4" s="1"/>
  <c r="T314" i="4"/>
  <c r="U314" i="4" s="1"/>
  <c r="Y309" i="4"/>
  <c r="Z309" i="4" s="1"/>
  <c r="Y225" i="4"/>
  <c r="Z225" i="4" s="1"/>
  <c r="T275" i="4"/>
  <c r="U275" i="4" s="1"/>
  <c r="T165" i="4"/>
  <c r="U165" i="4" s="1"/>
  <c r="Y151" i="4"/>
  <c r="Z151" i="4" s="1"/>
  <c r="T195" i="4"/>
  <c r="U195" i="4" s="1"/>
  <c r="T37" i="4"/>
  <c r="U37" i="4" s="1"/>
  <c r="Y40" i="4"/>
  <c r="Z40" i="4" s="1"/>
  <c r="T162" i="4"/>
  <c r="U162" i="4" s="1"/>
  <c r="T229" i="4"/>
  <c r="U229" i="4" s="1"/>
  <c r="T251" i="4"/>
  <c r="U251" i="4" s="1"/>
  <c r="T318" i="4"/>
  <c r="U318" i="4" s="1"/>
  <c r="T244" i="4"/>
  <c r="U244" i="4" s="1"/>
  <c r="Y194" i="4"/>
  <c r="Z194" i="4" s="1"/>
  <c r="Y197" i="4"/>
  <c r="Z197" i="4" s="1"/>
  <c r="Y324" i="4"/>
  <c r="Z324" i="4" s="1"/>
  <c r="Y250" i="4"/>
  <c r="Z250" i="4" s="1"/>
  <c r="T321" i="4"/>
  <c r="U321" i="4" s="1"/>
  <c r="T297" i="4"/>
  <c r="U297" i="4" s="1"/>
  <c r="Y320" i="4"/>
  <c r="Z320" i="4" s="1"/>
  <c r="T183" i="4"/>
  <c r="U183" i="4" s="1"/>
  <c r="T306" i="4"/>
  <c r="U306" i="4" s="1"/>
  <c r="Y78" i="4"/>
  <c r="Z78" i="4" s="1"/>
  <c r="Y163" i="4"/>
  <c r="Z163" i="4" s="1"/>
  <c r="T198" i="4"/>
  <c r="U198" i="4" s="1"/>
  <c r="Y310" i="4"/>
  <c r="Z310" i="4" s="1"/>
  <c r="T49" i="4"/>
  <c r="U49" i="4" s="1"/>
  <c r="T78" i="4"/>
  <c r="U78" i="4" s="1"/>
  <c r="Y25" i="4"/>
  <c r="Y308" i="4"/>
  <c r="Z308" i="4" s="1"/>
  <c r="Y141" i="4"/>
  <c r="Z141" i="4" s="1"/>
  <c r="Y256" i="4"/>
  <c r="Z256" i="4" s="1"/>
  <c r="Y142" i="4"/>
  <c r="Z142" i="4" s="1"/>
  <c r="T266" i="4"/>
  <c r="U266" i="4" s="1"/>
  <c r="T34" i="4"/>
  <c r="U34" i="4" s="1"/>
  <c r="T205" i="4"/>
  <c r="U205" i="4" s="1"/>
  <c r="T200" i="4"/>
  <c r="U200" i="4" s="1"/>
  <c r="T29" i="4"/>
  <c r="U29" i="4" s="1"/>
  <c r="Y52" i="4"/>
  <c r="Z52" i="4" s="1"/>
  <c r="Y315" i="4"/>
  <c r="Z315" i="4" s="1"/>
  <c r="Y239" i="4"/>
  <c r="Z239" i="4" s="1"/>
  <c r="Y122" i="4"/>
  <c r="Z122" i="4" s="1"/>
  <c r="Y302" i="4"/>
  <c r="Z302" i="4" s="1"/>
  <c r="Y203" i="4"/>
  <c r="Z203" i="4" s="1"/>
  <c r="T81" i="4"/>
  <c r="U81" i="4" s="1"/>
  <c r="Y148" i="4"/>
  <c r="Z148" i="4" s="1"/>
  <c r="T206" i="4"/>
  <c r="U206" i="4" s="1"/>
  <c r="T250" i="4"/>
  <c r="U250" i="4" s="1"/>
  <c r="T185" i="4"/>
  <c r="U185" i="4" s="1"/>
  <c r="T193" i="4"/>
  <c r="U193" i="4" s="1"/>
  <c r="T150" i="4"/>
  <c r="U150" i="4" s="1"/>
  <c r="T153" i="4"/>
  <c r="U153" i="4" s="1"/>
  <c r="T199" i="4"/>
  <c r="U199" i="4" s="1"/>
  <c r="T70" i="4"/>
  <c r="U70" i="4" s="1"/>
  <c r="Y70" i="4"/>
  <c r="Z70" i="4" s="1"/>
  <c r="T144" i="4"/>
  <c r="U144" i="4" s="1"/>
  <c r="Y261" i="4"/>
  <c r="Z261" i="4" s="1"/>
  <c r="Y269" i="4"/>
  <c r="Z269" i="4" s="1"/>
  <c r="Y298" i="4"/>
  <c r="Z298" i="4" s="1"/>
  <c r="Y128" i="4"/>
  <c r="Z128" i="4" s="1"/>
  <c r="Y61" i="4"/>
  <c r="Z61" i="4" s="1"/>
  <c r="T280" i="4"/>
  <c r="U280" i="4" s="1"/>
  <c r="T88" i="4"/>
  <c r="U88" i="4" s="1"/>
  <c r="Y258" i="4"/>
  <c r="Z258" i="4" s="1"/>
  <c r="Y73" i="4"/>
  <c r="Z73" i="4" s="1"/>
  <c r="Y190" i="4"/>
  <c r="Z190" i="4" s="1"/>
  <c r="Y196" i="4"/>
  <c r="Z196" i="4" s="1"/>
  <c r="T87" i="4"/>
  <c r="U87" i="4" s="1"/>
  <c r="T84" i="4"/>
  <c r="U84" i="4" s="1"/>
  <c r="Y72" i="4"/>
  <c r="Z72" i="4" s="1"/>
  <c r="T230" i="4"/>
  <c r="U230" i="4" s="1"/>
  <c r="Y99" i="4"/>
  <c r="Z99" i="4" s="1"/>
  <c r="T171" i="4"/>
  <c r="U171" i="4" s="1"/>
  <c r="T248" i="4"/>
  <c r="U248" i="4" s="1"/>
  <c r="T161" i="4"/>
  <c r="U161" i="4" s="1"/>
  <c r="T313" i="4"/>
  <c r="U313" i="4" s="1"/>
  <c r="T202" i="4"/>
  <c r="U202" i="4" s="1"/>
  <c r="T272" i="4"/>
  <c r="U272" i="4" s="1"/>
  <c r="Y284" i="4"/>
  <c r="Z284" i="4" s="1"/>
  <c r="T117" i="4"/>
  <c r="U117" i="4" s="1"/>
  <c r="Y172" i="4"/>
  <c r="Z172" i="4" s="1"/>
  <c r="Y108" i="4"/>
  <c r="Z108" i="4" s="1"/>
  <c r="Y192" i="4"/>
  <c r="Z192" i="4" s="1"/>
  <c r="T157" i="4"/>
  <c r="U157" i="4" s="1"/>
  <c r="T290" i="4"/>
  <c r="U290" i="4" s="1"/>
  <c r="Y289" i="4"/>
  <c r="Z289" i="4" s="1"/>
  <c r="Y37" i="4"/>
  <c r="Z37" i="4" s="1"/>
  <c r="Y134" i="4"/>
  <c r="Z134" i="4" s="1"/>
  <c r="T133" i="4"/>
  <c r="U133" i="4" s="1"/>
  <c r="T47" i="4"/>
  <c r="U47" i="4" s="1"/>
  <c r="T218" i="4"/>
  <c r="U218" i="4" s="1"/>
  <c r="Y58" i="4"/>
  <c r="Z58" i="4" s="1"/>
  <c r="T148" i="4"/>
  <c r="U148" i="4" s="1"/>
  <c r="Y188" i="4"/>
  <c r="Z188" i="4" s="1"/>
  <c r="T173" i="4"/>
  <c r="U173" i="4" s="1"/>
  <c r="Y266" i="4"/>
  <c r="Z266" i="4" s="1"/>
  <c r="T142" i="4"/>
  <c r="U142" i="4" s="1"/>
  <c r="Y181" i="4"/>
  <c r="Z181" i="4" s="1"/>
  <c r="T208" i="4"/>
  <c r="U208" i="4" s="1"/>
  <c r="Y86" i="4"/>
  <c r="Z86" i="4" s="1"/>
  <c r="T307" i="4"/>
  <c r="U307" i="4" s="1"/>
  <c r="Y271" i="4"/>
  <c r="Z271" i="4" s="1"/>
  <c r="Y273" i="4"/>
  <c r="Z273" i="4" s="1"/>
  <c r="T135" i="4"/>
  <c r="U135" i="4" s="1"/>
  <c r="Y304" i="4"/>
  <c r="Z304" i="4" s="1"/>
  <c r="T234" i="4"/>
  <c r="U234" i="4" s="1"/>
  <c r="Y212" i="4"/>
  <c r="Z212" i="4" s="1"/>
  <c r="Y206" i="4"/>
  <c r="Z206" i="4" s="1"/>
  <c r="T32" i="4"/>
  <c r="U32" i="4" s="1"/>
  <c r="Y111" i="4"/>
  <c r="Z111" i="4" s="1"/>
  <c r="Y119" i="4"/>
  <c r="Z119" i="4" s="1"/>
  <c r="Y290" i="4"/>
  <c r="Z290" i="4" s="1"/>
  <c r="T56" i="4"/>
  <c r="U56" i="4" s="1"/>
  <c r="T122" i="4"/>
  <c r="U122" i="4" s="1"/>
  <c r="Y162" i="4"/>
  <c r="Z162" i="4" s="1"/>
  <c r="T315" i="4"/>
  <c r="U315" i="4" s="1"/>
  <c r="Y96" i="4"/>
  <c r="Z96" i="4" s="1"/>
  <c r="Y280" i="4"/>
  <c r="Z280" i="4" s="1"/>
  <c r="Y292" i="4"/>
  <c r="Z292" i="4" s="1"/>
  <c r="Y87" i="4"/>
  <c r="Z87" i="4" s="1"/>
  <c r="Y234" i="4"/>
  <c r="Z234" i="4" s="1"/>
  <c r="Y157" i="4"/>
  <c r="Z157" i="4" s="1"/>
  <c r="T48" i="4"/>
  <c r="U48" i="4" s="1"/>
  <c r="T304" i="4"/>
  <c r="U304" i="4" s="1"/>
  <c r="Y322" i="4"/>
  <c r="Z322" i="4" s="1"/>
  <c r="Y251" i="4"/>
  <c r="Z251" i="4" s="1"/>
  <c r="Y184" i="4"/>
  <c r="Z184" i="4" s="1"/>
  <c r="Y120" i="4"/>
  <c r="Z120" i="4" s="1"/>
  <c r="T168" i="4"/>
  <c r="U168" i="4" s="1"/>
  <c r="Y32" i="4"/>
  <c r="Z32" i="4" s="1"/>
  <c r="Y300" i="4"/>
  <c r="Z300" i="4" s="1"/>
  <c r="Y296" i="4"/>
  <c r="Z296" i="4" s="1"/>
  <c r="Y123" i="4"/>
  <c r="Z123" i="4" s="1"/>
  <c r="Y104" i="4"/>
  <c r="Z104" i="4" s="1"/>
  <c r="T28" i="4"/>
  <c r="U28" i="4" s="1"/>
  <c r="T114" i="4"/>
  <c r="U114" i="4" s="1"/>
  <c r="T137" i="4"/>
  <c r="U137" i="4" s="1"/>
  <c r="T66" i="4"/>
  <c r="U66" i="4" s="1"/>
  <c r="T83" i="4"/>
  <c r="U83" i="4" s="1"/>
  <c r="Y255" i="4"/>
  <c r="Z255" i="4" s="1"/>
  <c r="Y263" i="4"/>
  <c r="Z263" i="4" s="1"/>
  <c r="Y187" i="4"/>
  <c r="Z187" i="4" s="1"/>
  <c r="Y158" i="4"/>
  <c r="Z158" i="4" s="1"/>
  <c r="Y272" i="4"/>
  <c r="Z272" i="4" s="1"/>
  <c r="T217" i="4"/>
  <c r="U217" i="4" s="1"/>
  <c r="Y204" i="4"/>
  <c r="Z204" i="4" s="1"/>
  <c r="T127" i="4"/>
  <c r="U127" i="4" s="1"/>
  <c r="T67" i="4"/>
  <c r="U67" i="4" s="1"/>
  <c r="Y65" i="4"/>
  <c r="Z65" i="4" s="1"/>
  <c r="T249" i="4"/>
  <c r="U249" i="4" s="1"/>
  <c r="Y260" i="4"/>
  <c r="Z260" i="4" s="1"/>
  <c r="Y316" i="4"/>
  <c r="Z316" i="4" s="1"/>
  <c r="T197" i="4"/>
  <c r="U197" i="4" s="1"/>
  <c r="Y242" i="4"/>
  <c r="Z242" i="4" s="1"/>
  <c r="Y138" i="4"/>
  <c r="Z138" i="4" s="1"/>
  <c r="T241" i="4"/>
  <c r="U241" i="4" s="1"/>
  <c r="T85" i="4"/>
  <c r="U85" i="4" s="1"/>
  <c r="T86" i="4"/>
  <c r="U86" i="4" s="1"/>
  <c r="Y156" i="4"/>
  <c r="Z156" i="4" s="1"/>
  <c r="T82" i="4"/>
  <c r="U82" i="4" s="1"/>
  <c r="Y109" i="4"/>
  <c r="Z109" i="4" s="1"/>
  <c r="Y102" i="4"/>
  <c r="Z102" i="4" s="1"/>
  <c r="T74" i="4"/>
  <c r="U74" i="4" s="1"/>
  <c r="Y27" i="4"/>
  <c r="Z27" i="4" s="1"/>
  <c r="T129" i="4"/>
  <c r="U129" i="4" s="1"/>
  <c r="T101" i="4"/>
  <c r="U101" i="4" s="1"/>
  <c r="T166" i="4"/>
  <c r="U166" i="4" s="1"/>
  <c r="T293" i="4"/>
  <c r="U293" i="4" s="1"/>
  <c r="Y323" i="4"/>
  <c r="Z323" i="4" s="1"/>
  <c r="Y274" i="4"/>
  <c r="Z274" i="4" s="1"/>
  <c r="T97" i="4"/>
  <c r="U97" i="4" s="1"/>
  <c r="T130" i="4"/>
  <c r="U130" i="4" s="1"/>
  <c r="Y143" i="4"/>
  <c r="Z143" i="4" s="1"/>
  <c r="T123" i="4"/>
  <c r="U123" i="4" s="1"/>
  <c r="T273" i="4"/>
  <c r="U273" i="4" s="1"/>
  <c r="T160" i="4"/>
  <c r="U160" i="4" s="1"/>
  <c r="T107" i="4"/>
  <c r="U107" i="4" s="1"/>
  <c r="Y140" i="4"/>
  <c r="Z140" i="4" s="1"/>
  <c r="Y177" i="4"/>
  <c r="Z177" i="4" s="1"/>
  <c r="Y30" i="4"/>
  <c r="Z30" i="4" s="1"/>
  <c r="T136" i="4"/>
  <c r="U136" i="4" s="1"/>
  <c r="T31" i="4"/>
  <c r="U31" i="4" s="1"/>
  <c r="T38" i="4"/>
  <c r="U38" i="4" s="1"/>
  <c r="Y209" i="4"/>
  <c r="Z209" i="4" s="1"/>
  <c r="Y233" i="4"/>
  <c r="Z233" i="4" s="1"/>
  <c r="T151" i="4"/>
  <c r="U151" i="4" s="1"/>
  <c r="T319" i="4"/>
  <c r="U319" i="4" s="1"/>
  <c r="T121" i="4"/>
  <c r="U121" i="4" s="1"/>
  <c r="T204" i="4"/>
  <c r="U204" i="4" s="1"/>
  <c r="Y101" i="4"/>
  <c r="Z101" i="4" s="1"/>
  <c r="T72" i="4"/>
  <c r="U72" i="4" s="1"/>
  <c r="Y28" i="4"/>
  <c r="Z28" i="4" s="1"/>
  <c r="T294" i="4"/>
  <c r="U294" i="4" s="1"/>
  <c r="T300" i="4"/>
  <c r="U300" i="4" s="1"/>
  <c r="T110" i="4"/>
  <c r="U110" i="4" s="1"/>
  <c r="Y275" i="4"/>
  <c r="Z275" i="4" s="1"/>
  <c r="T115" i="4"/>
  <c r="U115" i="4" s="1"/>
  <c r="T187" i="4"/>
  <c r="U187" i="4" s="1"/>
  <c r="Y59" i="4"/>
  <c r="Z59" i="4" s="1"/>
  <c r="T285" i="4"/>
  <c r="U285" i="4" s="1"/>
  <c r="Y179" i="4"/>
  <c r="Z179" i="4" s="1"/>
  <c r="T124" i="4"/>
  <c r="U124" i="4" s="1"/>
  <c r="T278" i="4"/>
  <c r="U278" i="4" s="1"/>
  <c r="Y66" i="4"/>
  <c r="Z66" i="4" s="1"/>
  <c r="T111" i="4"/>
  <c r="U111" i="4" s="1"/>
  <c r="T258" i="4"/>
  <c r="U258" i="4" s="1"/>
  <c r="T176" i="4"/>
  <c r="U176" i="4" s="1"/>
  <c r="Y175" i="4"/>
  <c r="Z175" i="4" s="1"/>
  <c r="Y240" i="4"/>
  <c r="Z240" i="4" s="1"/>
  <c r="T71" i="4"/>
  <c r="U71" i="4" s="1"/>
  <c r="T261" i="4"/>
  <c r="U261" i="4" s="1"/>
  <c r="T132" i="4"/>
  <c r="U132" i="4" s="1"/>
  <c r="T219" i="4"/>
  <c r="U219" i="4" s="1"/>
  <c r="Y283" i="4"/>
  <c r="Z283" i="4" s="1"/>
  <c r="T102" i="4"/>
  <c r="U102" i="4" s="1"/>
  <c r="Y42" i="4"/>
  <c r="Z42" i="4" s="1"/>
  <c r="T254" i="4"/>
  <c r="U254" i="4" s="1"/>
  <c r="Y146" i="4"/>
  <c r="Z146" i="4" s="1"/>
  <c r="Y130" i="4"/>
  <c r="Z130" i="4" s="1"/>
  <c r="Y36" i="4"/>
  <c r="Z36" i="4" s="1"/>
  <c r="T80" i="4"/>
  <c r="U80" i="4" s="1"/>
  <c r="Y267" i="4"/>
  <c r="Z267" i="4" s="1"/>
  <c r="T296" i="4"/>
  <c r="U296" i="4" s="1"/>
  <c r="T46" i="4"/>
  <c r="U46" i="4" s="1"/>
  <c r="T167" i="4"/>
  <c r="U167" i="4" s="1"/>
  <c r="T220" i="4"/>
  <c r="U220" i="4" s="1"/>
  <c r="Y241" i="4"/>
  <c r="Z241" i="4" s="1"/>
  <c r="T213" i="4"/>
  <c r="U213" i="4" s="1"/>
  <c r="Y193" i="4"/>
  <c r="Z193" i="4" s="1"/>
  <c r="Y126" i="4"/>
  <c r="Z126" i="4" s="1"/>
  <c r="T73" i="4"/>
  <c r="U73" i="4" s="1"/>
  <c r="T207" i="4"/>
  <c r="U207" i="4" s="1"/>
  <c r="T269" i="4"/>
  <c r="U269" i="4" s="1"/>
  <c r="Y285" i="4"/>
  <c r="Z285" i="4" s="1"/>
  <c r="Y183" i="4"/>
  <c r="Z183" i="4" s="1"/>
  <c r="T120" i="4"/>
  <c r="U120" i="4" s="1"/>
  <c r="T57" i="4"/>
  <c r="U57" i="4" s="1"/>
  <c r="Y46" i="4"/>
  <c r="Z46" i="4" s="1"/>
  <c r="T51" i="4"/>
  <c r="U51" i="4" s="1"/>
  <c r="T60" i="4"/>
  <c r="U60" i="4" s="1"/>
  <c r="Y211" i="4"/>
  <c r="Z211" i="4" s="1"/>
  <c r="Y107" i="4"/>
  <c r="Z107" i="4" s="1"/>
  <c r="T186" i="4"/>
  <c r="U186" i="4" s="1"/>
  <c r="Y287" i="4"/>
  <c r="Z287" i="4" s="1"/>
  <c r="T155" i="4"/>
  <c r="U155" i="4" s="1"/>
  <c r="T243" i="4"/>
  <c r="U243" i="4" s="1"/>
  <c r="T170" i="4"/>
  <c r="U170" i="4" s="1"/>
  <c r="Y160" i="4"/>
  <c r="Z160" i="4" s="1"/>
  <c r="Y238" i="4"/>
  <c r="Z238" i="4" s="1"/>
  <c r="T64" i="4"/>
  <c r="U64" i="4" s="1"/>
  <c r="Y178" i="4"/>
  <c r="Z178" i="4" s="1"/>
  <c r="T316" i="4"/>
  <c r="U316" i="4" s="1"/>
  <c r="T225" i="4"/>
  <c r="U225" i="4" s="1"/>
  <c r="Y201" i="4"/>
  <c r="Z201" i="4" s="1"/>
  <c r="Y39" i="4"/>
  <c r="Z39" i="4" s="1"/>
  <c r="T147" i="4"/>
  <c r="U147" i="4" s="1"/>
  <c r="Y56" i="4"/>
  <c r="Z56" i="4" s="1"/>
  <c r="Y174" i="4"/>
  <c r="Z174" i="4" s="1"/>
  <c r="Y299" i="4"/>
  <c r="Z299" i="4" s="1"/>
  <c r="Y229" i="4"/>
  <c r="Z229" i="4" s="1"/>
  <c r="T279" i="4"/>
  <c r="U279" i="4" s="1"/>
  <c r="T188" i="4"/>
  <c r="U188" i="4" s="1"/>
  <c r="Y216" i="4"/>
  <c r="Z216" i="4" s="1"/>
  <c r="T317" i="4"/>
  <c r="U317" i="4" s="1"/>
  <c r="Y244" i="4"/>
  <c r="Z244" i="4" s="1"/>
  <c r="Y63" i="4"/>
  <c r="Z63" i="4" s="1"/>
  <c r="T169" i="4"/>
  <c r="U169" i="4" s="1"/>
  <c r="T92" i="4"/>
  <c r="U92" i="4" s="1"/>
  <c r="T302" i="4"/>
  <c r="U302" i="4" s="1"/>
  <c r="Y214" i="4"/>
  <c r="Z214" i="4" s="1"/>
  <c r="Y26" i="4"/>
  <c r="Z26" i="4" s="1"/>
  <c r="T287" i="4"/>
  <c r="U287" i="4" s="1"/>
  <c r="T323" i="4"/>
  <c r="U323" i="4" s="1"/>
  <c r="T143" i="4"/>
  <c r="U143" i="4" s="1"/>
  <c r="T138" i="4"/>
  <c r="U138" i="4" s="1"/>
  <c r="Y278" i="4"/>
  <c r="Z278" i="4" s="1"/>
  <c r="T154" i="4"/>
  <c r="U154" i="4" s="1"/>
  <c r="Y268" i="4"/>
  <c r="Z268" i="4" s="1"/>
  <c r="Y139" i="4"/>
  <c r="Z139" i="4" s="1"/>
  <c r="T145" i="4"/>
  <c r="U145" i="4" s="1"/>
  <c r="T235" i="4"/>
  <c r="U235" i="4" s="1"/>
  <c r="Y247" i="4"/>
  <c r="Z247" i="4" s="1"/>
  <c r="Y67" i="4"/>
  <c r="Z67" i="4" s="1"/>
  <c r="Y294" i="4"/>
  <c r="Z294" i="4" s="1"/>
  <c r="Y243" i="4"/>
  <c r="Z243" i="4" s="1"/>
  <c r="T281" i="4"/>
  <c r="U281" i="4" s="1"/>
  <c r="Y129" i="4"/>
  <c r="Z129" i="4" s="1"/>
  <c r="Y103" i="4"/>
  <c r="Z103" i="4" s="1"/>
  <c r="T246" i="4"/>
  <c r="U246" i="4" s="1"/>
  <c r="T267" i="4"/>
  <c r="U267" i="4" s="1"/>
  <c r="Y200" i="4"/>
  <c r="Z200" i="4" s="1"/>
  <c r="T140" i="4"/>
  <c r="U140" i="4" s="1"/>
  <c r="T98" i="4"/>
  <c r="U98" i="4" s="1"/>
  <c r="T196" i="4"/>
  <c r="U196" i="4" s="1"/>
  <c r="T134" i="4"/>
  <c r="U134" i="4" s="1"/>
  <c r="Y226" i="4"/>
  <c r="Z226" i="4" s="1"/>
  <c r="Y264" i="4"/>
  <c r="Z264" i="4" s="1"/>
  <c r="T116" i="4"/>
  <c r="U116" i="4" s="1"/>
  <c r="T76" i="4"/>
  <c r="U76" i="4" s="1"/>
  <c r="Y215" i="4"/>
  <c r="Z215" i="4" s="1"/>
  <c r="T228" i="4"/>
  <c r="U228" i="4" s="1"/>
  <c r="Y248" i="4"/>
  <c r="Z248" i="4" s="1"/>
  <c r="T271" i="4"/>
  <c r="U271" i="4" s="1"/>
  <c r="Y117" i="4"/>
  <c r="Z117" i="4" s="1"/>
  <c r="T189" i="4"/>
  <c r="U189" i="4" s="1"/>
  <c r="Y76" i="4"/>
  <c r="Z76" i="4" s="1"/>
  <c r="T240" i="4"/>
  <c r="U240" i="4" s="1"/>
  <c r="Y105" i="4"/>
  <c r="Z105" i="4" s="1"/>
  <c r="T40" i="4"/>
  <c r="U40" i="4" s="1"/>
  <c r="T112" i="4"/>
  <c r="U112" i="4" s="1"/>
  <c r="T299" i="4"/>
  <c r="U299" i="4" s="1"/>
  <c r="T252" i="4"/>
  <c r="U252" i="4" s="1"/>
  <c r="Y79" i="4"/>
  <c r="Z79" i="4" s="1"/>
  <c r="Y166" i="4"/>
  <c r="Z166" i="4" s="1"/>
  <c r="T238" i="4"/>
  <c r="U238" i="4" s="1"/>
  <c r="T284" i="4"/>
  <c r="U284" i="4" s="1"/>
  <c r="Y313" i="4"/>
  <c r="Z313" i="4" s="1"/>
  <c r="Y147" i="4"/>
  <c r="Z147" i="4" s="1"/>
  <c r="Y154" i="4"/>
  <c r="Z154" i="4" s="1"/>
  <c r="Y60" i="4"/>
  <c r="Z60" i="4" s="1"/>
  <c r="T61" i="4"/>
  <c r="U61" i="4" s="1"/>
  <c r="Y191" i="4"/>
  <c r="Z191" i="4" s="1"/>
  <c r="Y100" i="4"/>
  <c r="Z100" i="4" s="1"/>
  <c r="T128" i="4"/>
  <c r="U128" i="4" s="1"/>
  <c r="T215" i="4"/>
  <c r="U215" i="4" s="1"/>
  <c r="T164" i="4"/>
  <c r="U164" i="4" s="1"/>
  <c r="T63" i="4"/>
  <c r="U63" i="4" s="1"/>
  <c r="Y318" i="4"/>
  <c r="Z318" i="4" s="1"/>
  <c r="T301" i="4"/>
  <c r="U301" i="4" s="1"/>
  <c r="T103" i="4"/>
  <c r="U103" i="4" s="1"/>
  <c r="Y307" i="4"/>
  <c r="Z307" i="4" s="1"/>
  <c r="Y237" i="4"/>
  <c r="Z237" i="4" s="1"/>
  <c r="T283" i="4"/>
  <c r="U283" i="4" s="1"/>
  <c r="T184" i="4"/>
  <c r="U184" i="4" s="1"/>
  <c r="T39" i="4"/>
  <c r="U39" i="4" s="1"/>
  <c r="Y227" i="4"/>
  <c r="Z227" i="4" s="1"/>
  <c r="T41" i="4"/>
  <c r="U41" i="4" s="1"/>
  <c r="Y113" i="4"/>
  <c r="Z113" i="4" s="1"/>
  <c r="Y222" i="4"/>
  <c r="Z222" i="4" s="1"/>
  <c r="Y136" i="4"/>
  <c r="Z136" i="4" s="1"/>
  <c r="T214" i="4"/>
  <c r="U214" i="4" s="1"/>
  <c r="Y277" i="4"/>
  <c r="Z277" i="4" s="1"/>
  <c r="Y116" i="4"/>
  <c r="Z116" i="4" s="1"/>
  <c r="T146" i="4"/>
  <c r="U146" i="4" s="1"/>
  <c r="Y51" i="4"/>
  <c r="Z51" i="4" s="1"/>
  <c r="T52" i="4"/>
  <c r="U52" i="4" s="1"/>
  <c r="T25" i="4"/>
  <c r="Y176" i="4"/>
  <c r="Z176" i="4" s="1"/>
  <c r="T227" i="4"/>
  <c r="U227" i="4" s="1"/>
  <c r="Y82" i="4"/>
  <c r="Z82" i="4" s="1"/>
  <c r="T291" i="4"/>
  <c r="U291" i="4" s="1"/>
  <c r="T322" i="4"/>
  <c r="U322" i="4" s="1"/>
  <c r="Y168" i="4"/>
  <c r="Z168" i="4" s="1"/>
  <c r="Y165" i="4"/>
  <c r="Z165" i="4" s="1"/>
  <c r="T212" i="4"/>
  <c r="U212" i="4" s="1"/>
  <c r="Y288" i="4"/>
  <c r="Z288" i="4" s="1"/>
  <c r="T89" i="4"/>
  <c r="U89" i="4" s="1"/>
  <c r="T106" i="4"/>
  <c r="U106" i="4" s="1"/>
  <c r="Y48" i="4"/>
  <c r="Z48" i="4" s="1"/>
  <c r="T43" i="4"/>
  <c r="U43" i="4" s="1"/>
  <c r="Y321" i="4"/>
  <c r="Z321" i="4" s="1"/>
  <c r="Y202" i="4"/>
  <c r="Z202" i="4" s="1"/>
  <c r="Y93" i="4"/>
  <c r="Z93" i="4" s="1"/>
  <c r="T156" i="4"/>
  <c r="U156" i="4" s="1"/>
  <c r="T265" i="4"/>
  <c r="U265" i="4" s="1"/>
  <c r="Y133" i="4"/>
  <c r="Z133" i="4" s="1"/>
  <c r="Y295" i="4"/>
  <c r="Z295" i="4" s="1"/>
  <c r="T90" i="4"/>
  <c r="U90" i="4" s="1"/>
  <c r="T324" i="4"/>
  <c r="U324" i="4" s="1"/>
  <c r="T288" i="4"/>
  <c r="U288" i="4" s="1"/>
  <c r="T270" i="4"/>
  <c r="U270" i="4" s="1"/>
  <c r="Y121" i="4"/>
  <c r="Z121" i="4" s="1"/>
  <c r="T105" i="4"/>
  <c r="U105" i="4" s="1"/>
  <c r="T75" i="4"/>
  <c r="U75" i="4" s="1"/>
  <c r="Y265" i="4"/>
  <c r="Z265" i="4" s="1"/>
  <c r="Y252" i="4"/>
  <c r="Z252" i="4" s="1"/>
  <c r="Y112" i="4"/>
  <c r="Z112" i="4" s="1"/>
  <c r="Y31" i="4"/>
  <c r="Z31" i="4" s="1"/>
  <c r="T320" i="4"/>
  <c r="U320" i="4" s="1"/>
  <c r="T201" i="4"/>
  <c r="U201" i="4" s="1"/>
  <c r="Y236" i="4"/>
  <c r="Z236" i="4" s="1"/>
  <c r="T177" i="4"/>
  <c r="U177" i="4" s="1"/>
  <c r="Y314" i="4"/>
  <c r="Z314" i="4" s="1"/>
  <c r="Y246" i="4"/>
  <c r="Z246" i="4" s="1"/>
  <c r="Y149" i="4"/>
  <c r="Z149" i="4" s="1"/>
  <c r="Y75" i="4"/>
  <c r="Z75" i="4" s="1"/>
  <c r="T174" i="4"/>
  <c r="U174" i="4" s="1"/>
  <c r="T36" i="4"/>
  <c r="U36" i="4" s="1"/>
  <c r="T255" i="4"/>
  <c r="U255" i="4" s="1"/>
  <c r="T99" i="4"/>
  <c r="U99" i="4" s="1"/>
  <c r="Y57" i="4"/>
  <c r="Z57" i="4" s="1"/>
  <c r="Y106" i="4"/>
  <c r="Z106" i="4" s="1"/>
  <c r="Y127" i="4"/>
  <c r="Z127" i="4" s="1"/>
  <c r="Y131" i="4"/>
  <c r="Z131" i="4" s="1"/>
  <c r="T308" i="4"/>
  <c r="U308" i="4" s="1"/>
  <c r="T233" i="4"/>
  <c r="U233" i="4" s="1"/>
  <c r="T264" i="4"/>
  <c r="U264" i="4" s="1"/>
  <c r="Y47" i="4"/>
  <c r="Z47" i="4" s="1"/>
  <c r="T181" i="4"/>
  <c r="U181" i="4" s="1"/>
  <c r="T175" i="4"/>
  <c r="U175" i="4" s="1"/>
  <c r="T232" i="4"/>
  <c r="U232" i="4" s="1"/>
  <c r="Y41" i="4"/>
  <c r="Z41" i="4" s="1"/>
  <c r="Y53" i="4"/>
  <c r="Z53" i="4" s="1"/>
  <c r="T289" i="4"/>
  <c r="U289" i="4" s="1"/>
  <c r="T152" i="4"/>
  <c r="U152" i="4" s="1"/>
  <c r="Y29" i="4"/>
  <c r="Z29" i="4" s="1"/>
  <c r="Y98" i="4"/>
  <c r="Z98" i="4" s="1"/>
  <c r="T30" i="4"/>
  <c r="U30" i="4" s="1"/>
  <c r="T131" i="4"/>
  <c r="U131" i="4" s="1"/>
  <c r="T309" i="4"/>
  <c r="U309" i="4" s="1"/>
  <c r="T125" i="4"/>
  <c r="U125" i="4" s="1"/>
  <c r="T239" i="4"/>
  <c r="U239" i="4" s="1"/>
  <c r="Y64" i="4"/>
  <c r="Z64" i="4" s="1"/>
  <c r="T126" i="4"/>
  <c r="U126" i="4" s="1"/>
  <c r="Y303" i="4"/>
  <c r="Z303" i="4" s="1"/>
  <c r="Y219" i="4"/>
  <c r="Z219" i="4" s="1"/>
  <c r="Y213" i="4"/>
  <c r="Z213" i="4" s="1"/>
  <c r="T303" i="4"/>
  <c r="U303" i="4" s="1"/>
  <c r="Y91" i="4"/>
  <c r="Z91" i="4" s="1"/>
  <c r="T141" i="4"/>
  <c r="U141" i="4" s="1"/>
  <c r="T276" i="4"/>
  <c r="U276" i="4" s="1"/>
  <c r="Y282" i="4"/>
  <c r="Z282" i="4" s="1"/>
  <c r="T91" i="4"/>
  <c r="U91" i="4" s="1"/>
  <c r="T109" i="4"/>
  <c r="U109" i="4" s="1"/>
  <c r="Y235" i="4"/>
  <c r="Z235" i="4" s="1"/>
  <c r="T65" i="4"/>
  <c r="U65" i="4" s="1"/>
  <c r="Y110" i="4"/>
  <c r="Z110" i="4" s="1"/>
  <c r="T298" i="4"/>
  <c r="U298" i="4" s="1"/>
  <c r="Y228" i="4"/>
  <c r="Z228" i="4" s="1"/>
  <c r="Y49" i="4"/>
  <c r="Z49" i="4" s="1"/>
  <c r="Y259" i="4"/>
  <c r="Z259" i="4" s="1"/>
  <c r="Y254" i="4"/>
  <c r="Z254" i="4" s="1"/>
  <c r="Y161" i="4"/>
  <c r="Z161" i="4" s="1"/>
  <c r="Y208" i="4"/>
  <c r="Z208" i="4" s="1"/>
  <c r="Y171" i="4"/>
  <c r="Z171" i="4" s="1"/>
  <c r="Y257" i="4"/>
  <c r="Z257" i="4" s="1"/>
  <c r="T245" i="4"/>
  <c r="U245" i="4" s="1"/>
  <c r="Y33" i="4"/>
  <c r="Z33" i="4" s="1"/>
  <c r="Y230" i="4"/>
  <c r="Z230" i="4" s="1"/>
  <c r="Y83" i="4"/>
  <c r="Z83" i="4" s="1"/>
  <c r="Y81" i="4"/>
  <c r="Z81" i="4" s="1"/>
  <c r="T211" i="4"/>
  <c r="U211" i="4" s="1"/>
  <c r="Y88" i="4"/>
  <c r="Z88" i="4" s="1"/>
  <c r="T27" i="4"/>
  <c r="U27" i="4" s="1"/>
  <c r="T93" i="4"/>
  <c r="U93" i="4" s="1"/>
  <c r="T253" i="4"/>
  <c r="U253" i="4" s="1"/>
  <c r="Y305" i="4"/>
  <c r="Z305" i="4" s="1"/>
  <c r="T262" i="4"/>
  <c r="U262" i="4" s="1"/>
  <c r="Y223" i="4"/>
  <c r="Z223" i="4" s="1"/>
  <c r="Y301" i="4"/>
  <c r="Z301" i="4" s="1"/>
  <c r="Y291" i="4"/>
  <c r="Z291" i="4" s="1"/>
  <c r="Y89" i="4"/>
  <c r="Z89" i="4" s="1"/>
  <c r="Y43" i="4"/>
  <c r="Z43" i="4" s="1"/>
  <c r="Y276" i="4"/>
  <c r="Z276" i="4" s="1"/>
  <c r="T222" i="4"/>
  <c r="U222" i="4" s="1"/>
  <c r="Y54" i="4"/>
  <c r="Z54" i="4" s="1"/>
  <c r="Y71" i="4"/>
  <c r="Z71" i="4" s="1"/>
  <c r="Y144" i="4"/>
  <c r="Z144" i="4" s="1"/>
  <c r="T310" i="4"/>
  <c r="U310" i="4" s="1"/>
  <c r="Y169" i="4"/>
  <c r="Z169" i="4" s="1"/>
  <c r="T94" i="4"/>
  <c r="U94" i="4" s="1"/>
  <c r="T158" i="4"/>
  <c r="U158" i="4" s="1"/>
  <c r="Y297" i="4"/>
  <c r="Z297" i="4" s="1"/>
  <c r="T26" i="4"/>
  <c r="U26" i="4" s="1"/>
  <c r="Y69" i="4"/>
  <c r="Z69" i="4" s="1"/>
  <c r="T45" i="4"/>
  <c r="U45" i="4" s="1"/>
  <c r="Y245" i="4"/>
  <c r="Z245" i="4" s="1"/>
  <c r="T311" i="4"/>
  <c r="U311" i="4" s="1"/>
  <c r="Y115" i="4"/>
  <c r="Z115" i="4" s="1"/>
  <c r="Y85" i="4"/>
  <c r="Z85" i="4" s="1"/>
  <c r="Y205" i="4"/>
  <c r="Z205" i="4" s="1"/>
  <c r="Y198" i="4"/>
  <c r="Z198" i="4" s="1"/>
  <c r="Y249" i="4"/>
  <c r="Z249" i="4" s="1"/>
  <c r="Y312" i="4"/>
  <c r="Z312" i="4" s="1"/>
  <c r="Y180" i="4"/>
  <c r="Z180" i="4" s="1"/>
  <c r="Y45" i="4"/>
  <c r="Z45" i="4" s="1"/>
  <c r="T159" i="4"/>
  <c r="U159" i="4" s="1"/>
  <c r="T42" i="4"/>
  <c r="U42" i="4" s="1"/>
  <c r="Y97" i="4"/>
  <c r="Z97" i="4" s="1"/>
  <c r="Y159" i="4"/>
  <c r="Z159" i="4" s="1"/>
  <c r="Y279" i="4"/>
  <c r="Z279" i="4" s="1"/>
  <c r="Y95" i="4"/>
  <c r="Z95" i="4" s="1"/>
  <c r="T178" i="4"/>
  <c r="U178" i="4" s="1"/>
  <c r="Y210" i="4"/>
  <c r="Z210" i="4" s="1"/>
  <c r="Y164" i="4"/>
  <c r="Z164" i="4" s="1"/>
  <c r="T257" i="4"/>
  <c r="U257" i="4" s="1"/>
  <c r="T259" i="4"/>
  <c r="U259" i="4" s="1"/>
  <c r="T180" i="4"/>
  <c r="U180" i="4" s="1"/>
  <c r="Y218" i="4"/>
  <c r="Z218" i="4" s="1"/>
  <c r="T53" i="4"/>
  <c r="U53" i="4" s="1"/>
  <c r="Y74" i="4"/>
  <c r="Z74" i="4" s="1"/>
  <c r="T209" i="4"/>
  <c r="U209" i="4" s="1"/>
  <c r="Y153" i="4"/>
  <c r="Z153" i="4" s="1"/>
  <c r="T68" i="4"/>
  <c r="U68" i="4" s="1"/>
  <c r="Y317" i="4"/>
  <c r="Z317" i="4" s="1"/>
  <c r="Y306" i="4"/>
  <c r="Z306" i="4" s="1"/>
  <c r="T44" i="4"/>
  <c r="U44" i="4" s="1"/>
  <c r="T139" i="4"/>
  <c r="U139" i="4" s="1"/>
  <c r="Y220" i="4"/>
  <c r="Z220" i="4" s="1"/>
  <c r="T118" i="4"/>
  <c r="U118" i="4" s="1"/>
  <c r="T282" i="4"/>
  <c r="U282" i="4" s="1"/>
  <c r="Y38" i="4"/>
  <c r="Z38" i="4" s="1"/>
  <c r="T54" i="4"/>
  <c r="U54" i="4" s="1"/>
  <c r="Y262" i="4"/>
  <c r="Z262" i="4" s="1"/>
  <c r="Y155" i="4"/>
  <c r="Z155" i="4" s="1"/>
  <c r="T236" i="4"/>
  <c r="U236" i="4" s="1"/>
  <c r="T242" i="4"/>
  <c r="U242" i="4" s="1"/>
  <c r="Y145" i="4"/>
  <c r="Z145" i="4" s="1"/>
  <c r="T149" i="4"/>
  <c r="U149" i="4" s="1"/>
  <c r="T226" i="4"/>
  <c r="U226" i="4" s="1"/>
  <c r="T312" i="4"/>
  <c r="U312" i="4" s="1"/>
  <c r="T191" i="4"/>
  <c r="U191" i="4" s="1"/>
  <c r="Y186" i="4"/>
  <c r="Z186" i="4" s="1"/>
  <c r="T223" i="4"/>
  <c r="U223" i="4" s="1"/>
  <c r="Y62" i="4"/>
  <c r="Z62" i="4" s="1"/>
  <c r="Y125" i="4"/>
  <c r="Z125" i="4" s="1"/>
  <c r="Y150" i="4"/>
  <c r="Z150" i="4" s="1"/>
  <c r="T260" i="4"/>
  <c r="U260" i="4" s="1"/>
  <c r="Y182" i="4"/>
  <c r="Z182" i="4" s="1"/>
  <c r="Y189" i="4"/>
  <c r="Z189" i="4" s="1"/>
  <c r="T194" i="4"/>
  <c r="U194" i="4" s="1"/>
  <c r="Y137" i="4"/>
  <c r="Z137" i="4" s="1"/>
  <c r="Y68" i="4"/>
  <c r="Z68" i="4" s="1"/>
  <c r="Y152" i="4"/>
  <c r="Z152" i="4" s="1"/>
  <c r="Y135" i="4"/>
  <c r="Z135" i="4" s="1"/>
  <c r="Y224" i="4"/>
  <c r="Z224" i="4" s="1"/>
  <c r="T59" i="4"/>
  <c r="U59" i="4" s="1"/>
  <c r="Y77" i="4"/>
  <c r="Z77" i="4" s="1"/>
  <c r="T203" i="4"/>
  <c r="U203" i="4" s="1"/>
  <c r="Y170" i="4"/>
  <c r="Z170" i="4" s="1"/>
  <c r="T231" i="4"/>
  <c r="U231" i="4" s="1"/>
  <c r="T95" i="4"/>
  <c r="U95" i="4" s="1"/>
  <c r="Y232" i="4"/>
  <c r="Z232" i="4" s="1"/>
  <c r="T256" i="4"/>
  <c r="U256" i="4" s="1"/>
  <c r="T62" i="4"/>
  <c r="U62" i="4" s="1"/>
  <c r="T263" i="4"/>
  <c r="U263" i="4" s="1"/>
  <c r="Y167" i="4"/>
  <c r="Z167" i="4" s="1"/>
  <c r="Y55" i="4"/>
  <c r="Z55" i="4" s="1"/>
  <c r="T113" i="4"/>
  <c r="U113" i="4" s="1"/>
  <c r="Y207" i="4"/>
  <c r="Z207" i="4" s="1"/>
  <c r="T69" i="4"/>
  <c r="U69" i="4" s="1"/>
  <c r="Y199" i="4"/>
  <c r="Z199" i="4" s="1"/>
  <c r="T305" i="4"/>
  <c r="U305" i="4" s="1"/>
  <c r="T190" i="4"/>
  <c r="U190" i="4" s="1"/>
  <c r="Y35" i="4"/>
  <c r="Z35" i="4" s="1"/>
  <c r="Y217" i="4"/>
  <c r="Z217" i="4" s="1"/>
  <c r="T179" i="4"/>
  <c r="U179" i="4" s="1"/>
  <c r="Y90" i="4"/>
  <c r="Z90" i="4" s="1"/>
  <c r="Y319" i="4"/>
  <c r="Z319" i="4" s="1"/>
  <c r="Y311" i="4"/>
  <c r="Z311" i="4" s="1"/>
  <c r="Y221" i="4"/>
  <c r="Z221" i="4" s="1"/>
  <c r="Y195" i="4"/>
  <c r="Z195" i="4" s="1"/>
  <c r="Y185" i="4"/>
  <c r="Z185" i="4" s="1"/>
  <c r="T33" i="4"/>
  <c r="U33" i="4" s="1"/>
  <c r="Y44" i="4"/>
  <c r="Z44" i="4" s="1"/>
  <c r="Y80" i="4"/>
  <c r="Z80" i="4" s="1"/>
  <c r="Y173" i="4"/>
  <c r="Z173" i="4" s="1"/>
  <c r="Y270" i="4"/>
  <c r="Z270" i="4" s="1"/>
  <c r="T100" i="4"/>
  <c r="U100" i="4" s="1"/>
  <c r="T224" i="4"/>
  <c r="U224" i="4" s="1"/>
  <c r="Y132" i="4"/>
  <c r="Z132" i="4" s="1"/>
  <c r="T55" i="4"/>
  <c r="U55" i="4" s="1"/>
  <c r="T163" i="4"/>
  <c r="U163" i="4" s="1"/>
  <c r="Y124" i="4"/>
  <c r="Z124" i="4" s="1"/>
  <c r="T96" i="4"/>
  <c r="U96" i="4" s="1"/>
  <c r="T182" i="4"/>
  <c r="U182" i="4" s="1"/>
  <c r="T104" i="4"/>
  <c r="U104" i="4" s="1"/>
  <c r="Y34" i="4"/>
  <c r="Z34" i="4" s="1"/>
  <c r="T295" i="4"/>
  <c r="U295" i="4" s="1"/>
  <c r="T79" i="4"/>
  <c r="U79" i="4" s="1"/>
  <c r="T172" i="4"/>
  <c r="U172" i="4" s="1"/>
  <c r="T58" i="4"/>
  <c r="U58" i="4" s="1"/>
  <c r="Y84" i="4"/>
  <c r="Z84" i="4" s="1"/>
  <c r="Y50" i="4"/>
  <c r="Z50" i="4" s="1"/>
  <c r="T50" i="4"/>
  <c r="U50" i="4" s="1"/>
  <c r="Y94" i="4"/>
  <c r="Z94" i="4" s="1"/>
  <c r="T221" i="4"/>
  <c r="U221" i="4" s="1"/>
  <c r="T286" i="4"/>
  <c r="U286" i="4" s="1"/>
  <c r="Y92" i="4"/>
  <c r="Z92" i="4" s="1"/>
  <c r="T268" i="4"/>
  <c r="U268" i="4" s="1"/>
  <c r="Y286" i="4"/>
  <c r="Z286" i="4" s="1"/>
  <c r="T237" i="4"/>
  <c r="U237" i="4" s="1"/>
  <c r="T108" i="4"/>
  <c r="U108" i="4" s="1"/>
  <c r="T192" i="4"/>
  <c r="U192" i="4" s="1"/>
  <c r="Y231" i="4"/>
  <c r="Z231" i="4" s="1"/>
  <c r="T216" i="4"/>
  <c r="U216" i="4" s="1"/>
  <c r="Y114" i="4"/>
  <c r="Z114" i="4" s="1"/>
  <c r="Y253" i="4"/>
  <c r="Z253" i="4" s="1"/>
  <c r="T292" i="4"/>
  <c r="U292" i="4" s="1"/>
  <c r="T210" i="4"/>
  <c r="U210" i="4" s="1"/>
  <c r="T119" i="4"/>
  <c r="U119" i="4" s="1"/>
  <c r="Y293" i="4"/>
  <c r="Z293" i="4" s="1"/>
  <c r="T35" i="4"/>
  <c r="U35" i="4" s="1"/>
  <c r="T77" i="4"/>
  <c r="U77" i="4" s="1"/>
  <c r="T247" i="4"/>
  <c r="U247" i="4" s="1"/>
  <c r="T274" i="4"/>
  <c r="U274" i="4" s="1"/>
  <c r="T277" i="4"/>
  <c r="U277" i="4" s="1"/>
  <c r="Y118" i="4"/>
  <c r="Z118" i="4" s="1"/>
  <c r="C68" i="4"/>
  <c r="J27" i="4"/>
  <c r="C162" i="4"/>
  <c r="D35" i="4"/>
  <c r="C35" i="4" s="1"/>
  <c r="D232" i="4"/>
  <c r="C232" i="4" s="1"/>
  <c r="J259" i="4"/>
  <c r="C259" i="4" s="1"/>
  <c r="J241" i="4"/>
  <c r="D34" i="4"/>
  <c r="C34" i="4" s="1"/>
  <c r="D141" i="4"/>
  <c r="D193" i="4"/>
  <c r="C193" i="4" s="1"/>
  <c r="D210" i="4"/>
  <c r="C210" i="4" s="1"/>
  <c r="J248" i="4"/>
  <c r="J189" i="4"/>
  <c r="C189" i="4" s="1"/>
  <c r="D226" i="4"/>
  <c r="J119" i="4"/>
  <c r="J251" i="4"/>
  <c r="C251" i="4" s="1"/>
  <c r="J161" i="4"/>
  <c r="J141" i="4"/>
  <c r="J146" i="4"/>
  <c r="C146" i="4" s="1"/>
  <c r="J91" i="4"/>
  <c r="C91" i="4" s="1"/>
  <c r="J289" i="4"/>
  <c r="C289" i="4" s="1"/>
  <c r="D268" i="4"/>
  <c r="J178" i="4"/>
  <c r="C178" i="4" s="1"/>
  <c r="J240" i="4"/>
  <c r="C240" i="4" s="1"/>
  <c r="J53" i="4"/>
  <c r="J242" i="4"/>
  <c r="J90" i="4"/>
  <c r="J33" i="4"/>
  <c r="C33" i="4" s="1"/>
  <c r="J280" i="4"/>
  <c r="D79" i="4"/>
  <c r="C79" i="4" s="1"/>
  <c r="J72" i="4"/>
  <c r="J212" i="4"/>
  <c r="J270" i="4"/>
  <c r="J272" i="4"/>
  <c r="D301" i="4"/>
  <c r="C301" i="4" s="1"/>
  <c r="J219" i="4"/>
  <c r="J209" i="4"/>
  <c r="D180" i="4"/>
  <c r="C180" i="4" s="1"/>
  <c r="J122" i="4"/>
  <c r="J302" i="4"/>
  <c r="C302" i="4" s="1"/>
  <c r="D156" i="4"/>
  <c r="C156" i="4" s="1"/>
  <c r="D125" i="4"/>
  <c r="C125" i="4" s="1"/>
  <c r="J211" i="4"/>
  <c r="J123" i="4"/>
  <c r="C123" i="4" s="1"/>
  <c r="J239" i="4"/>
  <c r="D95" i="4"/>
  <c r="J221" i="4"/>
  <c r="D159" i="4"/>
  <c r="C159" i="4" s="1"/>
  <c r="D286" i="4"/>
  <c r="D82" i="4"/>
  <c r="C82" i="4" s="1"/>
  <c r="J279" i="4"/>
  <c r="J173" i="4"/>
  <c r="D246" i="4"/>
  <c r="C246" i="4" s="1"/>
  <c r="D127" i="4"/>
  <c r="J188" i="4"/>
  <c r="D122" i="4"/>
  <c r="D32" i="4"/>
  <c r="J229" i="4"/>
  <c r="J202" i="4"/>
  <c r="D154" i="4"/>
  <c r="C154" i="4" s="1"/>
  <c r="D207" i="4"/>
  <c r="C207" i="4" s="1"/>
  <c r="D308" i="4"/>
  <c r="D244" i="4"/>
  <c r="D128" i="4"/>
  <c r="C128" i="4" s="1"/>
  <c r="D48" i="4"/>
  <c r="C48" i="4" s="1"/>
  <c r="D288" i="4"/>
  <c r="C288" i="4" s="1"/>
  <c r="D107" i="4"/>
  <c r="C107" i="4" s="1"/>
  <c r="D206" i="4"/>
  <c r="C206" i="4" s="1"/>
  <c r="D215" i="4"/>
  <c r="C215" i="4" s="1"/>
  <c r="D323" i="4"/>
  <c r="C323" i="4" s="1"/>
  <c r="J299" i="4"/>
  <c r="J264" i="4"/>
  <c r="D202" i="4"/>
  <c r="D173" i="4"/>
  <c r="J99" i="4"/>
  <c r="J144" i="4"/>
  <c r="J127" i="4"/>
  <c r="J32" i="4"/>
  <c r="D267" i="4"/>
  <c r="C267" i="4" s="1"/>
  <c r="D200" i="4"/>
  <c r="J183" i="4"/>
  <c r="D29" i="4"/>
  <c r="C29" i="4" s="1"/>
  <c r="J131" i="4"/>
  <c r="C131" i="4" s="1"/>
  <c r="C235" i="4"/>
  <c r="J268" i="4"/>
  <c r="C105" i="4"/>
  <c r="C26" i="4"/>
  <c r="C284" i="4"/>
  <c r="J174" i="4"/>
  <c r="C39" i="4"/>
  <c r="D74" i="4"/>
  <c r="C74" i="4" s="1"/>
  <c r="J286" i="4"/>
  <c r="D114" i="4"/>
  <c r="J50" i="4"/>
  <c r="D275" i="4"/>
  <c r="C275" i="4" s="1"/>
  <c r="J47" i="4"/>
  <c r="D38" i="4"/>
  <c r="C38" i="4" s="1"/>
  <c r="L24" i="4"/>
  <c r="C11" i="4" s="1"/>
  <c r="D279" i="4"/>
  <c r="C279" i="4" s="1"/>
  <c r="D57" i="4"/>
  <c r="D212" i="4"/>
  <c r="C212" i="4" s="1"/>
  <c r="D157" i="4"/>
  <c r="C157" i="4" s="1"/>
  <c r="J296" i="4"/>
  <c r="J236" i="4"/>
  <c r="J295" i="4"/>
  <c r="D270" i="4"/>
  <c r="J28" i="4"/>
  <c r="D220" i="4"/>
  <c r="C220" i="4" s="1"/>
  <c r="D311" i="4"/>
  <c r="C311" i="4" s="1"/>
  <c r="J171" i="4"/>
  <c r="C171" i="4" s="1"/>
  <c r="J265" i="4"/>
  <c r="D183" i="4"/>
  <c r="J36" i="4"/>
  <c r="C36" i="4" s="1"/>
  <c r="J151" i="4"/>
  <c r="J218" i="4"/>
  <c r="C218" i="4" s="1"/>
  <c r="J57" i="4"/>
  <c r="D225" i="4"/>
  <c r="C225" i="4" s="1"/>
  <c r="I24" i="4"/>
  <c r="C16" i="4" s="1"/>
  <c r="J314" i="4"/>
  <c r="J100" i="4"/>
  <c r="C100" i="4" s="1"/>
  <c r="D217" i="4"/>
  <c r="C217" i="4" s="1"/>
  <c r="D144" i="4"/>
  <c r="J283" i="4"/>
  <c r="J49" i="4"/>
  <c r="J292" i="4"/>
  <c r="C292" i="4" s="1"/>
  <c r="D44" i="4"/>
  <c r="C44" i="4" s="1"/>
  <c r="J287" i="4"/>
  <c r="C287" i="4" s="1"/>
  <c r="J316" i="4"/>
  <c r="J303" i="4"/>
  <c r="C303" i="4" s="1"/>
  <c r="D71" i="4"/>
  <c r="D83" i="4"/>
  <c r="C83" i="4" s="1"/>
  <c r="J262" i="4"/>
  <c r="C262" i="4" s="1"/>
  <c r="J78" i="4"/>
  <c r="D53" i="4"/>
  <c r="C53" i="4" s="1"/>
  <c r="D185" i="4"/>
  <c r="C185" i="4" s="1"/>
  <c r="J297" i="4"/>
  <c r="D150" i="4"/>
  <c r="C150" i="4" s="1"/>
  <c r="J254" i="4"/>
  <c r="J164" i="4"/>
  <c r="C164" i="4" s="1"/>
  <c r="J253" i="4"/>
  <c r="D177" i="4"/>
  <c r="C177" i="4" s="1"/>
  <c r="D221" i="4"/>
  <c r="J226" i="4"/>
  <c r="D106" i="4"/>
  <c r="J69" i="4"/>
  <c r="C69" i="4" s="1"/>
  <c r="J84" i="4"/>
  <c r="D138" i="4"/>
  <c r="D165" i="4"/>
  <c r="C165" i="4" s="1"/>
  <c r="D208" i="4"/>
  <c r="C208" i="4" s="1"/>
  <c r="C132" i="4" l="1"/>
  <c r="C252" i="4"/>
  <c r="C144" i="4"/>
  <c r="C213" i="4"/>
  <c r="C285" i="4"/>
  <c r="C276" i="4"/>
  <c r="C266" i="4"/>
  <c r="C141" i="4"/>
  <c r="C149" i="4"/>
  <c r="C99" i="4"/>
  <c r="C314" i="4"/>
  <c r="C27" i="4"/>
  <c r="C296" i="4"/>
  <c r="C265" i="4"/>
  <c r="C70" i="4"/>
  <c r="C308" i="4"/>
  <c r="C90" i="4"/>
  <c r="F17" i="4"/>
  <c r="P13" i="3" s="1"/>
  <c r="P12" i="3"/>
  <c r="C236" i="4"/>
  <c r="C161" i="4"/>
  <c r="F16" i="4"/>
  <c r="O13" i="3" s="1"/>
  <c r="O12" i="3"/>
  <c r="C127" i="4"/>
  <c r="C268" i="4"/>
  <c r="C226" i="4"/>
  <c r="M12" i="3"/>
  <c r="F14" i="4"/>
  <c r="M13" i="3" s="1"/>
  <c r="F15" i="4"/>
  <c r="N13" i="3" s="1"/>
  <c r="N12" i="3"/>
  <c r="C229" i="4"/>
  <c r="C309" i="4"/>
  <c r="C316" i="4"/>
  <c r="C231" i="4"/>
  <c r="C298" i="4"/>
  <c r="C200" i="4"/>
  <c r="K12" i="3"/>
  <c r="F12" i="4"/>
  <c r="K13" i="3" s="1"/>
  <c r="C205" i="4"/>
  <c r="C211" i="4"/>
  <c r="Z25" i="4"/>
  <c r="Z24" i="4" s="1"/>
  <c r="U9" i="4" s="1"/>
  <c r="R13" i="3" s="1"/>
  <c r="Y24" i="4"/>
  <c r="S9" i="4" s="1"/>
  <c r="R12" i="3" s="1"/>
  <c r="C188" i="4"/>
  <c r="C65" i="4"/>
  <c r="C198" i="4"/>
  <c r="J24" i="4"/>
  <c r="C245" i="4"/>
  <c r="C155" i="4"/>
  <c r="C28" i="4"/>
  <c r="C37" i="4"/>
  <c r="C152" i="4"/>
  <c r="C98" i="4"/>
  <c r="C49" i="4"/>
  <c r="C72" i="4"/>
  <c r="C293" i="4"/>
  <c r="C119" i="4"/>
  <c r="C166" i="4"/>
  <c r="C50" i="4"/>
  <c r="C57" i="4"/>
  <c r="C286" i="4"/>
  <c r="C253" i="4"/>
  <c r="D24" i="4"/>
  <c r="C25" i="4"/>
  <c r="C295" i="4"/>
  <c r="C321" i="4"/>
  <c r="F9" i="4"/>
  <c r="H13" i="3" s="1"/>
  <c r="H12" i="3"/>
  <c r="C203" i="4"/>
  <c r="C63" i="4"/>
  <c r="C209" i="4"/>
  <c r="C319" i="4"/>
  <c r="C137" i="4"/>
  <c r="C241" i="4"/>
  <c r="C201" i="4"/>
  <c r="U25" i="4"/>
  <c r="U24" i="4" s="1"/>
  <c r="U8" i="4" s="1"/>
  <c r="T24" i="4"/>
  <c r="S8" i="4" s="1"/>
  <c r="Q12" i="3" s="1"/>
  <c r="F8" i="4"/>
  <c r="G12" i="3"/>
  <c r="C264" i="4"/>
  <c r="C299" i="4"/>
  <c r="C247" i="4"/>
  <c r="C313" i="4"/>
  <c r="C249" i="4"/>
  <c r="C42" i="4"/>
  <c r="C77" i="4"/>
  <c r="C94" i="4"/>
  <c r="C239" i="4"/>
  <c r="C300" i="4"/>
  <c r="C270" i="4"/>
  <c r="F11" i="4"/>
  <c r="J13" i="3" s="1"/>
  <c r="J12" i="3"/>
  <c r="C173" i="4"/>
  <c r="C242" i="4"/>
  <c r="C92" i="4"/>
  <c r="C151" i="4"/>
  <c r="C109" i="4"/>
  <c r="C283" i="4"/>
  <c r="C222" i="4"/>
  <c r="C223" i="4"/>
  <c r="C114" i="4"/>
  <c r="C138" i="4"/>
  <c r="F13" i="4"/>
  <c r="L13" i="3" s="1"/>
  <c r="L12" i="3"/>
  <c r="C169" i="4"/>
  <c r="C233" i="4"/>
  <c r="C184" i="4"/>
  <c r="C126" i="4"/>
  <c r="C84" i="4"/>
  <c r="C86" i="4"/>
  <c r="C93" i="4"/>
  <c r="C202" i="4"/>
  <c r="C32" i="4"/>
  <c r="C71" i="4"/>
  <c r="C61" i="4"/>
  <c r="C297" i="4"/>
  <c r="C85" i="4"/>
  <c r="C272" i="4"/>
  <c r="C117" i="4"/>
  <c r="C112" i="4"/>
  <c r="C269" i="4"/>
  <c r="C78" i="4"/>
  <c r="C47" i="4"/>
  <c r="C60" i="4"/>
  <c r="C95" i="4"/>
  <c r="C244" i="4"/>
  <c r="C129" i="4"/>
  <c r="F10" i="4"/>
  <c r="I13" i="3" s="1"/>
  <c r="I12" i="3"/>
  <c r="C160" i="4"/>
  <c r="C106" i="4"/>
  <c r="C221" i="4"/>
  <c r="C183" i="4"/>
  <c r="C122" i="4"/>
  <c r="C280" i="4"/>
  <c r="C234" i="4"/>
  <c r="C254" i="4"/>
  <c r="C181" i="4"/>
  <c r="C219" i="4"/>
  <c r="C111" i="4"/>
  <c r="C174" i="4"/>
  <c r="C89" i="4"/>
  <c r="C54" i="4"/>
  <c r="C31" i="4"/>
  <c r="C67" i="4"/>
  <c r="C248" i="4"/>
  <c r="C194" i="4"/>
  <c r="C291" i="4"/>
  <c r="C24" i="4" l="1"/>
  <c r="G13" i="3"/>
  <c r="D18" i="4"/>
  <c r="Q13" i="3"/>
  <c r="S10" i="4"/>
  <c r="D4" i="4" l="1"/>
  <c r="B12" i="3" s="1"/>
  <c r="A2" i="8" s="1"/>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菊地篤</author>
    <author>setup</author>
    <author>setup_local</author>
  </authors>
  <commentList>
    <comment ref="Q1" authorId="0" shapeId="0" xr:uid="{5349138D-F545-48E7-9E53-3D59B39772BA}">
      <text>
        <r>
          <rPr>
            <b/>
            <sz val="9"/>
            <color indexed="81"/>
            <rFont val="MS P ゴシック"/>
            <family val="3"/>
            <charset val="128"/>
          </rPr>
          <t>ピンク色の箇所を入力してください</t>
        </r>
      </text>
    </comment>
    <comment ref="AA1" authorId="1" shapeId="0" xr:uid="{E5ADDDE8-2559-4196-8FB2-579943A8E0BD}">
      <text>
        <r>
          <rPr>
            <sz val="9"/>
            <color indexed="81"/>
            <rFont val="ＭＳ Ｐゴシック"/>
            <family val="3"/>
            <charset val="128"/>
          </rPr>
          <t>郵便番号を入力してください</t>
        </r>
      </text>
    </comment>
    <comment ref="AK2" authorId="2" shapeId="0" xr:uid="{947B2E41-C440-4D32-9173-8AFA048B0A4C}">
      <text>
        <r>
          <rPr>
            <sz val="9"/>
            <color indexed="81"/>
            <rFont val="ＭＳ Ｐゴシック"/>
            <family val="3"/>
            <charset val="128"/>
          </rPr>
          <t xml:space="preserve">修正しないでください。
</t>
        </r>
      </text>
    </comment>
    <comment ref="AM2" authorId="1" shapeId="0" xr:uid="{70C7D9E4-3892-4CD0-833C-C5C1D432AEF9}">
      <text>
        <r>
          <rPr>
            <sz val="9"/>
            <color indexed="81"/>
            <rFont val="ＭＳ Ｐゴシック"/>
            <family val="3"/>
            <charset val="128"/>
          </rPr>
          <t>バージョン表記は
消さないで下さい。</t>
        </r>
      </text>
    </comment>
    <comment ref="B4" authorId="1" shapeId="0" xr:uid="{A8F68F32-3B93-4834-A7D6-5EDCFBED246F}">
      <text>
        <r>
          <rPr>
            <sz val="9"/>
            <color indexed="81"/>
            <rFont val="ＭＳ Ｐゴシック"/>
            <family val="3"/>
            <charset val="128"/>
          </rPr>
          <t>数字の前に半角のアルファベットを入力する
ことができます。</t>
        </r>
      </text>
    </comment>
    <comment ref="C4" authorId="1" shapeId="0" xr:uid="{9EF24779-A2C3-4754-A0AC-654533AEF50E}">
      <text>
        <r>
          <rPr>
            <sz val="9"/>
            <color indexed="81"/>
            <rFont val="ＭＳ Ｐゴシック"/>
            <family val="3"/>
            <charset val="128"/>
          </rPr>
          <t>競技会にエンｔリーしない選手は
姓名セルを空欄にして下さい。</t>
        </r>
      </text>
    </comment>
    <comment ref="H4" authorId="1" shapeId="0" xr:uid="{D0617C31-4B1C-4F72-806C-FAB740FADCD9}">
      <text>
        <r>
          <rPr>
            <sz val="9"/>
            <color indexed="81"/>
            <rFont val="ＭＳ Ｐゴシック"/>
            <family val="3"/>
            <charset val="128"/>
          </rPr>
          <t xml:space="preserve">未入力の場合、「一般」で集計されます。
</t>
        </r>
      </text>
    </comment>
    <comment ref="I4" authorId="1" shapeId="0" xr:uid="{52A772BC-8D1C-4089-AB50-AE1D10C5E9A5}">
      <text>
        <r>
          <rPr>
            <sz val="9"/>
            <color indexed="81"/>
            <rFont val="ＭＳ Ｐゴシック"/>
            <family val="3"/>
            <charset val="128"/>
          </rPr>
          <t>性別を入力しないと
競技が選択できません。</t>
        </r>
      </text>
    </comment>
    <comment ref="K4" authorId="1" shapeId="0" xr:uid="{9318A907-4341-48D4-9F2B-B98E4F646449}">
      <text>
        <r>
          <rPr>
            <sz val="9"/>
            <color indexed="81"/>
            <rFont val="ＭＳ Ｐゴシック"/>
            <family val="3"/>
            <charset val="128"/>
          </rPr>
          <t>西暦(４桁)で入力して下さい。</t>
        </r>
      </text>
    </comment>
    <comment ref="P4" authorId="1" shapeId="0" xr:uid="{44568AAB-E241-4246-BF96-2FBEA0396671}">
      <text>
        <r>
          <rPr>
            <sz val="9"/>
            <color indexed="81"/>
            <rFont val="ＭＳ Ｐゴシック"/>
            <family val="3"/>
            <charset val="128"/>
          </rPr>
          <t>性別を設定しないと
競技が選択できません。</t>
        </r>
      </text>
    </comment>
    <comment ref="S4" authorId="1" shapeId="0" xr:uid="{E94C35C2-BEBC-4734-9B7B-B90AF199A58B}">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T4" authorId="1" shapeId="0" xr:uid="{47E64D6E-19D4-4724-B322-CFB6975E9D2F}">
      <text>
        <r>
          <rPr>
            <sz val="9"/>
            <color indexed="81"/>
            <rFont val="ＭＳ Ｐゴシック"/>
            <family val="3"/>
            <charset val="128"/>
          </rPr>
          <t>オープン参加する場合は
◯を入力して下さい。</t>
        </r>
      </text>
    </comment>
    <comment ref="X4" authorId="1" shapeId="0" xr:uid="{0C1F8739-C4CA-47D0-B201-458C4A5CAEF8}">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Y4" authorId="1" shapeId="0" xr:uid="{2B57FC1B-CA7D-44EE-A46A-A432D8435FF5}">
      <text>
        <r>
          <rPr>
            <sz val="9"/>
            <color indexed="81"/>
            <rFont val="ＭＳ Ｐゴシック"/>
            <family val="3"/>
            <charset val="128"/>
          </rPr>
          <t>オープン参加する場合は
◯を入力して下さい。</t>
        </r>
      </text>
    </comment>
    <comment ref="AC4" authorId="1" shapeId="0" xr:uid="{35A0D0CE-8B86-492A-935D-A499A054C807}">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D4" authorId="1" shapeId="0" xr:uid="{B8566607-DEF7-4A73-87C8-2F363E7B5656}">
      <text>
        <r>
          <rPr>
            <sz val="9"/>
            <color indexed="81"/>
            <rFont val="ＭＳ Ｐゴシック"/>
            <family val="3"/>
            <charset val="128"/>
          </rPr>
          <t>オープン参加する場合は
◯を入力して下さい。</t>
        </r>
      </text>
    </comment>
    <comment ref="AH4" authorId="1" shapeId="0" xr:uid="{9F0F5B2E-6927-4FE0-89CF-36CDDB1B21B4}">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I4" authorId="1" shapeId="0" xr:uid="{7802E25D-E6D0-47A9-A218-3296F863A934}">
      <text>
        <r>
          <rPr>
            <sz val="9"/>
            <color indexed="81"/>
            <rFont val="ＭＳ Ｐゴシック"/>
            <family val="3"/>
            <charset val="128"/>
          </rPr>
          <t>オープン参加する場合は
◯を入力して下さい。</t>
        </r>
      </text>
    </comment>
    <comment ref="AM4" authorId="1" shapeId="0" xr:uid="{5464D109-A430-4B42-BDC4-C7C082E633AA}">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N4" authorId="1" shapeId="0" xr:uid="{E9FFA52F-9058-4312-8A67-076B72730160}">
      <text>
        <r>
          <rPr>
            <sz val="9"/>
            <color indexed="81"/>
            <rFont val="ＭＳ Ｐゴシック"/>
            <family val="3"/>
            <charset val="128"/>
          </rPr>
          <t>オープン参加する場合は
◯を入力して下さい。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setup_local</author>
  </authors>
  <commentList>
    <comment ref="AA1" authorId="0" shapeId="0" xr:uid="{C70151BB-248E-43D8-8513-28D505E33E59}">
      <text>
        <r>
          <rPr>
            <sz val="9"/>
            <color indexed="81"/>
            <rFont val="ＭＳ Ｐゴシック"/>
            <family val="3"/>
            <charset val="128"/>
          </rPr>
          <t>郵便番号が表示されます。</t>
        </r>
      </text>
    </comment>
    <comment ref="AK2" authorId="1" shapeId="0" xr:uid="{03815A73-9FF7-4643-824E-97E2EFE6CA7F}">
      <text>
        <r>
          <rPr>
            <sz val="9"/>
            <color indexed="81"/>
            <rFont val="ＭＳ Ｐゴシック"/>
            <family val="3"/>
            <charset val="128"/>
          </rPr>
          <t xml:space="preserve">修正しないでください。
</t>
        </r>
      </text>
    </comment>
    <comment ref="AM2" authorId="0" shapeId="0" xr:uid="{F3D4A918-D5C5-4D82-B80E-E17651223B4D}">
      <text>
        <r>
          <rPr>
            <sz val="9"/>
            <color indexed="81"/>
            <rFont val="ＭＳ Ｐゴシック"/>
            <family val="3"/>
            <charset val="128"/>
          </rPr>
          <t>バージョン表記は
消さないで下さい。</t>
        </r>
      </text>
    </comment>
    <comment ref="B4" authorId="0" shapeId="0" xr:uid="{31992FB2-F30C-4E7F-B1D4-57DB6C50A2CE}">
      <text>
        <r>
          <rPr>
            <sz val="9"/>
            <color indexed="81"/>
            <rFont val="ＭＳ Ｐゴシック"/>
            <family val="3"/>
            <charset val="128"/>
          </rPr>
          <t>数字の前に半角のアルファベットを入力する
ことができます。</t>
        </r>
      </text>
    </comment>
    <comment ref="C4" authorId="0" shapeId="0" xr:uid="{F7F278C1-7376-4F12-89AD-B69BFC9AF87C}">
      <text>
        <r>
          <rPr>
            <sz val="9"/>
            <color indexed="81"/>
            <rFont val="ＭＳ Ｐゴシック"/>
            <family val="3"/>
            <charset val="128"/>
          </rPr>
          <t>競技会にエンｔリーしない選手は
姓名セルを空欄にして下さい。</t>
        </r>
      </text>
    </comment>
    <comment ref="H4" authorId="0" shapeId="0" xr:uid="{E975E10A-9624-4A99-9F64-2F46EDAA27DA}">
      <text>
        <r>
          <rPr>
            <sz val="9"/>
            <color indexed="81"/>
            <rFont val="ＭＳ Ｐゴシック"/>
            <family val="3"/>
            <charset val="128"/>
          </rPr>
          <t xml:space="preserve">未入力の場合、「一般」で集計されます。
</t>
        </r>
      </text>
    </comment>
    <comment ref="I4" authorId="0" shapeId="0" xr:uid="{C02CE971-1FCE-4CF4-80B0-3A1F81E1AB99}">
      <text>
        <r>
          <rPr>
            <sz val="9"/>
            <color indexed="81"/>
            <rFont val="ＭＳ Ｐゴシック"/>
            <family val="3"/>
            <charset val="128"/>
          </rPr>
          <t>性別を入力しないと
競技が選択できません。</t>
        </r>
      </text>
    </comment>
    <comment ref="K4" authorId="0" shapeId="0" xr:uid="{47C4D9F3-D283-40D0-9891-16D4DC7865F5}">
      <text>
        <r>
          <rPr>
            <sz val="9"/>
            <color indexed="81"/>
            <rFont val="ＭＳ Ｐゴシック"/>
            <family val="3"/>
            <charset val="128"/>
          </rPr>
          <t>西暦(４桁)で入力して下さい。</t>
        </r>
      </text>
    </comment>
    <comment ref="P4" authorId="0" shapeId="0" xr:uid="{8BC93E82-18B4-4029-9539-8CC1677F18C4}">
      <text>
        <r>
          <rPr>
            <sz val="9"/>
            <color indexed="81"/>
            <rFont val="ＭＳ Ｐゴシック"/>
            <family val="3"/>
            <charset val="128"/>
          </rPr>
          <t>性別を設定しないと
競技が選択できません。</t>
        </r>
      </text>
    </comment>
    <comment ref="S4" authorId="0" shapeId="0" xr:uid="{83521805-C9A9-44B6-9BE3-79400BBA1243}">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T4" authorId="0" shapeId="0" xr:uid="{6770AA2B-D3FF-4156-B744-501B4E38E955}">
      <text>
        <r>
          <rPr>
            <sz val="9"/>
            <color indexed="81"/>
            <rFont val="ＭＳ Ｐゴシック"/>
            <family val="3"/>
            <charset val="128"/>
          </rPr>
          <t>オープン参加する場合は
◯を入力して下さい。</t>
        </r>
      </text>
    </comment>
    <comment ref="X4" authorId="0" shapeId="0" xr:uid="{53D4F6D1-0B39-445B-9851-8AEC9807399E}">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Y4" authorId="0" shapeId="0" xr:uid="{D8C81519-A196-4169-B984-DDE9A38EACF0}">
      <text>
        <r>
          <rPr>
            <sz val="9"/>
            <color indexed="81"/>
            <rFont val="ＭＳ Ｐゴシック"/>
            <family val="3"/>
            <charset val="128"/>
          </rPr>
          <t>オープン参加する場合は
◯を入力して下さい。</t>
        </r>
      </text>
    </comment>
    <comment ref="AC4" authorId="0" shapeId="0" xr:uid="{E831E88D-9DEC-4A02-8E79-464DDB7E5F27}">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D4" authorId="0" shapeId="0" xr:uid="{F815F624-53C0-4881-87F1-F7BE804C21B0}">
      <text>
        <r>
          <rPr>
            <sz val="9"/>
            <color indexed="81"/>
            <rFont val="ＭＳ Ｐゴシック"/>
            <family val="3"/>
            <charset val="128"/>
          </rPr>
          <t>オープン参加する場合は
◯を入力して下さい。</t>
        </r>
      </text>
    </comment>
    <comment ref="AH4" authorId="0" shapeId="0" xr:uid="{6A36955E-8D4C-4523-9459-C9E57934D806}">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I4" authorId="0" shapeId="0" xr:uid="{CC8D62FD-4806-414D-9ABD-884ED490210A}">
      <text>
        <r>
          <rPr>
            <sz val="9"/>
            <color indexed="81"/>
            <rFont val="ＭＳ Ｐゴシック"/>
            <family val="3"/>
            <charset val="128"/>
          </rPr>
          <t>オープン参加する場合は
◯を入力して下さい。</t>
        </r>
      </text>
    </comment>
    <comment ref="AM4" authorId="0" shapeId="0" xr:uid="{28A43761-B009-4E8A-A8DF-8BA692428869}">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N4" authorId="0" shapeId="0" xr:uid="{D8BBA505-138F-4F9A-BF3E-63AC868BAA00}">
      <text>
        <r>
          <rPr>
            <sz val="9"/>
            <color indexed="81"/>
            <rFont val="ＭＳ Ｐゴシック"/>
            <family val="3"/>
            <charset val="128"/>
          </rPr>
          <t>オープン参加する場合は
◯を入力して下さい。</t>
        </r>
      </text>
    </comment>
  </commentList>
</comments>
</file>

<file path=xl/sharedStrings.xml><?xml version="1.0" encoding="utf-8"?>
<sst xmlns="http://schemas.openxmlformats.org/spreadsheetml/2006/main" count="577" uniqueCount="289">
  <si>
    <t>入力シート</t>
    <rPh sb="0" eb="2">
      <t>ニュウリョク</t>
    </rPh>
    <phoneticPr fontId="4"/>
  </si>
  <si>
    <t>競技会名</t>
  </si>
  <si>
    <t>第11回杜のタイムトライアル</t>
    <rPh sb="0" eb="1">
      <t>ダイ</t>
    </rPh>
    <rPh sb="3" eb="4">
      <t>カイ</t>
    </rPh>
    <rPh sb="4" eb="5">
      <t>モリ</t>
    </rPh>
    <phoneticPr fontId="4"/>
  </si>
  <si>
    <t>団体・チーム名</t>
    <rPh sb="0" eb="2">
      <t>ダンタイ</t>
    </rPh>
    <rPh sb="6" eb="7">
      <t>メイ</t>
    </rPh>
    <phoneticPr fontId="4"/>
  </si>
  <si>
    <t>団体名英語表記</t>
    <rPh sb="0" eb="2">
      <t>ダンタイ</t>
    </rPh>
    <rPh sb="2" eb="3">
      <t>メイ</t>
    </rPh>
    <rPh sb="3" eb="5">
      <t>エイゴ</t>
    </rPh>
    <rPh sb="5" eb="7">
      <t>ヒョウキ</t>
    </rPh>
    <phoneticPr fontId="4"/>
  </si>
  <si>
    <t>所 在 地</t>
    <phoneticPr fontId="4"/>
  </si>
  <si>
    <t xml:space="preserve">リレー種目の
国 籍 </t>
    <rPh sb="7" eb="8">
      <t>クニ</t>
    </rPh>
    <rPh sb="9" eb="10">
      <t>セキ</t>
    </rPh>
    <phoneticPr fontId="4"/>
  </si>
  <si>
    <t>開催日</t>
    <rPh sb="0" eb="3">
      <t>カイサイビ</t>
    </rPh>
    <phoneticPr fontId="4"/>
  </si>
  <si>
    <t>場所</t>
    <rPh sb="0" eb="2">
      <t>バショ</t>
    </rPh>
    <phoneticPr fontId="4"/>
  </si>
  <si>
    <t>弘進ゴムアスリートパーク仙台</t>
    <rPh sb="0" eb="2">
      <t>コウシン</t>
    </rPh>
    <rPh sb="12" eb="14">
      <t>センダイ</t>
    </rPh>
    <phoneticPr fontId="4"/>
  </si>
  <si>
    <t>団体名略称</t>
    <rPh sb="0" eb="2">
      <t>ダンタイ</t>
    </rPh>
    <rPh sb="2" eb="3">
      <t>メイ</t>
    </rPh>
    <rPh sb="3" eb="5">
      <t>リャクショウ</t>
    </rPh>
    <phoneticPr fontId="4"/>
  </si>
  <si>
    <t>団体名カナ</t>
    <rPh sb="0" eb="2">
      <t>ダンタイ</t>
    </rPh>
    <rPh sb="2" eb="3">
      <t>メイ</t>
    </rPh>
    <phoneticPr fontId="4"/>
  </si>
  <si>
    <t>連 絡 先</t>
    <phoneticPr fontId="4"/>
  </si>
  <si>
    <t>責 任 者</t>
    <phoneticPr fontId="4"/>
  </si>
  <si>
    <t>所 属 ｺｰﾄﾞ</t>
    <phoneticPr fontId="4"/>
  </si>
  <si>
    <t>シートVer.</t>
    <phoneticPr fontId="4"/>
  </si>
  <si>
    <t>ver.3.0.0</t>
    <phoneticPr fontId="4"/>
  </si>
  <si>
    <t>番号</t>
    <phoneticPr fontId="4"/>
  </si>
  <si>
    <t>ﾅﾝﾊﾞｰ</t>
    <phoneticPr fontId="4"/>
  </si>
  <si>
    <t>競技者氏名</t>
    <rPh sb="0" eb="3">
      <t>キョウギシャ</t>
    </rPh>
    <rPh sb="3" eb="5">
      <t>シメイ</t>
    </rPh>
    <phoneticPr fontId="4"/>
  </si>
  <si>
    <t>ﾌﾘｶﾞﾅ</t>
    <phoneticPr fontId="4"/>
  </si>
  <si>
    <t>英語表記</t>
    <rPh sb="0" eb="2">
      <t>エイゴ</t>
    </rPh>
    <rPh sb="2" eb="4">
      <t>ヒョウキ</t>
    </rPh>
    <phoneticPr fontId="4"/>
  </si>
  <si>
    <t>種別</t>
    <rPh sb="0" eb="2">
      <t>シュベツ</t>
    </rPh>
    <phoneticPr fontId="4"/>
  </si>
  <si>
    <t>性別</t>
    <rPh sb="0" eb="2">
      <t>セイベツ</t>
    </rPh>
    <phoneticPr fontId="4"/>
  </si>
  <si>
    <t>学年</t>
  </si>
  <si>
    <t>生年</t>
    <rPh sb="0" eb="2">
      <t>セイネン</t>
    </rPh>
    <phoneticPr fontId="4"/>
  </si>
  <si>
    <t>月日</t>
    <rPh sb="0" eb="2">
      <t>ガッピ</t>
    </rPh>
    <phoneticPr fontId="4"/>
  </si>
  <si>
    <t>JAAF ID</t>
    <phoneticPr fontId="4"/>
  </si>
  <si>
    <t>登録地区</t>
    <rPh sb="0" eb="2">
      <t>トウロク</t>
    </rPh>
    <rPh sb="2" eb="4">
      <t>チク</t>
    </rPh>
    <phoneticPr fontId="4"/>
  </si>
  <si>
    <t>国籍</t>
    <rPh sb="0" eb="2">
      <t>コクセキ</t>
    </rPh>
    <phoneticPr fontId="4"/>
  </si>
  <si>
    <t>種目１</t>
    <rPh sb="0" eb="2">
      <t>シュモク</t>
    </rPh>
    <phoneticPr fontId="4"/>
  </si>
  <si>
    <t>ベスト記録</t>
    <rPh sb="3" eb="5">
      <t>キロク</t>
    </rPh>
    <phoneticPr fontId="4"/>
  </si>
  <si>
    <t>ﾘﾚｰ
ﾁｰﾑ</t>
    <phoneticPr fontId="4"/>
  </si>
  <si>
    <t>OP</t>
    <phoneticPr fontId="4"/>
  </si>
  <si>
    <t>種目２</t>
    <rPh sb="0" eb="2">
      <t>シュモク</t>
    </rPh>
    <phoneticPr fontId="4"/>
  </si>
  <si>
    <t>種目３</t>
    <rPh sb="0" eb="2">
      <t>シュモク</t>
    </rPh>
    <phoneticPr fontId="4"/>
  </si>
  <si>
    <t>種目４</t>
    <rPh sb="0" eb="2">
      <t>シュモク</t>
    </rPh>
    <phoneticPr fontId="4"/>
  </si>
  <si>
    <t>種目５</t>
    <rPh sb="0" eb="2">
      <t>シュモク</t>
    </rPh>
    <phoneticPr fontId="4"/>
  </si>
  <si>
    <t>姓</t>
    <rPh sb="0" eb="1">
      <t>セイ</t>
    </rPh>
    <phoneticPr fontId="4"/>
  </si>
  <si>
    <t>名</t>
    <rPh sb="0" eb="1">
      <t>メイ</t>
    </rPh>
    <phoneticPr fontId="4"/>
  </si>
  <si>
    <t>ｾｲ</t>
    <phoneticPr fontId="4"/>
  </si>
  <si>
    <t>ﾒｲ</t>
    <phoneticPr fontId="4"/>
  </si>
  <si>
    <t>記録</t>
    <rPh sb="0" eb="2">
      <t>キロク</t>
    </rPh>
    <phoneticPr fontId="4"/>
  </si>
  <si>
    <t>競技会</t>
    <rPh sb="0" eb="3">
      <t>キョウギカイ</t>
    </rPh>
    <phoneticPr fontId="4"/>
  </si>
  <si>
    <t>記入例</t>
    <rPh sb="0" eb="2">
      <t>キニュウ</t>
    </rPh>
    <rPh sb="2" eb="3">
      <t>レイ</t>
    </rPh>
    <phoneticPr fontId="4"/>
  </si>
  <si>
    <t>N123</t>
    <phoneticPr fontId="4"/>
  </si>
  <si>
    <t>小林</t>
    <rPh sb="0" eb="2">
      <t>コバヤシ</t>
    </rPh>
    <phoneticPr fontId="4"/>
  </si>
  <si>
    <t>太郎</t>
    <rPh sb="0" eb="2">
      <t>タロウ</t>
    </rPh>
    <phoneticPr fontId="4"/>
  </si>
  <si>
    <t>ｺﾊﾞﾔｼ</t>
    <phoneticPr fontId="4"/>
  </si>
  <si>
    <t>ﾀﾛｳ</t>
    <phoneticPr fontId="4"/>
  </si>
  <si>
    <t>Taro KOBAYASHI</t>
    <phoneticPr fontId="4"/>
  </si>
  <si>
    <t>高校</t>
    <rPh sb="0" eb="2">
      <t>コウコウ</t>
    </rPh>
    <phoneticPr fontId="4"/>
  </si>
  <si>
    <t>男</t>
  </si>
  <si>
    <t>3</t>
    <phoneticPr fontId="4"/>
  </si>
  <si>
    <t>0821</t>
    <phoneticPr fontId="4"/>
  </si>
  <si>
    <t>00000000000</t>
    <phoneticPr fontId="4"/>
  </si>
  <si>
    <t>青　森</t>
  </si>
  <si>
    <t>JPN</t>
    <phoneticPr fontId="4"/>
  </si>
  <si>
    <t>高校男子100m</t>
    <rPh sb="0" eb="2">
      <t>コウコウ</t>
    </rPh>
    <rPh sb="2" eb="4">
      <t>ダンシ</t>
    </rPh>
    <phoneticPr fontId="4"/>
  </si>
  <si>
    <t>10.97</t>
    <phoneticPr fontId="4"/>
  </si>
  <si>
    <t>2015地区予選</t>
    <rPh sb="4" eb="6">
      <t>チク</t>
    </rPh>
    <rPh sb="6" eb="8">
      <t>ヨセン</t>
    </rPh>
    <phoneticPr fontId="4"/>
  </si>
  <si>
    <t/>
  </si>
  <si>
    <t>高校男子5000m</t>
    <rPh sb="0" eb="2">
      <t>コウコウ</t>
    </rPh>
    <rPh sb="2" eb="4">
      <t>ダンシ</t>
    </rPh>
    <phoneticPr fontId="4"/>
  </si>
  <si>
    <t>16:42.31</t>
    <phoneticPr fontId="4"/>
  </si>
  <si>
    <t>高校対抗陸上</t>
    <rPh sb="0" eb="2">
      <t>コウコウ</t>
    </rPh>
    <rPh sb="2" eb="4">
      <t>タイコウ</t>
    </rPh>
    <rPh sb="4" eb="6">
      <t>リクジョウ</t>
    </rPh>
    <phoneticPr fontId="4"/>
  </si>
  <si>
    <t>○</t>
    <phoneticPr fontId="4"/>
  </si>
  <si>
    <t>高校男子4x100R</t>
    <rPh sb="0" eb="2">
      <t>コウコウ</t>
    </rPh>
    <rPh sb="2" eb="4">
      <t>ダンシ</t>
    </rPh>
    <phoneticPr fontId="4"/>
  </si>
  <si>
    <t>52.43</t>
    <phoneticPr fontId="4"/>
  </si>
  <si>
    <t>県新人</t>
    <rPh sb="0" eb="1">
      <t>ケン</t>
    </rPh>
    <rPh sb="1" eb="3">
      <t>シンジン</t>
    </rPh>
    <phoneticPr fontId="4"/>
  </si>
  <si>
    <t>高校男子4x400R</t>
    <rPh sb="0" eb="2">
      <t>コウコウ</t>
    </rPh>
    <rPh sb="2" eb="4">
      <t>ダンシ</t>
    </rPh>
    <phoneticPr fontId="4"/>
  </si>
  <si>
    <t>3:27.03</t>
    <phoneticPr fontId="4"/>
  </si>
  <si>
    <t>A</t>
    <phoneticPr fontId="4"/>
  </si>
  <si>
    <t>一般女子3000m</t>
    <rPh sb="0" eb="2">
      <t>イッパン</t>
    </rPh>
    <rPh sb="2" eb="4">
      <t>ジョシ</t>
    </rPh>
    <phoneticPr fontId="4"/>
  </si>
  <si>
    <t>10:03.00</t>
    <phoneticPr fontId="4"/>
  </si>
  <si>
    <t>佐藤</t>
    <rPh sb="0" eb="2">
      <t>サトウ</t>
    </rPh>
    <phoneticPr fontId="4"/>
  </si>
  <si>
    <t>花子</t>
    <rPh sb="0" eb="2">
      <t>ハナコ</t>
    </rPh>
    <phoneticPr fontId="4"/>
  </si>
  <si>
    <t>ｻﾄｳ</t>
    <phoneticPr fontId="4"/>
  </si>
  <si>
    <t>ﾊﾅｺ</t>
    <phoneticPr fontId="4"/>
  </si>
  <si>
    <t>Hanako SATO</t>
    <phoneticPr fontId="4"/>
  </si>
  <si>
    <t>一般</t>
    <rPh sb="0" eb="2">
      <t>イッパン</t>
    </rPh>
    <phoneticPr fontId="4"/>
  </si>
  <si>
    <t>女</t>
  </si>
  <si>
    <t>2</t>
    <phoneticPr fontId="4"/>
  </si>
  <si>
    <t>1103</t>
    <phoneticPr fontId="4"/>
  </si>
  <si>
    <t>山　形</t>
  </si>
  <si>
    <t>USA</t>
    <phoneticPr fontId="4"/>
  </si>
  <si>
    <t>一般女子走幅跳</t>
    <rPh sb="0" eb="2">
      <t>イッパン</t>
    </rPh>
    <rPh sb="2" eb="4">
      <t>ジョシ</t>
    </rPh>
    <rPh sb="4" eb="5">
      <t>ハシ</t>
    </rPh>
    <rPh sb="5" eb="7">
      <t>ハバト</t>
    </rPh>
    <phoneticPr fontId="4"/>
  </si>
  <si>
    <t>5m32</t>
    <phoneticPr fontId="4"/>
  </si>
  <si>
    <t>春季記録会</t>
    <rPh sb="0" eb="2">
      <t>シュンキ</t>
    </rPh>
    <rPh sb="2" eb="5">
      <t>キロクカイ</t>
    </rPh>
    <phoneticPr fontId="4"/>
  </si>
  <si>
    <t>一般女子4x400R</t>
    <rPh sb="0" eb="2">
      <t>イッパン</t>
    </rPh>
    <rPh sb="2" eb="4">
      <t>ジョシ</t>
    </rPh>
    <phoneticPr fontId="4"/>
  </si>
  <si>
    <t>4:01.03</t>
    <phoneticPr fontId="4"/>
  </si>
  <si>
    <t>県大学陸上</t>
    <rPh sb="0" eb="1">
      <t>ケン</t>
    </rPh>
    <rPh sb="1" eb="3">
      <t>ダイガク</t>
    </rPh>
    <rPh sb="3" eb="5">
      <t>リクジョウ</t>
    </rPh>
    <phoneticPr fontId="4"/>
  </si>
  <si>
    <t>B</t>
    <phoneticPr fontId="4"/>
  </si>
  <si>
    <t>高校女子走高跳</t>
    <rPh sb="0" eb="2">
      <t>コウコウ</t>
    </rPh>
    <rPh sb="2" eb="4">
      <t>ジョシ</t>
    </rPh>
    <rPh sb="4" eb="5">
      <t>ハシ</t>
    </rPh>
    <rPh sb="5" eb="7">
      <t>タカト</t>
    </rPh>
    <phoneticPr fontId="4"/>
  </si>
  <si>
    <t>1m76</t>
    <phoneticPr fontId="4"/>
  </si>
  <si>
    <t>地区予選</t>
    <rPh sb="0" eb="2">
      <t>チク</t>
    </rPh>
    <rPh sb="2" eb="4">
      <t>ヨセン</t>
    </rPh>
    <phoneticPr fontId="4"/>
  </si>
  <si>
    <t>一般男子三段跳</t>
    <rPh sb="0" eb="2">
      <t>イッパン</t>
    </rPh>
    <rPh sb="2" eb="4">
      <t>ダンシ</t>
    </rPh>
    <rPh sb="4" eb="7">
      <t>サンダント</t>
    </rPh>
    <phoneticPr fontId="4"/>
  </si>
  <si>
    <t>12m03</t>
    <phoneticPr fontId="4"/>
  </si>
  <si>
    <t>男子円盤投</t>
    <rPh sb="2" eb="4">
      <t>エンバン</t>
    </rPh>
    <rPh sb="4" eb="5">
      <t>ナ</t>
    </rPh>
    <phoneticPr fontId="4"/>
  </si>
  <si>
    <t>38m98</t>
    <phoneticPr fontId="4"/>
  </si>
  <si>
    <t xml:space="preserve">                                                                                                                                                </t>
    <phoneticPr fontId="4"/>
  </si>
  <si>
    <t xml:space="preserve"> 大　会　申　込　一　覧　表 </t>
    <rPh sb="1" eb="2">
      <t>ダイ</t>
    </rPh>
    <rPh sb="3" eb="4">
      <t>カイ</t>
    </rPh>
    <rPh sb="5" eb="6">
      <t>サル</t>
    </rPh>
    <rPh sb="7" eb="8">
      <t>コミ</t>
    </rPh>
    <rPh sb="9" eb="10">
      <t>イッ</t>
    </rPh>
    <rPh sb="11" eb="12">
      <t>ラン</t>
    </rPh>
    <rPh sb="13" eb="14">
      <t>ヒョウ</t>
    </rPh>
    <phoneticPr fontId="23"/>
  </si>
  <si>
    <t>競 技 会 名</t>
    <rPh sb="0" eb="1">
      <t>セリ</t>
    </rPh>
    <rPh sb="2" eb="3">
      <t>ワザ</t>
    </rPh>
    <rPh sb="4" eb="5">
      <t>カイ</t>
    </rPh>
    <rPh sb="6" eb="7">
      <t>メイ</t>
    </rPh>
    <phoneticPr fontId="4"/>
  </si>
  <si>
    <t>団 体 ・ チーム名</t>
    <rPh sb="0" eb="1">
      <t>ダン</t>
    </rPh>
    <rPh sb="2" eb="3">
      <t>タイ</t>
    </rPh>
    <rPh sb="9" eb="10">
      <t>メイ</t>
    </rPh>
    <phoneticPr fontId="26"/>
  </si>
  <si>
    <t>所 在 地</t>
    <rPh sb="0" eb="1">
      <t>ショ</t>
    </rPh>
    <rPh sb="2" eb="3">
      <t>ザイ</t>
    </rPh>
    <rPh sb="4" eb="5">
      <t>チ</t>
    </rPh>
    <phoneticPr fontId="26"/>
  </si>
  <si>
    <t>連 絡 先</t>
    <phoneticPr fontId="4"/>
  </si>
  <si>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4"/>
  </si>
  <si>
    <t>所 属 長 名</t>
    <phoneticPr fontId="4"/>
  </si>
  <si>
    <t>印</t>
    <rPh sb="0" eb="1">
      <t>イン</t>
    </rPh>
    <phoneticPr fontId="4"/>
  </si>
  <si>
    <t>責 任 者 名</t>
    <rPh sb="0" eb="1">
      <t>セキ</t>
    </rPh>
    <rPh sb="2" eb="3">
      <t>ニン</t>
    </rPh>
    <rPh sb="4" eb="5">
      <t>モノ</t>
    </rPh>
    <rPh sb="6" eb="7">
      <t>メイ</t>
    </rPh>
    <phoneticPr fontId="4"/>
  </si>
  <si>
    <t>氏名</t>
    <rPh sb="0" eb="2">
      <t>シメイ</t>
    </rPh>
    <phoneticPr fontId="4"/>
  </si>
  <si>
    <t>参 加 費 合 計</t>
    <rPh sb="0" eb="1">
      <t>サン</t>
    </rPh>
    <rPh sb="2" eb="3">
      <t>カ</t>
    </rPh>
    <rPh sb="4" eb="5">
      <t>ヒ</t>
    </rPh>
    <rPh sb="6" eb="7">
      <t>ゴウ</t>
    </rPh>
    <rPh sb="8" eb="9">
      <t>ケイ</t>
    </rPh>
    <phoneticPr fontId="4"/>
  </si>
  <si>
    <t>種 別</t>
    <rPh sb="0" eb="1">
      <t>タネ</t>
    </rPh>
    <rPh sb="2" eb="3">
      <t>ベツ</t>
    </rPh>
    <phoneticPr fontId="4"/>
  </si>
  <si>
    <t>中 学</t>
    <rPh sb="0" eb="1">
      <t>チュウ</t>
    </rPh>
    <rPh sb="2" eb="3">
      <t>ガク</t>
    </rPh>
    <phoneticPr fontId="4"/>
  </si>
  <si>
    <t>高 校</t>
    <rPh sb="0" eb="1">
      <t>コウ</t>
    </rPh>
    <rPh sb="2" eb="3">
      <t>コウ</t>
    </rPh>
    <phoneticPr fontId="4"/>
  </si>
  <si>
    <t>大 学</t>
    <rPh sb="0" eb="1">
      <t>ダイ</t>
    </rPh>
    <rPh sb="2" eb="3">
      <t>ガク</t>
    </rPh>
    <phoneticPr fontId="4"/>
  </si>
  <si>
    <t>一 般</t>
    <rPh sb="0" eb="1">
      <t>イッ</t>
    </rPh>
    <rPh sb="2" eb="3">
      <t>ハン</t>
    </rPh>
    <phoneticPr fontId="4"/>
  </si>
  <si>
    <t>リ レ ー</t>
    <phoneticPr fontId="4"/>
  </si>
  <si>
    <t>プロ
グラム</t>
    <phoneticPr fontId="4"/>
  </si>
  <si>
    <t>性 別</t>
    <rPh sb="0" eb="1">
      <t>セイ</t>
    </rPh>
    <rPh sb="2" eb="3">
      <t>ベツ</t>
    </rPh>
    <phoneticPr fontId="4"/>
  </si>
  <si>
    <t>男 子</t>
    <rPh sb="0" eb="1">
      <t>オトコ</t>
    </rPh>
    <rPh sb="2" eb="3">
      <t>コ</t>
    </rPh>
    <phoneticPr fontId="4"/>
  </si>
  <si>
    <t>女 子</t>
    <rPh sb="0" eb="1">
      <t>オンナ</t>
    </rPh>
    <rPh sb="2" eb="3">
      <t>コ</t>
    </rPh>
    <phoneticPr fontId="4"/>
  </si>
  <si>
    <t>参 加 種 目 数</t>
    <rPh sb="0" eb="1">
      <t>サン</t>
    </rPh>
    <rPh sb="2" eb="3">
      <t>カ</t>
    </rPh>
    <rPh sb="4" eb="5">
      <t>タネ</t>
    </rPh>
    <rPh sb="6" eb="7">
      <t>モク</t>
    </rPh>
    <rPh sb="8" eb="9">
      <t>スウ</t>
    </rPh>
    <phoneticPr fontId="4"/>
  </si>
  <si>
    <t>参 加 費 小 計</t>
    <rPh sb="0" eb="1">
      <t>サン</t>
    </rPh>
    <rPh sb="2" eb="3">
      <t>カ</t>
    </rPh>
    <rPh sb="4" eb="5">
      <t>ヒ</t>
    </rPh>
    <rPh sb="6" eb="7">
      <t>ショウ</t>
    </rPh>
    <rPh sb="8" eb="9">
      <t>ケイ</t>
    </rPh>
    <phoneticPr fontId="4"/>
  </si>
  <si>
    <t>ﾅﾝﾊﾞｰ</t>
    <phoneticPr fontId="4"/>
  </si>
  <si>
    <t>競 技 者 氏 名</t>
    <rPh sb="0" eb="1">
      <t>セリ</t>
    </rPh>
    <rPh sb="2" eb="3">
      <t>ワザ</t>
    </rPh>
    <rPh sb="4" eb="5">
      <t>モノ</t>
    </rPh>
    <rPh sb="6" eb="7">
      <t>シ</t>
    </rPh>
    <rPh sb="8" eb="9">
      <t>メイ</t>
    </rPh>
    <phoneticPr fontId="4"/>
  </si>
  <si>
    <t>性 別</t>
    <phoneticPr fontId="4"/>
  </si>
  <si>
    <t>種 目 １</t>
    <rPh sb="0" eb="1">
      <t>タネ</t>
    </rPh>
    <rPh sb="2" eb="3">
      <t>モク</t>
    </rPh>
    <phoneticPr fontId="4"/>
  </si>
  <si>
    <t>種 目 ２</t>
    <rPh sb="0" eb="1">
      <t>タネ</t>
    </rPh>
    <rPh sb="2" eb="3">
      <t>モク</t>
    </rPh>
    <phoneticPr fontId="4"/>
  </si>
  <si>
    <t>種 目 ３</t>
    <rPh sb="0" eb="1">
      <t>タネ</t>
    </rPh>
    <rPh sb="2" eb="3">
      <t>メ</t>
    </rPh>
    <phoneticPr fontId="4"/>
  </si>
  <si>
    <t>種 目 ４</t>
    <rPh sb="0" eb="1">
      <t>タネ</t>
    </rPh>
    <rPh sb="2" eb="3">
      <t>モク</t>
    </rPh>
    <phoneticPr fontId="4"/>
  </si>
  <si>
    <t>種 目 ５</t>
    <rPh sb="0" eb="1">
      <t>タネ</t>
    </rPh>
    <rPh sb="2" eb="3">
      <t>モク</t>
    </rPh>
    <phoneticPr fontId="4"/>
  </si>
  <si>
    <t>参 加 費 合 計</t>
    <rPh sb="0" eb="1">
      <t>サン</t>
    </rPh>
    <rPh sb="2" eb="3">
      <t>カ</t>
    </rPh>
    <rPh sb="4" eb="5">
      <t>ヒ</t>
    </rPh>
    <rPh sb="6" eb="7">
      <t>ゴウ</t>
    </rPh>
    <rPh sb="8" eb="9">
      <t>ケイ</t>
    </rPh>
    <phoneticPr fontId="4"/>
  </si>
  <si>
    <t>個 人 参 加 費 集 計 表</t>
    <rPh sb="0" eb="1">
      <t>コ</t>
    </rPh>
    <rPh sb="2" eb="3">
      <t>ニン</t>
    </rPh>
    <rPh sb="4" eb="5">
      <t>サン</t>
    </rPh>
    <rPh sb="6" eb="7">
      <t>カ</t>
    </rPh>
    <rPh sb="8" eb="9">
      <t>ヒ</t>
    </rPh>
    <rPh sb="10" eb="11">
      <t>シュウ</t>
    </rPh>
    <rPh sb="12" eb="13">
      <t>ケイ</t>
    </rPh>
    <rPh sb="14" eb="15">
      <t>ヒョウ</t>
    </rPh>
    <phoneticPr fontId="4"/>
  </si>
  <si>
    <t>リ レ ー 参 加 費 集 計 表</t>
    <rPh sb="6" eb="7">
      <t>サン</t>
    </rPh>
    <rPh sb="8" eb="9">
      <t>カ</t>
    </rPh>
    <rPh sb="10" eb="11">
      <t>ヒ</t>
    </rPh>
    <rPh sb="12" eb="13">
      <t>シュウ</t>
    </rPh>
    <rPh sb="14" eb="15">
      <t>ケイ</t>
    </rPh>
    <rPh sb="16" eb="17">
      <t>ヒョウ</t>
    </rPh>
    <phoneticPr fontId="4"/>
  </si>
  <si>
    <t>種目数</t>
    <rPh sb="0" eb="3">
      <t>シュモクスウ</t>
    </rPh>
    <phoneticPr fontId="4"/>
  </si>
  <si>
    <t>単 価</t>
    <rPh sb="0" eb="1">
      <t>タン</t>
    </rPh>
    <rPh sb="2" eb="3">
      <t>アタイ</t>
    </rPh>
    <phoneticPr fontId="4"/>
  </si>
  <si>
    <t>参加費 小計</t>
    <rPh sb="0" eb="3">
      <t>サンカヒ</t>
    </rPh>
    <rPh sb="4" eb="6">
      <t>ショウケイ</t>
    </rPh>
    <phoneticPr fontId="4"/>
  </si>
  <si>
    <t>チーム数</t>
    <rPh sb="3" eb="4">
      <t>スウ</t>
    </rPh>
    <phoneticPr fontId="4"/>
  </si>
  <si>
    <t>リレー男子</t>
    <rPh sb="3" eb="5">
      <t>ダンシ</t>
    </rPh>
    <phoneticPr fontId="4"/>
  </si>
  <si>
    <t>リレー女子</t>
    <rPh sb="3" eb="5">
      <t>ジョシ</t>
    </rPh>
    <phoneticPr fontId="4"/>
  </si>
  <si>
    <t>中学男子</t>
    <rPh sb="0" eb="2">
      <t>チュウガク</t>
    </rPh>
    <rPh sb="2" eb="4">
      <t>ダンシ</t>
    </rPh>
    <phoneticPr fontId="4"/>
  </si>
  <si>
    <t>合 計</t>
    <rPh sb="0" eb="1">
      <t>ゴウ</t>
    </rPh>
    <rPh sb="2" eb="3">
      <t>ケイ</t>
    </rPh>
    <phoneticPr fontId="4"/>
  </si>
  <si>
    <t>中学女子</t>
    <rPh sb="0" eb="2">
      <t>チュウガク</t>
    </rPh>
    <rPh sb="2" eb="4">
      <t>ジョシ</t>
    </rPh>
    <phoneticPr fontId="4"/>
  </si>
  <si>
    <t>高校男子</t>
    <rPh sb="0" eb="2">
      <t>コウコウ</t>
    </rPh>
    <rPh sb="2" eb="4">
      <t>ダンシ</t>
    </rPh>
    <phoneticPr fontId="4"/>
  </si>
  <si>
    <t>高校女子</t>
    <rPh sb="0" eb="2">
      <t>コウコウ</t>
    </rPh>
    <rPh sb="2" eb="4">
      <t>ジョシ</t>
    </rPh>
    <phoneticPr fontId="4"/>
  </si>
  <si>
    <t>プ ロ グ ラ ム 購 入</t>
    <rPh sb="10" eb="11">
      <t>コウ</t>
    </rPh>
    <rPh sb="12" eb="13">
      <t>ニュウ</t>
    </rPh>
    <phoneticPr fontId="4"/>
  </si>
  <si>
    <t>大学男子</t>
    <rPh sb="0" eb="2">
      <t>ダイガク</t>
    </rPh>
    <rPh sb="2" eb="4">
      <t>ダンシ</t>
    </rPh>
    <phoneticPr fontId="4"/>
  </si>
  <si>
    <t>販売しない</t>
  </si>
  <si>
    <t>価格</t>
    <rPh sb="0" eb="2">
      <t>カカク</t>
    </rPh>
    <phoneticPr fontId="4"/>
  </si>
  <si>
    <t>大学女子</t>
    <rPh sb="0" eb="2">
      <t>ダイガク</t>
    </rPh>
    <rPh sb="2" eb="4">
      <t>ジョシ</t>
    </rPh>
    <phoneticPr fontId="4"/>
  </si>
  <si>
    <t>購入数 / 小計</t>
    <rPh sb="0" eb="2">
      <t>コウニュウ</t>
    </rPh>
    <rPh sb="2" eb="3">
      <t>スウ</t>
    </rPh>
    <rPh sb="6" eb="8">
      <t>ショウケイ</t>
    </rPh>
    <phoneticPr fontId="4"/>
  </si>
  <si>
    <t>一般男子</t>
    <rPh sb="0" eb="2">
      <t>イッパン</t>
    </rPh>
    <rPh sb="2" eb="4">
      <t>ダンシ</t>
    </rPh>
    <phoneticPr fontId="4"/>
  </si>
  <si>
    <t>一般女子</t>
    <rPh sb="0" eb="2">
      <t>イッパン</t>
    </rPh>
    <rPh sb="2" eb="4">
      <t>ジョシ</t>
    </rPh>
    <phoneticPr fontId="4"/>
  </si>
  <si>
    <t>【登録種目 内訳】</t>
    <rPh sb="1" eb="3">
      <t>トウロク</t>
    </rPh>
    <rPh sb="3" eb="5">
      <t>シュモク</t>
    </rPh>
    <rPh sb="6" eb="8">
      <t>ウチワケ</t>
    </rPh>
    <phoneticPr fontId="4"/>
  </si>
  <si>
    <t>個人種目</t>
    <rPh sb="0" eb="4">
      <t>コジンシュモク</t>
    </rPh>
    <phoneticPr fontId="4"/>
  </si>
  <si>
    <t>リレー種目</t>
    <rPh sb="3" eb="5">
      <t>シュモク</t>
    </rPh>
    <phoneticPr fontId="4"/>
  </si>
  <si>
    <t>【注意】男女混合種目は男子欄に表示されます。</t>
    <phoneticPr fontId="4"/>
  </si>
  <si>
    <t>競技
No</t>
    <rPh sb="0" eb="2">
      <t>キョウギ</t>
    </rPh>
    <phoneticPr fontId="4"/>
  </si>
  <si>
    <t>競 技 名</t>
    <rPh sb="0" eb="1">
      <t>セリ</t>
    </rPh>
    <rPh sb="2" eb="3">
      <t>ワザ</t>
    </rPh>
    <rPh sb="4" eb="5">
      <t>メイ</t>
    </rPh>
    <phoneticPr fontId="4"/>
  </si>
  <si>
    <t>参 加
人 数</t>
    <rPh sb="0" eb="1">
      <t>サン</t>
    </rPh>
    <rPh sb="2" eb="3">
      <t>カ</t>
    </rPh>
    <rPh sb="4" eb="5">
      <t>ニン</t>
    </rPh>
    <rPh sb="6" eb="7">
      <t>スウ</t>
    </rPh>
    <phoneticPr fontId="4"/>
  </si>
  <si>
    <t>計</t>
    <rPh sb="0" eb="1">
      <t>ケイ</t>
    </rPh>
    <phoneticPr fontId="4"/>
  </si>
  <si>
    <t>中学</t>
    <rPh sb="0" eb="2">
      <t>チュウガク</t>
    </rPh>
    <phoneticPr fontId="4"/>
  </si>
  <si>
    <t>大学</t>
    <rPh sb="0" eb="2">
      <t>ダイガク</t>
    </rPh>
    <phoneticPr fontId="4"/>
  </si>
  <si>
    <t>競技No</t>
    <rPh sb="0" eb="2">
      <t>キョウギ</t>
    </rPh>
    <phoneticPr fontId="4"/>
  </si>
  <si>
    <t>単価</t>
    <rPh sb="0" eb="2">
      <t>タンカ</t>
    </rPh>
    <phoneticPr fontId="4"/>
  </si>
  <si>
    <t>ﾁｰﾑ数</t>
    <rPh sb="3" eb="4">
      <t>スウ</t>
    </rPh>
    <phoneticPr fontId="4"/>
  </si>
  <si>
    <t>小計</t>
    <rPh sb="0" eb="2">
      <t>ショウケイ</t>
    </rPh>
    <phoneticPr fontId="4"/>
  </si>
  <si>
    <t>競技No</t>
  </si>
  <si>
    <t>単価</t>
    <phoneticPr fontId="4"/>
  </si>
  <si>
    <t>個人種目　TOTAL</t>
    <rPh sb="0" eb="4">
      <t>コジンシュモク</t>
    </rPh>
    <phoneticPr fontId="4"/>
  </si>
  <si>
    <t>リレー種目　男子TOTAL</t>
    <rPh sb="3" eb="5">
      <t>シュモク</t>
    </rPh>
    <rPh sb="6" eb="8">
      <t>ダンシ</t>
    </rPh>
    <phoneticPr fontId="4"/>
  </si>
  <si>
    <t>リレー種目　女子TOTAL</t>
    <rPh sb="6" eb="8">
      <t>ジョシ</t>
    </rPh>
    <phoneticPr fontId="4"/>
  </si>
  <si>
    <t>競技名（男子）</t>
    <rPh sb="0" eb="3">
      <t>キョウギメイ</t>
    </rPh>
    <rPh sb="4" eb="6">
      <t>ダンシ</t>
    </rPh>
    <phoneticPr fontId="4"/>
  </si>
  <si>
    <t>競技名</t>
    <rPh sb="0" eb="2">
      <t>キョウギ</t>
    </rPh>
    <rPh sb="2" eb="3">
      <t>メイ</t>
    </rPh>
    <phoneticPr fontId="4"/>
  </si>
  <si>
    <t>競技コード</t>
    <rPh sb="0" eb="2">
      <t>キョウギ</t>
    </rPh>
    <phoneticPr fontId="4"/>
  </si>
  <si>
    <t>種目区分</t>
    <rPh sb="0" eb="2">
      <t>シュモク</t>
    </rPh>
    <rPh sb="2" eb="4">
      <t>クブン</t>
    </rPh>
    <phoneticPr fontId="4"/>
  </si>
  <si>
    <t>競技名（女子）</t>
    <rPh sb="0" eb="3">
      <t>キョウギメイ</t>
    </rPh>
    <rPh sb="4" eb="6">
      <t>ジョシ</t>
    </rPh>
    <phoneticPr fontId="4"/>
  </si>
  <si>
    <t>所属地</t>
    <rPh sb="0" eb="2">
      <t>ショゾク</t>
    </rPh>
    <rPh sb="2" eb="3">
      <t>チ</t>
    </rPh>
    <phoneticPr fontId="4"/>
  </si>
  <si>
    <t>コード</t>
    <phoneticPr fontId="4"/>
  </si>
  <si>
    <t>男子
競技コード</t>
    <rPh sb="0" eb="2">
      <t>ダンシ</t>
    </rPh>
    <rPh sb="3" eb="5">
      <t>キョウギ</t>
    </rPh>
    <phoneticPr fontId="4"/>
  </si>
  <si>
    <t>集計シート用競技名</t>
    <rPh sb="0" eb="2">
      <t>シュウケイ</t>
    </rPh>
    <rPh sb="5" eb="6">
      <t>ヨウ</t>
    </rPh>
    <rPh sb="6" eb="9">
      <t>キョウギメイ</t>
    </rPh>
    <phoneticPr fontId="4"/>
  </si>
  <si>
    <t>男子リレー
競技コード</t>
    <rPh sb="0" eb="2">
      <t>ダンシ</t>
    </rPh>
    <rPh sb="6" eb="8">
      <t>キョウギ</t>
    </rPh>
    <phoneticPr fontId="4"/>
  </si>
  <si>
    <t>集計シート用
男子リレー競技名</t>
    <rPh sb="0" eb="2">
      <t>シュウケイ</t>
    </rPh>
    <rPh sb="5" eb="6">
      <t>ヨウ</t>
    </rPh>
    <rPh sb="7" eb="9">
      <t>ダンシ</t>
    </rPh>
    <rPh sb="12" eb="15">
      <t>キョウギメイ</t>
    </rPh>
    <phoneticPr fontId="4"/>
  </si>
  <si>
    <t>女子リレー
競技コード</t>
    <rPh sb="0" eb="2">
      <t>ジョシ</t>
    </rPh>
    <rPh sb="6" eb="8">
      <t>キョウギ</t>
    </rPh>
    <phoneticPr fontId="4"/>
  </si>
  <si>
    <t>集計シート用
女子リレー競技名</t>
    <rPh sb="7" eb="9">
      <t>ジョシ</t>
    </rPh>
    <rPh sb="12" eb="15">
      <t>キョウギメイ</t>
    </rPh>
    <phoneticPr fontId="4"/>
  </si>
  <si>
    <t>北海道</t>
    <phoneticPr fontId="4"/>
  </si>
  <si>
    <t>一般</t>
    <phoneticPr fontId="4"/>
  </si>
  <si>
    <t>青　森</t>
    <phoneticPr fontId="4"/>
  </si>
  <si>
    <t>大学</t>
    <phoneticPr fontId="4"/>
  </si>
  <si>
    <t>岩　手</t>
    <phoneticPr fontId="4"/>
  </si>
  <si>
    <t>高校</t>
    <phoneticPr fontId="4"/>
  </si>
  <si>
    <t>小学混合4X100mR</t>
  </si>
  <si>
    <t>宮　城</t>
    <phoneticPr fontId="4"/>
  </si>
  <si>
    <t>中学</t>
    <phoneticPr fontId="4"/>
  </si>
  <si>
    <t>秋　田</t>
    <phoneticPr fontId="4"/>
  </si>
  <si>
    <t>山　形</t>
    <phoneticPr fontId="4"/>
  </si>
  <si>
    <t>福　島</t>
    <phoneticPr fontId="4"/>
  </si>
  <si>
    <t>茨　城</t>
    <phoneticPr fontId="4"/>
  </si>
  <si>
    <t>栃　木</t>
    <phoneticPr fontId="4"/>
  </si>
  <si>
    <t>群　馬</t>
    <phoneticPr fontId="4"/>
  </si>
  <si>
    <t>埼　玉</t>
    <phoneticPr fontId="4"/>
  </si>
  <si>
    <t>千　葉</t>
    <phoneticPr fontId="4"/>
  </si>
  <si>
    <t>東　京</t>
    <phoneticPr fontId="4"/>
  </si>
  <si>
    <t>神奈川</t>
    <phoneticPr fontId="4"/>
  </si>
  <si>
    <t>山　梨</t>
    <phoneticPr fontId="4"/>
  </si>
  <si>
    <t>新　潟</t>
    <phoneticPr fontId="4"/>
  </si>
  <si>
    <t>長　野</t>
    <phoneticPr fontId="4"/>
  </si>
  <si>
    <t>富　山</t>
    <phoneticPr fontId="4"/>
  </si>
  <si>
    <t>石　川</t>
    <phoneticPr fontId="4"/>
  </si>
  <si>
    <t>福　井</t>
    <phoneticPr fontId="4"/>
  </si>
  <si>
    <t>静　岡</t>
    <phoneticPr fontId="4"/>
  </si>
  <si>
    <t>愛　知</t>
    <phoneticPr fontId="4"/>
  </si>
  <si>
    <t>三　重</t>
    <phoneticPr fontId="4"/>
  </si>
  <si>
    <t>岐　阜</t>
    <phoneticPr fontId="4"/>
  </si>
  <si>
    <t>滋　賀</t>
    <phoneticPr fontId="4"/>
  </si>
  <si>
    <t>京　都</t>
    <phoneticPr fontId="4"/>
  </si>
  <si>
    <t>大　阪</t>
    <phoneticPr fontId="4"/>
  </si>
  <si>
    <t>兵　庫</t>
    <phoneticPr fontId="4"/>
  </si>
  <si>
    <t>奈　良</t>
    <phoneticPr fontId="4"/>
  </si>
  <si>
    <t>和歌山</t>
    <phoneticPr fontId="4"/>
  </si>
  <si>
    <t>鳥　取</t>
    <phoneticPr fontId="4"/>
  </si>
  <si>
    <t>島　根</t>
    <phoneticPr fontId="4"/>
  </si>
  <si>
    <t>岡　山</t>
    <phoneticPr fontId="4"/>
  </si>
  <si>
    <t>広　島</t>
    <phoneticPr fontId="4"/>
  </si>
  <si>
    <t>山　口</t>
    <phoneticPr fontId="4"/>
  </si>
  <si>
    <t>香　川</t>
    <phoneticPr fontId="4"/>
  </si>
  <si>
    <t>徳　島</t>
    <phoneticPr fontId="4"/>
  </si>
  <si>
    <t>愛　媛</t>
    <phoneticPr fontId="4"/>
  </si>
  <si>
    <t>高　知</t>
    <phoneticPr fontId="4"/>
  </si>
  <si>
    <t>福　岡</t>
    <phoneticPr fontId="4"/>
  </si>
  <si>
    <t>佐　賀</t>
    <phoneticPr fontId="4"/>
  </si>
  <si>
    <t>長　崎</t>
    <phoneticPr fontId="4"/>
  </si>
  <si>
    <t>熊　本</t>
    <phoneticPr fontId="4"/>
  </si>
  <si>
    <t>大　分</t>
    <phoneticPr fontId="4"/>
  </si>
  <si>
    <t>宮　崎</t>
    <phoneticPr fontId="4"/>
  </si>
  <si>
    <t>鹿児島</t>
    <phoneticPr fontId="4"/>
  </si>
  <si>
    <t>沖　縄</t>
    <phoneticPr fontId="4"/>
  </si>
  <si>
    <t>競技者正式名</t>
    <rPh sb="0" eb="3">
      <t>キョウギシャ</t>
    </rPh>
    <rPh sb="3" eb="5">
      <t>セイシキ</t>
    </rPh>
    <phoneticPr fontId="4"/>
  </si>
  <si>
    <t>競技者名略</t>
    <rPh sb="0" eb="3">
      <t>キョウギシャ</t>
    </rPh>
    <rPh sb="3" eb="4">
      <t>メイ</t>
    </rPh>
    <rPh sb="4" eb="5">
      <t>リャク</t>
    </rPh>
    <phoneticPr fontId="4"/>
  </si>
  <si>
    <t>競技者名英字</t>
    <rPh sb="0" eb="2">
      <t>キョウギ</t>
    </rPh>
    <rPh sb="3" eb="4">
      <t>メイ</t>
    </rPh>
    <rPh sb="4" eb="6">
      <t>エイジ</t>
    </rPh>
    <phoneticPr fontId="4"/>
  </si>
  <si>
    <t>陸連コード</t>
    <rPh sb="0" eb="2">
      <t>リクレン</t>
    </rPh>
    <phoneticPr fontId="4"/>
  </si>
  <si>
    <t>所属コード</t>
    <rPh sb="0" eb="2">
      <t>ショゾク</t>
    </rPh>
    <phoneticPr fontId="4"/>
  </si>
  <si>
    <t>所属名</t>
    <rPh sb="0" eb="2">
      <t>ショゾク</t>
    </rPh>
    <rPh sb="2" eb="3">
      <t>メイ</t>
    </rPh>
    <phoneticPr fontId="4"/>
  </si>
  <si>
    <t>所属正式名</t>
    <rPh sb="0" eb="2">
      <t>ショゾク</t>
    </rPh>
    <rPh sb="2" eb="4">
      <t>セイシキ</t>
    </rPh>
    <rPh sb="4" eb="5">
      <t>メイ</t>
    </rPh>
    <phoneticPr fontId="4"/>
  </si>
  <si>
    <t>所属名英字</t>
    <rPh sb="0" eb="2">
      <t>ショゾク</t>
    </rPh>
    <rPh sb="2" eb="3">
      <t>メイ</t>
    </rPh>
    <rPh sb="3" eb="5">
      <t>エイジ</t>
    </rPh>
    <phoneticPr fontId="4"/>
  </si>
  <si>
    <t>所属カナ</t>
    <rPh sb="0" eb="2">
      <t>ショゾク</t>
    </rPh>
    <phoneticPr fontId="4"/>
  </si>
  <si>
    <t>個人所属地</t>
    <rPh sb="0" eb="2">
      <t>コジン</t>
    </rPh>
    <rPh sb="2" eb="4">
      <t>ショゾク</t>
    </rPh>
    <rPh sb="4" eb="5">
      <t>チ</t>
    </rPh>
    <phoneticPr fontId="4"/>
  </si>
  <si>
    <t>国籍</t>
    <rPh sb="0" eb="2">
      <t>コクセキ</t>
    </rPh>
    <phoneticPr fontId="4"/>
  </si>
  <si>
    <t>種目コード１</t>
    <rPh sb="0" eb="2">
      <t>シュモク</t>
    </rPh>
    <phoneticPr fontId="4"/>
  </si>
  <si>
    <t>記　録</t>
    <phoneticPr fontId="4"/>
  </si>
  <si>
    <t>ﾁｰﾑ</t>
    <phoneticPr fontId="4"/>
  </si>
  <si>
    <t>種目コード２</t>
    <rPh sb="0" eb="2">
      <t>シュモク</t>
    </rPh>
    <phoneticPr fontId="4"/>
  </si>
  <si>
    <t>競技会</t>
    <phoneticPr fontId="4"/>
  </si>
  <si>
    <t>種目コード３</t>
    <rPh sb="0" eb="2">
      <t>シュモク</t>
    </rPh>
    <phoneticPr fontId="4"/>
  </si>
  <si>
    <t>種目コード４</t>
    <rPh sb="0" eb="2">
      <t>シュモク</t>
    </rPh>
    <phoneticPr fontId="4"/>
  </si>
  <si>
    <t>種目コード５</t>
    <rPh sb="0" eb="2">
      <t>シュモク</t>
    </rPh>
    <phoneticPr fontId="4"/>
  </si>
  <si>
    <t>参加競技</t>
    <rPh sb="0" eb="4">
      <t>サンカキョウギ</t>
    </rPh>
    <phoneticPr fontId="4"/>
  </si>
  <si>
    <t>リレーチーム判定</t>
    <rPh sb="6" eb="8">
      <t>ハンテイ</t>
    </rPh>
    <phoneticPr fontId="4"/>
  </si>
  <si>
    <t>2</t>
  </si>
  <si>
    <t>男子100m</t>
  </si>
  <si>
    <t>1</t>
  </si>
  <si>
    <t>9</t>
  </si>
  <si>
    <t>男子4X100mR</t>
  </si>
  <si>
    <t>5</t>
  </si>
  <si>
    <t>4</t>
  </si>
  <si>
    <t>3</t>
  </si>
  <si>
    <t>女子100m</t>
  </si>
  <si>
    <t>10</t>
  </si>
  <si>
    <t>女子4X100mR</t>
  </si>
  <si>
    <t>キッズ100m</t>
  </si>
  <si>
    <t>キッズ1000m</t>
  </si>
  <si>
    <t>男女1500m</t>
  </si>
  <si>
    <t>6</t>
  </si>
  <si>
    <t>男女3000m</t>
  </si>
  <si>
    <t>7</t>
  </si>
  <si>
    <t>男女5000m</t>
  </si>
  <si>
    <t>8</t>
  </si>
  <si>
    <t>キッズ</t>
    <phoneticPr fontId="4"/>
  </si>
  <si>
    <t>キッズ男子</t>
    <rPh sb="3" eb="5">
      <t>ダンシ</t>
    </rPh>
    <phoneticPr fontId="4"/>
  </si>
  <si>
    <t>キッズ女子</t>
    <rPh sb="3" eb="5">
      <t>ジョシ</t>
    </rPh>
    <phoneticPr fontId="4"/>
  </si>
  <si>
    <t>住所</t>
    <rPh sb="0" eb="2">
      <t>ジュウショ</t>
    </rPh>
    <phoneticPr fontId="4"/>
  </si>
  <si>
    <t>ゼッケンNAME</t>
    <phoneticPr fontId="4"/>
  </si>
  <si>
    <t>TARO</t>
    <phoneticPr fontId="4"/>
  </si>
  <si>
    <t>HANAKO</t>
    <phoneticPr fontId="4"/>
  </si>
  <si>
    <t>宮　城</t>
  </si>
  <si>
    <t>キッズ</t>
    <phoneticPr fontId="4"/>
  </si>
  <si>
    <t>携帯番号</t>
    <rPh sb="0" eb="4">
      <t>ケイタイバンゴウ</t>
    </rPh>
    <phoneticPr fontId="4"/>
  </si>
  <si>
    <t>エントリーファイルの送信先</t>
    <rPh sb="10" eb="13">
      <t>ソウシンサキ</t>
    </rPh>
    <phoneticPr fontId="4"/>
  </si>
  <si>
    <t>info@mori-trial.com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</si>
</sst>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quot;参加費合計 &quot;&quot;¥&quot;#,##0_);[Red]\(&quot;¥&quot;#,##0\)"/>
    <numFmt numFmtId="177" formatCode="&quot;¥&quot;#,##0_);[Red]\(&quot;¥&quot;#,##0\)"/>
    <numFmt numFmtId="178" formatCode="General&quot;ﾁｰﾑ&quot;"/>
    <numFmt numFmtId="179" formatCode="General&quot; 種目&quot;"/>
    <numFmt numFmtId="180" formatCode="General&quot; チ&quot;&quot;ー&quot;&quot;ム&quot;"/>
    <numFmt numFmtId="181" formatCode="General&quot; 部&quot;"/>
    <numFmt numFmtId="182" formatCode="General&quot;チ&quot;&quot;ー&quot;&quot;ム&quot;"/>
    <numFmt numFmtId="183" formatCode="General&quot;名&quot;"/>
    <numFmt numFmtId="184" formatCode="General&quot; ﾁｰﾑ&quot;"/>
    <numFmt numFmtId="185" formatCode="#,###"/>
  </numFmts>
  <fonts count="69">
    <font>
      <sz val="11"/>
      <color theme="1"/>
      <name val="游ゴシック"/>
      <family val="2"/>
      <charset val="128"/>
      <scheme val="minor"/>
    </font>
    <font>
      <sz val="6"/>
      <name val="游ゴシック"/>
      <family val="2"/>
      <charset val="128"/>
      <scheme val="minor"/>
    </font>
    <font>
      <sz val="12"/>
      <name val="ＭＳ 明朝"/>
      <family val="1"/>
      <charset val="128"/>
    </font>
    <font>
      <b/>
      <i/>
      <sz val="20"/>
      <name val="ＭＳ ゴシック"/>
      <family val="3"/>
      <charset val="128"/>
    </font>
    <font>
      <sz val="6"/>
      <name val="ＭＳ Ｐゴシック"/>
      <family val="3"/>
      <charset val="128"/>
    </font>
    <font>
      <i/>
      <sz val="11"/>
      <name val="ＭＳ ゴシック"/>
      <family val="3"/>
      <charset val="128"/>
    </font>
    <font>
      <b/>
      <sz val="12"/>
      <name val="ＭＳ ゴシック"/>
      <family val="3"/>
      <charset val="128"/>
    </font>
    <font>
      <i/>
      <sz val="10"/>
      <name val="ＭＳ ゴシック"/>
      <family val="3"/>
      <charset val="128"/>
    </font>
    <font>
      <sz val="12"/>
      <name val="ＭＳ ゴシック"/>
      <family val="3"/>
      <charset val="128"/>
    </font>
    <font>
      <sz val="11"/>
      <name val="ＭＳ ゴシック"/>
      <family val="3"/>
      <charset val="128"/>
    </font>
    <font>
      <sz val="11"/>
      <color theme="1"/>
      <name val="游ゴシック"/>
      <family val="3"/>
      <charset val="128"/>
      <scheme val="minor"/>
    </font>
    <font>
      <sz val="11"/>
      <color indexed="8"/>
      <name val="ＭＳ ゴシック"/>
      <family val="3"/>
      <charset val="128"/>
    </font>
    <font>
      <sz val="9"/>
      <name val="ＭＳ ゴシック"/>
      <family val="3"/>
      <charset val="128"/>
    </font>
    <font>
      <sz val="20"/>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9"/>
      <color indexed="23"/>
      <name val="ＭＳ Ｐ明朝"/>
      <family val="1"/>
      <charset val="128"/>
    </font>
    <font>
      <sz val="10"/>
      <name val="ＭＳ Ｐ明朝"/>
      <family val="1"/>
      <charset val="128"/>
    </font>
    <font>
      <sz val="10"/>
      <color indexed="8"/>
      <name val="ＭＳ Ｐ明朝"/>
      <family val="1"/>
      <charset val="128"/>
    </font>
    <font>
      <sz val="16"/>
      <name val="ＭＳ Ｐ明朝"/>
      <family val="1"/>
      <charset val="128"/>
    </font>
    <font>
      <b/>
      <sz val="12"/>
      <color indexed="8"/>
      <name val="ＭＳ Ｐゴシック"/>
      <family val="3"/>
      <charset val="128"/>
    </font>
    <font>
      <sz val="9"/>
      <color indexed="8"/>
      <name val="ＭＳ Ｐゴシック"/>
      <family val="3"/>
      <charset val="128"/>
    </font>
    <font>
      <sz val="10"/>
      <color indexed="8"/>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9"/>
      <color indexed="9"/>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sz val="11"/>
      <name val="メイリオ"/>
      <family val="3"/>
      <charset val="128"/>
    </font>
    <font>
      <sz val="12"/>
      <name val="メイリオ"/>
      <family val="3"/>
      <charset val="128"/>
    </font>
    <font>
      <b/>
      <sz val="10"/>
      <color indexed="8"/>
      <name val="ＭＳ Ｐゴシック"/>
      <family val="3"/>
      <charset val="128"/>
    </font>
    <font>
      <b/>
      <sz val="9"/>
      <color indexed="8"/>
      <name val="ＭＳ Ｐゴシック"/>
      <family val="3"/>
      <charset val="128"/>
    </font>
    <font>
      <sz val="9"/>
      <name val="ＭＳ Ｐゴシック"/>
      <family val="3"/>
      <charset val="128"/>
    </font>
    <font>
      <sz val="10"/>
      <color indexed="8"/>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明朝"/>
      <family val="1"/>
      <charset val="128"/>
    </font>
    <font>
      <sz val="11"/>
      <color theme="1"/>
      <name val="ＭＳ Ｐゴシック"/>
      <family val="3"/>
      <charset val="128"/>
    </font>
    <font>
      <sz val="8"/>
      <name val="ＭＳ Ｐゴシック"/>
      <family val="3"/>
      <charset val="128"/>
    </font>
    <font>
      <b/>
      <sz val="9"/>
      <color indexed="81"/>
      <name val="MS P ゴシック"/>
      <family val="3"/>
      <charset val="128"/>
    </font>
    <font>
      <u/>
      <sz val="11"/>
      <color theme="10"/>
      <name val="游ゴシック"/>
      <family val="2"/>
      <charset val="128"/>
      <scheme val="minor"/>
    </font>
  </fonts>
  <fills count="47">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66"/>
        <bgColor indexed="64"/>
      </patternFill>
    </fill>
    <fill>
      <patternFill patternType="solid">
        <fgColor theme="0"/>
        <bgColor indexed="64"/>
      </patternFill>
    </fill>
    <fill>
      <patternFill patternType="solid">
        <fgColor indexed="56"/>
        <bgColor indexed="64"/>
      </patternFill>
    </fill>
    <fill>
      <patternFill patternType="solid">
        <fgColor indexed="27"/>
        <bgColor indexed="64"/>
      </patternFill>
    </fill>
    <fill>
      <patternFill patternType="solid">
        <fgColor indexed="15"/>
        <bgColor indexed="64"/>
      </patternFill>
    </fill>
    <fill>
      <patternFill patternType="solid">
        <fgColor indexed="43"/>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11"/>
        <bgColor indexed="64"/>
      </patternFill>
    </fill>
    <fill>
      <patternFill patternType="solid">
        <fgColor indexed="12"/>
        <bgColor indexed="64"/>
      </patternFill>
    </fill>
    <fill>
      <patternFill patternType="solid">
        <fgColor indexed="13"/>
        <bgColor indexed="64"/>
      </patternFill>
    </fill>
    <fill>
      <patternFill patternType="solid">
        <fgColor rgb="FF00FFFF"/>
        <bgColor indexed="64"/>
      </patternFill>
    </fill>
    <fill>
      <patternFill patternType="solid">
        <fgColor indexed="31"/>
        <bgColor indexed="64"/>
      </patternFill>
    </fill>
    <fill>
      <patternFill patternType="solid">
        <fgColor indexed="44"/>
        <bgColor indexed="64"/>
      </patternFill>
    </fill>
    <fill>
      <patternFill patternType="solid">
        <fgColor indexed="5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s>
  <borders count="1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style="double">
        <color indexed="64"/>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style="thin">
        <color indexed="64"/>
      </right>
      <top/>
      <bottom style="hair">
        <color rgb="FFFF0000"/>
      </bottom>
      <diagonal/>
    </border>
    <border>
      <left style="thin">
        <color indexed="64"/>
      </left>
      <right/>
      <top/>
      <bottom style="hair">
        <color rgb="FFFF0000"/>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rgb="FFFF0000"/>
      </top>
      <bottom style="hair">
        <color rgb="FFFF0000"/>
      </bottom>
      <diagonal/>
    </border>
    <border>
      <left style="thin">
        <color indexed="64"/>
      </left>
      <right/>
      <top style="hair">
        <color rgb="FFFF0000"/>
      </top>
      <bottom style="hair">
        <color rgb="FFFF0000"/>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rgb="FFFF0000"/>
      </top>
      <bottom style="thin">
        <color indexed="64"/>
      </bottom>
      <diagonal/>
    </border>
    <border>
      <left style="thin">
        <color indexed="64"/>
      </left>
      <right/>
      <top style="hair">
        <color rgb="FFFF0000"/>
      </top>
      <bottom style="thin">
        <color indexed="64"/>
      </bottom>
      <diagonal/>
    </border>
    <border>
      <left style="medium">
        <color indexed="64"/>
      </left>
      <right style="thin">
        <color indexed="64"/>
      </right>
      <top style="hair">
        <color indexed="64"/>
      </top>
      <bottom style="hair">
        <color indexed="10"/>
      </bottom>
      <diagonal/>
    </border>
    <border>
      <left style="thin">
        <color indexed="64"/>
      </left>
      <right style="thin">
        <color indexed="64"/>
      </right>
      <top style="hair">
        <color indexed="64"/>
      </top>
      <bottom style="hair">
        <color indexed="10"/>
      </bottom>
      <diagonal/>
    </border>
    <border>
      <left style="thin">
        <color indexed="64"/>
      </left>
      <right/>
      <top style="hair">
        <color indexed="64"/>
      </top>
      <bottom style="hair">
        <color indexed="10"/>
      </bottom>
      <diagonal/>
    </border>
    <border>
      <left style="thin">
        <color indexed="64"/>
      </left>
      <right style="medium">
        <color indexed="64"/>
      </right>
      <top style="hair">
        <color indexed="64"/>
      </top>
      <bottom style="hair">
        <color indexed="10"/>
      </bottom>
      <diagonal/>
    </border>
    <border>
      <left style="medium">
        <color indexed="64"/>
      </left>
      <right style="thin">
        <color indexed="64"/>
      </right>
      <top style="hair">
        <color indexed="10"/>
      </top>
      <bottom style="thin">
        <color indexed="64"/>
      </bottom>
      <diagonal/>
    </border>
    <border>
      <left/>
      <right style="thin">
        <color indexed="64"/>
      </right>
      <top style="hair">
        <color indexed="10"/>
      </top>
      <bottom style="thin">
        <color indexed="64"/>
      </bottom>
      <diagonal/>
    </border>
    <border>
      <left/>
      <right/>
      <top style="hair">
        <color indexed="10"/>
      </top>
      <bottom style="thin">
        <color indexed="64"/>
      </bottom>
      <diagonal/>
    </border>
    <border>
      <left style="thin">
        <color indexed="64"/>
      </left>
      <right style="thin">
        <color indexed="64"/>
      </right>
      <top style="hair">
        <color indexed="10"/>
      </top>
      <bottom style="thin">
        <color indexed="64"/>
      </bottom>
      <diagonal/>
    </border>
    <border>
      <left style="thin">
        <color indexed="64"/>
      </left>
      <right/>
      <top style="hair">
        <color indexed="10"/>
      </top>
      <bottom style="thin">
        <color indexed="64"/>
      </bottom>
      <diagonal/>
    </border>
    <border>
      <left style="thin">
        <color indexed="64"/>
      </left>
      <right style="medium">
        <color indexed="64"/>
      </right>
      <top style="hair">
        <color indexed="10"/>
      </top>
      <bottom style="thin">
        <color indexed="64"/>
      </bottom>
      <diagonal/>
    </border>
    <border>
      <left style="thin">
        <color indexed="64"/>
      </left>
      <right style="medium">
        <color indexed="64"/>
      </right>
      <top/>
      <bottom style="hair">
        <color indexed="10"/>
      </bottom>
      <diagonal/>
    </border>
    <border>
      <left style="medium">
        <color indexed="64"/>
      </left>
      <right style="thin">
        <color indexed="64"/>
      </right>
      <top style="hair">
        <color indexed="10"/>
      </top>
      <bottom style="hair">
        <color indexed="10"/>
      </bottom>
      <diagonal/>
    </border>
    <border>
      <left/>
      <right style="thin">
        <color indexed="64"/>
      </right>
      <top style="hair">
        <color indexed="10"/>
      </top>
      <bottom style="hair">
        <color indexed="10"/>
      </bottom>
      <diagonal/>
    </border>
    <border>
      <left/>
      <right/>
      <top style="hair">
        <color indexed="10"/>
      </top>
      <bottom style="hair">
        <color indexed="10"/>
      </bottom>
      <diagonal/>
    </border>
    <border>
      <left style="thin">
        <color indexed="64"/>
      </left>
      <right style="thin">
        <color indexed="64"/>
      </right>
      <top style="hair">
        <color indexed="10"/>
      </top>
      <bottom style="hair">
        <color indexed="10"/>
      </bottom>
      <diagonal/>
    </border>
    <border>
      <left style="thin">
        <color indexed="64"/>
      </left>
      <right/>
      <top style="hair">
        <color indexed="10"/>
      </top>
      <bottom style="hair">
        <color indexed="10"/>
      </bottom>
      <diagonal/>
    </border>
    <border>
      <left style="thin">
        <color indexed="64"/>
      </left>
      <right style="medium">
        <color indexed="64"/>
      </right>
      <top style="hair">
        <color indexed="10"/>
      </top>
      <bottom style="hair">
        <color indexed="10"/>
      </bottom>
      <diagonal/>
    </border>
    <border>
      <left style="medium">
        <color indexed="64"/>
      </left>
      <right style="thin">
        <color indexed="64"/>
      </right>
      <top style="hair">
        <color indexed="10"/>
      </top>
      <bottom style="medium">
        <color indexed="64"/>
      </bottom>
      <diagonal/>
    </border>
    <border>
      <left/>
      <right style="thin">
        <color indexed="64"/>
      </right>
      <top style="hair">
        <color indexed="10"/>
      </top>
      <bottom style="medium">
        <color indexed="64"/>
      </bottom>
      <diagonal/>
    </border>
    <border>
      <left/>
      <right/>
      <top style="hair">
        <color indexed="10"/>
      </top>
      <bottom style="medium">
        <color indexed="64"/>
      </bottom>
      <diagonal/>
    </border>
    <border>
      <left style="thin">
        <color indexed="64"/>
      </left>
      <right style="thin">
        <color indexed="64"/>
      </right>
      <top style="hair">
        <color indexed="10"/>
      </top>
      <bottom style="medium">
        <color indexed="64"/>
      </bottom>
      <diagonal/>
    </border>
    <border>
      <left style="thin">
        <color indexed="64"/>
      </left>
      <right/>
      <top style="hair">
        <color indexed="10"/>
      </top>
      <bottom style="medium">
        <color indexed="64"/>
      </bottom>
      <diagonal/>
    </border>
    <border>
      <left style="thin">
        <color indexed="64"/>
      </left>
      <right style="medium">
        <color indexed="64"/>
      </right>
      <top style="hair">
        <color indexed="10"/>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rgb="FFFF0000"/>
      </bottom>
      <diagonal/>
    </border>
  </borders>
  <cellStyleXfs count="47">
    <xf numFmtId="0" fontId="0" fillId="0" borderId="0">
      <alignment vertical="center"/>
    </xf>
    <xf numFmtId="0" fontId="2" fillId="0" borderId="0"/>
    <xf numFmtId="0" fontId="10" fillId="0" borderId="0">
      <alignment vertical="center"/>
    </xf>
    <xf numFmtId="0" fontId="8" fillId="0" borderId="0"/>
    <xf numFmtId="0" fontId="39" fillId="0" borderId="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8" fillId="27" borderId="0" applyNumberFormat="0" applyBorder="0" applyAlignment="0" applyProtection="0">
      <alignment vertical="center"/>
    </xf>
    <xf numFmtId="0" fontId="48" fillId="30" borderId="0" applyNumberFormat="0" applyBorder="0" applyAlignment="0" applyProtection="0">
      <alignment vertical="center"/>
    </xf>
    <xf numFmtId="0" fontId="48" fillId="33"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6" fillId="40"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41" borderId="0" applyNumberFormat="0" applyBorder="0" applyAlignment="0" applyProtection="0">
      <alignment vertical="center"/>
    </xf>
    <xf numFmtId="0" fontId="49" fillId="0" borderId="0" applyNumberFormat="0" applyFill="0" applyBorder="0" applyAlignment="0" applyProtection="0">
      <alignment vertical="center"/>
    </xf>
    <xf numFmtId="0" fontId="50" fillId="42" borderId="137" applyNumberFormat="0" applyAlignment="0" applyProtection="0">
      <alignment vertical="center"/>
    </xf>
    <xf numFmtId="0" fontId="51" fillId="43" borderId="0" applyNumberFormat="0" applyBorder="0" applyAlignment="0" applyProtection="0">
      <alignment vertical="center"/>
    </xf>
    <xf numFmtId="0" fontId="39" fillId="44" borderId="138" applyNumberFormat="0" applyFont="0" applyAlignment="0" applyProtection="0">
      <alignment vertical="center"/>
    </xf>
    <xf numFmtId="0" fontId="52" fillId="0" borderId="139" applyNumberFormat="0" applyFill="0" applyAlignment="0" applyProtection="0">
      <alignment vertical="center"/>
    </xf>
    <xf numFmtId="0" fontId="53" fillId="25" borderId="0" applyNumberFormat="0" applyBorder="0" applyAlignment="0" applyProtection="0">
      <alignment vertical="center"/>
    </xf>
    <xf numFmtId="0" fontId="54" fillId="45" borderId="140" applyNumberFormat="0" applyAlignment="0" applyProtection="0">
      <alignment vertical="center"/>
    </xf>
    <xf numFmtId="0" fontId="55" fillId="0" borderId="0" applyNumberFormat="0" applyFill="0" applyBorder="0" applyAlignment="0" applyProtection="0">
      <alignment vertical="center"/>
    </xf>
    <xf numFmtId="0" fontId="56" fillId="0" borderId="141" applyNumberFormat="0" applyFill="0" applyAlignment="0" applyProtection="0">
      <alignment vertical="center"/>
    </xf>
    <xf numFmtId="0" fontId="57"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0" applyNumberFormat="0" applyFill="0" applyBorder="0" applyAlignment="0" applyProtection="0">
      <alignment vertical="center"/>
    </xf>
    <xf numFmtId="0" fontId="59" fillId="0" borderId="144" applyNumberFormat="0" applyFill="0" applyAlignment="0" applyProtection="0">
      <alignment vertical="center"/>
    </xf>
    <xf numFmtId="0" fontId="60" fillId="45" borderId="145" applyNumberFormat="0" applyAlignment="0" applyProtection="0">
      <alignment vertical="center"/>
    </xf>
    <xf numFmtId="0" fontId="61" fillId="0" borderId="0" applyNumberFormat="0" applyFill="0" applyBorder="0" applyAlignment="0" applyProtection="0">
      <alignment vertical="center"/>
    </xf>
    <xf numFmtId="0" fontId="62" fillId="29" borderId="140" applyNumberFormat="0" applyAlignment="0" applyProtection="0">
      <alignment vertical="center"/>
    </xf>
    <xf numFmtId="0" fontId="63" fillId="26" borderId="0" applyNumberFormat="0" applyBorder="0" applyAlignment="0" applyProtection="0">
      <alignment vertical="center"/>
    </xf>
    <xf numFmtId="0" fontId="68" fillId="0" borderId="0" applyNumberFormat="0" applyFill="0" applyBorder="0" applyAlignment="0" applyProtection="0">
      <alignment vertical="center"/>
    </xf>
  </cellStyleXfs>
  <cellXfs count="558">
    <xf numFmtId="0" fontId="0" fillId="0" borderId="0" xfId="0">
      <alignment vertical="center"/>
    </xf>
    <xf numFmtId="0" fontId="7" fillId="3" borderId="4" xfId="1" applyFont="1" applyFill="1" applyBorder="1" applyAlignment="1">
      <alignment horizontal="center" vertical="center" wrapText="1"/>
    </xf>
    <xf numFmtId="0" fontId="7" fillId="4" borderId="4" xfId="1" applyFont="1" applyFill="1" applyBorder="1" applyAlignment="1">
      <alignment horizontal="center" vertical="center" shrinkToFit="1"/>
    </xf>
    <xf numFmtId="0" fontId="9" fillId="0" borderId="1" xfId="1" applyFont="1" applyBorder="1" applyAlignment="1" applyProtection="1">
      <alignment horizontal="left" vertical="center" shrinkToFit="1"/>
      <protection locked="0"/>
    </xf>
    <xf numFmtId="0" fontId="5" fillId="3" borderId="4" xfId="1" applyFont="1" applyFill="1" applyBorder="1" applyAlignment="1">
      <alignment horizontal="center" vertical="center" wrapText="1"/>
    </xf>
    <xf numFmtId="0" fontId="9" fillId="0" borderId="4" xfId="1" applyFont="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9" fillId="0" borderId="0" xfId="1" applyFont="1" applyAlignment="1" applyProtection="1">
      <alignment horizontal="left" vertical="center"/>
      <protection locked="0"/>
    </xf>
    <xf numFmtId="0" fontId="9" fillId="0" borderId="0" xfId="1" applyFont="1" applyAlignment="1" applyProtection="1">
      <alignment horizontal="right"/>
      <protection locked="0"/>
    </xf>
    <xf numFmtId="0" fontId="9" fillId="0" borderId="0" xfId="1" applyFont="1" applyProtection="1">
      <protection locked="0"/>
    </xf>
    <xf numFmtId="0" fontId="11" fillId="0" borderId="0" xfId="2" applyFont="1" applyProtection="1">
      <alignment vertical="center"/>
      <protection locked="0"/>
    </xf>
    <xf numFmtId="0" fontId="7" fillId="3" borderId="5" xfId="1" applyFont="1" applyFill="1" applyBorder="1" applyAlignment="1">
      <alignment horizontal="center" vertical="center" wrapText="1"/>
    </xf>
    <xf numFmtId="0" fontId="5" fillId="3" borderId="4" xfId="1" applyFont="1" applyFill="1" applyBorder="1" applyAlignment="1">
      <alignment horizontal="center" vertical="center"/>
    </xf>
    <xf numFmtId="0" fontId="7" fillId="4" borderId="3" xfId="1" applyFont="1" applyFill="1" applyBorder="1" applyAlignment="1">
      <alignment horizontal="center" vertical="center"/>
    </xf>
    <xf numFmtId="0" fontId="13" fillId="0" borderId="6" xfId="1" applyFont="1" applyBorder="1" applyAlignment="1">
      <alignment horizontal="center" vertical="center"/>
    </xf>
    <xf numFmtId="0" fontId="9" fillId="0" borderId="6" xfId="1" applyFont="1" applyBorder="1" applyAlignment="1">
      <alignment horizontal="center" vertical="center"/>
    </xf>
    <xf numFmtId="0" fontId="9" fillId="0" borderId="6" xfId="1" applyFont="1" applyBorder="1" applyAlignment="1">
      <alignment horizontal="left" vertical="center"/>
    </xf>
    <xf numFmtId="0" fontId="9" fillId="0" borderId="6" xfId="1" applyFont="1" applyBorder="1" applyAlignment="1" applyProtection="1">
      <alignment horizontal="left" vertical="center" shrinkToFit="1"/>
      <protection locked="0"/>
    </xf>
    <xf numFmtId="0" fontId="14" fillId="0" borderId="6" xfId="1" applyFont="1" applyBorder="1" applyAlignment="1">
      <alignment horizontal="center" vertical="center" wrapText="1"/>
    </xf>
    <xf numFmtId="0" fontId="8" fillId="0" borderId="6" xfId="1" applyFont="1" applyBorder="1" applyAlignment="1" applyProtection="1">
      <alignment horizontal="left" vertical="center" shrinkToFit="1"/>
      <protection locked="0"/>
    </xf>
    <xf numFmtId="0" fontId="14" fillId="0" borderId="6" xfId="1" applyFont="1" applyBorder="1" applyAlignment="1" applyProtection="1">
      <alignment horizontal="center" vertical="center" shrinkToFit="1"/>
      <protection locked="0"/>
    </xf>
    <xf numFmtId="49" fontId="14" fillId="0" borderId="6" xfId="1" applyNumberFormat="1" applyFont="1" applyBorder="1" applyAlignment="1" applyProtection="1">
      <alignment horizontal="center" vertical="center" wrapText="1"/>
      <protection locked="0"/>
    </xf>
    <xf numFmtId="0" fontId="9" fillId="0" borderId="6" xfId="1" applyFont="1" applyBorder="1" applyAlignment="1">
      <alignment horizontal="center" vertical="center" wrapText="1"/>
    </xf>
    <xf numFmtId="0" fontId="9" fillId="0" borderId="6"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2" fillId="0" borderId="6" xfId="1" applyFont="1" applyBorder="1" applyAlignment="1">
      <alignment horizontal="right" vertical="center"/>
    </xf>
    <xf numFmtId="0" fontId="11" fillId="0" borderId="0" xfId="2" applyFont="1">
      <alignment vertical="center"/>
    </xf>
    <xf numFmtId="49" fontId="15" fillId="7" borderId="17" xfId="1" applyNumberFormat="1" applyFont="1" applyFill="1" applyBorder="1" applyAlignment="1" applyProtection="1">
      <alignment horizontal="center" vertical="center"/>
      <protection locked="0"/>
    </xf>
    <xf numFmtId="0" fontId="14" fillId="8" borderId="17" xfId="1" applyFont="1" applyFill="1" applyBorder="1" applyAlignment="1" applyProtection="1">
      <alignment horizontal="center" vertical="center"/>
      <protection locked="0"/>
    </xf>
    <xf numFmtId="0" fontId="14" fillId="9" borderId="17" xfId="1" applyFont="1" applyFill="1" applyBorder="1" applyAlignment="1" applyProtection="1">
      <alignment horizontal="center" vertical="center"/>
      <protection locked="0"/>
    </xf>
    <xf numFmtId="0" fontId="14" fillId="10" borderId="17" xfId="1" applyFont="1" applyFill="1" applyBorder="1" applyAlignment="1" applyProtection="1">
      <alignment horizontal="center" vertical="center"/>
      <protection locked="0"/>
    </xf>
    <xf numFmtId="0" fontId="14" fillId="11" borderId="17" xfId="1" applyFont="1" applyFill="1" applyBorder="1" applyAlignment="1" applyProtection="1">
      <alignment horizontal="center" vertical="center"/>
      <protection locked="0"/>
    </xf>
    <xf numFmtId="0" fontId="14" fillId="12" borderId="17" xfId="1" applyFont="1" applyFill="1" applyBorder="1" applyAlignment="1" applyProtection="1">
      <alignment horizontal="center" vertical="center"/>
      <protection locked="0"/>
    </xf>
    <xf numFmtId="0" fontId="18" fillId="13" borderId="20" xfId="1" applyFont="1" applyFill="1" applyBorder="1" applyAlignment="1" applyProtection="1">
      <alignment horizontal="center" vertical="center"/>
      <protection locked="0"/>
    </xf>
    <xf numFmtId="0" fontId="9" fillId="3" borderId="21" xfId="1" applyFont="1" applyFill="1" applyBorder="1" applyAlignment="1" applyProtection="1">
      <alignment horizontal="right" vertical="center"/>
      <protection locked="0"/>
    </xf>
    <xf numFmtId="49" fontId="9" fillId="3" borderId="21" xfId="1" applyNumberFormat="1" applyFont="1" applyFill="1" applyBorder="1" applyAlignment="1" applyProtection="1">
      <alignment horizontal="left" vertical="center"/>
      <protection locked="0"/>
    </xf>
    <xf numFmtId="49" fontId="9" fillId="3" borderId="22" xfId="1" applyNumberFormat="1" applyFont="1" applyFill="1" applyBorder="1" applyAlignment="1" applyProtection="1">
      <alignment horizontal="left" vertical="center"/>
      <protection locked="0"/>
    </xf>
    <xf numFmtId="49" fontId="9" fillId="3" borderId="23" xfId="1" applyNumberFormat="1" applyFont="1" applyFill="1" applyBorder="1" applyAlignment="1" applyProtection="1">
      <alignment horizontal="left" vertical="center"/>
      <protection locked="0"/>
    </xf>
    <xf numFmtId="49" fontId="9" fillId="3" borderId="24" xfId="1" applyNumberFormat="1" applyFont="1" applyFill="1" applyBorder="1" applyAlignment="1" applyProtection="1">
      <alignment horizontal="center" vertical="center"/>
      <protection locked="0"/>
    </xf>
    <xf numFmtId="49" fontId="9" fillId="3" borderId="22" xfId="1" applyNumberFormat="1" applyFont="1" applyFill="1" applyBorder="1" applyAlignment="1" applyProtection="1">
      <alignment horizontal="center" vertical="center"/>
      <protection locked="0"/>
    </xf>
    <xf numFmtId="49" fontId="9" fillId="3" borderId="25" xfId="1" applyNumberFormat="1" applyFont="1" applyFill="1" applyBorder="1" applyAlignment="1" applyProtection="1">
      <alignment horizontal="right" vertical="center"/>
      <protection locked="0"/>
    </xf>
    <xf numFmtId="49" fontId="9" fillId="3" borderId="26" xfId="1" applyNumberFormat="1" applyFont="1" applyFill="1" applyBorder="1" applyAlignment="1" applyProtection="1">
      <alignment horizontal="center" vertical="center"/>
      <protection locked="0"/>
    </xf>
    <xf numFmtId="49" fontId="9" fillId="3" borderId="27" xfId="1" applyNumberFormat="1" applyFont="1" applyFill="1" applyBorder="1" applyAlignment="1" applyProtection="1">
      <alignment horizontal="center" vertical="center"/>
      <protection locked="0"/>
    </xf>
    <xf numFmtId="0" fontId="9" fillId="3" borderId="28" xfId="1" applyFont="1" applyFill="1" applyBorder="1" applyAlignment="1" applyProtection="1">
      <alignment horizontal="left" vertical="center" shrinkToFit="1"/>
      <protection locked="0"/>
    </xf>
    <xf numFmtId="49" fontId="9" fillId="3" borderId="9" xfId="1" applyNumberFormat="1" applyFont="1" applyFill="1" applyBorder="1" applyAlignment="1" applyProtection="1">
      <alignment horizontal="right" vertical="center"/>
      <protection locked="0"/>
    </xf>
    <xf numFmtId="49" fontId="9" fillId="3" borderId="9" xfId="1" applyNumberFormat="1" applyFont="1" applyFill="1" applyBorder="1" applyAlignment="1" applyProtection="1">
      <alignment horizontal="left" vertical="center" shrinkToFit="1"/>
      <protection locked="0"/>
    </xf>
    <xf numFmtId="49" fontId="9" fillId="3" borderId="29" xfId="1" applyNumberFormat="1" applyFont="1" applyFill="1" applyBorder="1" applyAlignment="1" applyProtection="1">
      <alignment horizontal="center" vertical="center"/>
      <protection locked="0"/>
    </xf>
    <xf numFmtId="49" fontId="9" fillId="3" borderId="30" xfId="1" applyNumberFormat="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shrinkToFit="1"/>
      <protection locked="0"/>
    </xf>
    <xf numFmtId="0" fontId="9" fillId="3" borderId="31" xfId="1" applyFont="1" applyFill="1" applyBorder="1" applyAlignment="1" applyProtection="1">
      <alignment horizontal="center" vertical="center" shrinkToFit="1"/>
      <protection locked="0"/>
    </xf>
    <xf numFmtId="0" fontId="18" fillId="13" borderId="32" xfId="1" applyFont="1" applyFill="1" applyBorder="1" applyAlignment="1" applyProtection="1">
      <alignment horizontal="center" vertical="center"/>
      <protection locked="0"/>
    </xf>
    <xf numFmtId="0" fontId="9" fillId="3" borderId="33" xfId="1" applyFont="1" applyFill="1" applyBorder="1" applyAlignment="1" applyProtection="1">
      <alignment horizontal="right" vertical="center"/>
      <protection locked="0"/>
    </xf>
    <xf numFmtId="49" fontId="9" fillId="3" borderId="33" xfId="1" applyNumberFormat="1" applyFont="1" applyFill="1" applyBorder="1" applyAlignment="1" applyProtection="1">
      <alignment horizontal="left" vertical="center"/>
      <protection locked="0"/>
    </xf>
    <xf numFmtId="49" fontId="9" fillId="3" borderId="0" xfId="1" applyNumberFormat="1" applyFont="1" applyFill="1" applyAlignment="1" applyProtection="1">
      <alignment horizontal="left" vertical="center"/>
      <protection locked="0"/>
    </xf>
    <xf numFmtId="49" fontId="9" fillId="3" borderId="11" xfId="1" applyNumberFormat="1" applyFont="1" applyFill="1" applyBorder="1" applyAlignment="1" applyProtection="1">
      <alignment horizontal="left" vertical="center"/>
      <protection locked="0"/>
    </xf>
    <xf numFmtId="49" fontId="9" fillId="3" borderId="11" xfId="1" applyNumberFormat="1" applyFont="1" applyFill="1" applyBorder="1" applyAlignment="1" applyProtection="1">
      <alignment horizontal="center" vertical="center"/>
      <protection locked="0"/>
    </xf>
    <xf numFmtId="49" fontId="9" fillId="3" borderId="0" xfId="1" applyNumberFormat="1" applyFont="1" applyFill="1" applyAlignment="1" applyProtection="1">
      <alignment horizontal="center" vertical="center"/>
      <protection locked="0"/>
    </xf>
    <xf numFmtId="49" fontId="9" fillId="3" borderId="34" xfId="1" applyNumberFormat="1" applyFont="1" applyFill="1" applyBorder="1" applyAlignment="1" applyProtection="1">
      <alignment horizontal="right" vertical="center"/>
      <protection locked="0"/>
    </xf>
    <xf numFmtId="49" fontId="9" fillId="3" borderId="34" xfId="1" applyNumberFormat="1" applyFont="1" applyFill="1" applyBorder="1" applyAlignment="1" applyProtection="1">
      <alignment horizontal="center" vertical="center"/>
      <protection locked="0"/>
    </xf>
    <xf numFmtId="49" fontId="9" fillId="3" borderId="35" xfId="1" applyNumberFormat="1" applyFont="1" applyFill="1" applyBorder="1" applyAlignment="1" applyProtection="1">
      <alignment horizontal="center" vertical="center"/>
      <protection locked="0"/>
    </xf>
    <xf numFmtId="0" fontId="9" fillId="3" borderId="36" xfId="1" applyFont="1" applyFill="1" applyBorder="1" applyAlignment="1" applyProtection="1">
      <alignment horizontal="left" vertical="center" shrinkToFit="1"/>
      <protection locked="0"/>
    </xf>
    <xf numFmtId="49" fontId="9" fillId="3" borderId="37" xfId="1" applyNumberFormat="1" applyFont="1" applyFill="1" applyBorder="1" applyAlignment="1" applyProtection="1">
      <alignment horizontal="right" vertical="center"/>
      <protection locked="0"/>
    </xf>
    <xf numFmtId="49" fontId="9" fillId="3" borderId="37" xfId="1" applyNumberFormat="1" applyFont="1" applyFill="1" applyBorder="1" applyAlignment="1" applyProtection="1">
      <alignment horizontal="left" vertical="center" shrinkToFit="1"/>
      <protection locked="0"/>
    </xf>
    <xf numFmtId="49" fontId="9" fillId="3" borderId="38" xfId="1" quotePrefix="1" applyNumberFormat="1" applyFont="1" applyFill="1" applyBorder="1" applyAlignment="1" applyProtection="1">
      <alignment horizontal="center" vertical="center"/>
      <protection locked="0"/>
    </xf>
    <xf numFmtId="49" fontId="9" fillId="3" borderId="39" xfId="1" quotePrefix="1" applyNumberFormat="1" applyFont="1" applyFill="1" applyBorder="1" applyAlignment="1" applyProtection="1">
      <alignment horizontal="center" vertical="center"/>
      <protection locked="0"/>
    </xf>
    <xf numFmtId="0" fontId="9" fillId="3" borderId="37"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left" vertical="center" shrinkToFit="1"/>
      <protection locked="0"/>
    </xf>
    <xf numFmtId="49" fontId="9" fillId="3" borderId="8" xfId="1" applyNumberFormat="1" applyFont="1" applyFill="1" applyBorder="1" applyAlignment="1" applyProtection="1">
      <alignment horizontal="right" vertical="center"/>
      <protection locked="0"/>
    </xf>
    <xf numFmtId="49" fontId="9" fillId="3" borderId="8" xfId="1" applyNumberFormat="1" applyFont="1" applyFill="1" applyBorder="1" applyAlignment="1" applyProtection="1">
      <alignment horizontal="left" vertical="center" shrinkToFit="1"/>
      <protection locked="0"/>
    </xf>
    <xf numFmtId="49" fontId="9" fillId="3" borderId="12" xfId="1" quotePrefix="1" applyNumberFormat="1" applyFont="1" applyFill="1" applyBorder="1" applyAlignment="1" applyProtection="1">
      <alignment horizontal="center" vertical="center"/>
      <protection locked="0"/>
    </xf>
    <xf numFmtId="0" fontId="9" fillId="13" borderId="40" xfId="1" applyFont="1" applyFill="1" applyBorder="1" applyAlignment="1">
      <alignment horizontal="right" vertical="center"/>
    </xf>
    <xf numFmtId="0" fontId="9" fillId="0" borderId="41" xfId="1" applyFont="1" applyBorder="1" applyAlignment="1" applyProtection="1">
      <alignment horizontal="right" vertical="center"/>
      <protection locked="0"/>
    </xf>
    <xf numFmtId="49" fontId="9" fillId="0" borderId="41" xfId="1" applyNumberFormat="1" applyFont="1" applyBorder="1" applyAlignment="1" applyProtection="1">
      <alignment horizontal="left" vertical="center"/>
      <protection locked="0"/>
    </xf>
    <xf numFmtId="49" fontId="9" fillId="0" borderId="42" xfId="1" applyNumberFormat="1" applyFont="1" applyBorder="1" applyAlignment="1" applyProtection="1">
      <alignment horizontal="left" vertical="center"/>
      <protection locked="0"/>
    </xf>
    <xf numFmtId="49" fontId="9" fillId="0" borderId="43" xfId="1" applyNumberFormat="1" applyFont="1" applyBorder="1" applyAlignment="1" applyProtection="1">
      <alignment horizontal="left" vertical="center"/>
      <protection locked="0"/>
    </xf>
    <xf numFmtId="49" fontId="9" fillId="0" borderId="43" xfId="1" applyNumberFormat="1" applyFont="1" applyBorder="1" applyAlignment="1" applyProtection="1">
      <alignment horizontal="center" vertical="center"/>
      <protection locked="0"/>
    </xf>
    <xf numFmtId="49" fontId="9" fillId="0" borderId="42" xfId="1" applyNumberFormat="1" applyFont="1" applyBorder="1" applyAlignment="1" applyProtection="1">
      <alignment horizontal="center" vertical="center"/>
      <protection locked="0"/>
    </xf>
    <xf numFmtId="49" fontId="9" fillId="0" borderId="44" xfId="1" applyNumberFormat="1" applyFont="1" applyBorder="1" applyAlignment="1" applyProtection="1">
      <alignment horizontal="right" vertical="center"/>
      <protection locked="0"/>
    </xf>
    <xf numFmtId="49" fontId="9" fillId="0" borderId="44" xfId="1" applyNumberFormat="1" applyFont="1" applyBorder="1" applyAlignment="1" applyProtection="1">
      <alignment horizontal="center" vertical="center"/>
      <protection locked="0"/>
    </xf>
    <xf numFmtId="49" fontId="9" fillId="0" borderId="45" xfId="1" applyNumberFormat="1" applyFont="1" applyBorder="1" applyAlignment="1" applyProtection="1">
      <alignment horizontal="center" vertical="center"/>
      <protection locked="0"/>
    </xf>
    <xf numFmtId="49" fontId="9" fillId="0" borderId="46" xfId="1" applyNumberFormat="1" applyFont="1" applyBorder="1" applyAlignment="1" applyProtection="1">
      <alignment horizontal="center" vertical="center"/>
      <protection locked="0"/>
    </xf>
    <xf numFmtId="0" fontId="9" fillId="14" borderId="47" xfId="1" applyFont="1" applyFill="1" applyBorder="1" applyAlignment="1" applyProtection="1">
      <alignment horizontal="left" vertical="center" shrinkToFit="1"/>
      <protection locked="0"/>
    </xf>
    <xf numFmtId="49" fontId="9" fillId="14" borderId="48" xfId="1" applyNumberFormat="1" applyFont="1" applyFill="1" applyBorder="1" applyAlignment="1" applyProtection="1">
      <alignment horizontal="right" vertical="center"/>
      <protection locked="0"/>
    </xf>
    <xf numFmtId="49" fontId="9" fillId="14" borderId="48" xfId="1" applyNumberFormat="1" applyFont="1" applyFill="1" applyBorder="1" applyAlignment="1" applyProtection="1">
      <alignment horizontal="left" vertical="center"/>
      <protection locked="0"/>
    </xf>
    <xf numFmtId="49" fontId="9" fillId="14" borderId="49" xfId="1" applyNumberFormat="1" applyFont="1" applyFill="1" applyBorder="1" applyAlignment="1" applyProtection="1">
      <alignment horizontal="center" vertical="center"/>
      <protection locked="0"/>
    </xf>
    <xf numFmtId="49" fontId="9" fillId="14" borderId="50" xfId="1" quotePrefix="1" applyNumberFormat="1" applyFont="1" applyFill="1" applyBorder="1" applyAlignment="1" applyProtection="1">
      <alignment horizontal="center" vertical="center"/>
      <protection locked="0"/>
    </xf>
    <xf numFmtId="49" fontId="9" fillId="14" borderId="49" xfId="1" quotePrefix="1" applyNumberFormat="1" applyFont="1" applyFill="1" applyBorder="1" applyAlignment="1" applyProtection="1">
      <alignment horizontal="center" vertical="center"/>
      <protection locked="0"/>
    </xf>
    <xf numFmtId="0" fontId="9" fillId="14" borderId="48" xfId="1" applyFont="1" applyFill="1" applyBorder="1" applyAlignment="1" applyProtection="1">
      <alignment horizontal="center" vertical="center" shrinkToFit="1"/>
      <protection locked="0"/>
    </xf>
    <xf numFmtId="49" fontId="9" fillId="14" borderId="48" xfId="1" applyNumberFormat="1" applyFont="1" applyFill="1" applyBorder="1" applyAlignment="1" applyProtection="1">
      <alignment horizontal="left" vertical="center" shrinkToFit="1"/>
      <protection locked="0"/>
    </xf>
    <xf numFmtId="0" fontId="9" fillId="13" borderId="20" xfId="1" applyFont="1" applyFill="1" applyBorder="1" applyAlignment="1">
      <alignment horizontal="right" vertical="center"/>
    </xf>
    <xf numFmtId="0" fontId="9" fillId="0" borderId="21" xfId="1" applyFont="1" applyBorder="1" applyAlignment="1" applyProtection="1">
      <alignment horizontal="right" vertical="center"/>
      <protection locked="0"/>
    </xf>
    <xf numFmtId="49" fontId="9" fillId="0" borderId="21" xfId="1" applyNumberFormat="1" applyFont="1" applyBorder="1" applyAlignment="1" applyProtection="1">
      <alignment horizontal="left" vertical="center"/>
      <protection locked="0"/>
    </xf>
    <xf numFmtId="49" fontId="9" fillId="0" borderId="22" xfId="1" applyNumberFormat="1" applyFont="1" applyBorder="1" applyAlignment="1" applyProtection="1">
      <alignment horizontal="left" vertical="center"/>
      <protection locked="0"/>
    </xf>
    <xf numFmtId="49" fontId="9" fillId="0" borderId="24" xfId="1" applyNumberFormat="1" applyFont="1" applyBorder="1" applyAlignment="1" applyProtection="1">
      <alignment horizontal="left" vertical="center"/>
      <protection locked="0"/>
    </xf>
    <xf numFmtId="49" fontId="9" fillId="0" borderId="24" xfId="1" applyNumberFormat="1" applyFont="1" applyBorder="1" applyAlignment="1" applyProtection="1">
      <alignment horizontal="center" vertical="center"/>
      <protection locked="0"/>
    </xf>
    <xf numFmtId="49" fontId="9" fillId="0" borderId="22" xfId="1" applyNumberFormat="1" applyFont="1" applyBorder="1" applyAlignment="1" applyProtection="1">
      <alignment horizontal="center" vertical="center"/>
      <protection locked="0"/>
    </xf>
    <xf numFmtId="49" fontId="9" fillId="0" borderId="25" xfId="1" applyNumberFormat="1" applyFont="1" applyBorder="1" applyAlignment="1" applyProtection="1">
      <alignment horizontal="right" vertical="center"/>
      <protection locked="0"/>
    </xf>
    <xf numFmtId="49" fontId="9" fillId="0" borderId="25" xfId="1" applyNumberFormat="1" applyFont="1" applyBorder="1" applyAlignment="1" applyProtection="1">
      <alignment horizontal="center" vertical="center"/>
      <protection locked="0"/>
    </xf>
    <xf numFmtId="49" fontId="9" fillId="0" borderId="51" xfId="1" applyNumberFormat="1" applyFont="1" applyBorder="1" applyAlignment="1" applyProtection="1">
      <alignment horizontal="center" vertical="center"/>
      <protection locked="0"/>
    </xf>
    <xf numFmtId="49" fontId="9" fillId="0" borderId="52" xfId="1" applyNumberFormat="1" applyFont="1" applyBorder="1" applyAlignment="1" applyProtection="1">
      <alignment horizontal="center" vertical="center"/>
      <protection locked="0"/>
    </xf>
    <xf numFmtId="0" fontId="9" fillId="14" borderId="53" xfId="1" applyFont="1" applyFill="1" applyBorder="1" applyAlignment="1" applyProtection="1">
      <alignment horizontal="left" vertical="center" shrinkToFit="1"/>
      <protection locked="0"/>
    </xf>
    <xf numFmtId="49" fontId="9" fillId="14" borderId="54" xfId="1" applyNumberFormat="1" applyFont="1" applyFill="1" applyBorder="1" applyAlignment="1" applyProtection="1">
      <alignment horizontal="right" vertical="center"/>
      <protection locked="0"/>
    </xf>
    <xf numFmtId="49" fontId="9" fillId="14" borderId="54" xfId="1" applyNumberFormat="1" applyFont="1" applyFill="1" applyBorder="1" applyAlignment="1" applyProtection="1">
      <alignment horizontal="left" vertical="center"/>
      <protection locked="0"/>
    </xf>
    <xf numFmtId="49" fontId="9" fillId="14" borderId="55" xfId="1" quotePrefix="1" applyNumberFormat="1" applyFont="1" applyFill="1" applyBorder="1" applyAlignment="1" applyProtection="1">
      <alignment horizontal="center" vertical="center"/>
      <protection locked="0"/>
    </xf>
    <xf numFmtId="49" fontId="9" fillId="14" borderId="56" xfId="1" quotePrefix="1" applyNumberFormat="1" applyFont="1" applyFill="1" applyBorder="1" applyAlignment="1" applyProtection="1">
      <alignment horizontal="center" vertical="center"/>
      <protection locked="0"/>
    </xf>
    <xf numFmtId="49" fontId="9" fillId="14" borderId="55" xfId="1" applyNumberFormat="1" applyFont="1" applyFill="1" applyBorder="1" applyAlignment="1" applyProtection="1">
      <alignment horizontal="center" vertical="center"/>
      <protection locked="0"/>
    </xf>
    <xf numFmtId="0" fontId="9" fillId="14" borderId="54" xfId="1" applyFont="1" applyFill="1" applyBorder="1" applyAlignment="1" applyProtection="1">
      <alignment horizontal="center" vertical="center" shrinkToFit="1"/>
      <protection locked="0"/>
    </xf>
    <xf numFmtId="49" fontId="9" fillId="14" borderId="54" xfId="1" applyNumberFormat="1" applyFont="1" applyFill="1" applyBorder="1" applyAlignment="1" applyProtection="1">
      <alignment horizontal="left" vertical="center" shrinkToFit="1"/>
      <protection locked="0"/>
    </xf>
    <xf numFmtId="0" fontId="9" fillId="13" borderId="7" xfId="1" applyFont="1" applyFill="1" applyBorder="1" applyAlignment="1">
      <alignment horizontal="right" vertical="center"/>
    </xf>
    <xf numFmtId="0" fontId="9" fillId="0" borderId="14" xfId="1" applyFont="1" applyBorder="1" applyAlignment="1" applyProtection="1">
      <alignment horizontal="right" vertical="center"/>
      <protection locked="0"/>
    </xf>
    <xf numFmtId="49" fontId="9" fillId="0" borderId="14" xfId="1" applyNumberFormat="1" applyFont="1" applyBorder="1" applyAlignment="1" applyProtection="1">
      <alignment horizontal="left" vertical="center"/>
      <protection locked="0"/>
    </xf>
    <xf numFmtId="49" fontId="9" fillId="0" borderId="5" xfId="1" applyNumberFormat="1" applyFont="1" applyBorder="1" applyAlignment="1" applyProtection="1">
      <alignment horizontal="left" vertical="center"/>
      <protection locked="0"/>
    </xf>
    <xf numFmtId="49" fontId="9" fillId="0" borderId="8" xfId="1" applyNumberFormat="1" applyFont="1" applyBorder="1" applyAlignment="1" applyProtection="1">
      <alignment horizontal="left" vertical="center"/>
      <protection locked="0"/>
    </xf>
    <xf numFmtId="49" fontId="9" fillId="0" borderId="8" xfId="1" applyNumberFormat="1" applyFont="1" applyBorder="1" applyAlignment="1" applyProtection="1">
      <alignment horizontal="center" vertical="center"/>
      <protection locked="0"/>
    </xf>
    <xf numFmtId="49" fontId="9" fillId="0" borderId="5"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right" vertical="center"/>
      <protection locked="0"/>
    </xf>
    <xf numFmtId="49" fontId="9" fillId="0" borderId="12" xfId="1" applyNumberFormat="1" applyFont="1" applyBorder="1" applyAlignment="1" applyProtection="1">
      <alignment horizontal="center" vertical="center"/>
      <protection locked="0"/>
    </xf>
    <xf numFmtId="49" fontId="9" fillId="0" borderId="57" xfId="1" applyNumberFormat="1" applyFont="1" applyBorder="1" applyAlignment="1" applyProtection="1">
      <alignment horizontal="center" vertical="center"/>
      <protection locked="0"/>
    </xf>
    <xf numFmtId="49" fontId="9" fillId="0" borderId="58" xfId="1" applyNumberFormat="1" applyFont="1" applyBorder="1" applyAlignment="1" applyProtection="1">
      <alignment horizontal="center" vertical="center"/>
      <protection locked="0"/>
    </xf>
    <xf numFmtId="0" fontId="9" fillId="14" borderId="36" xfId="1" applyFont="1" applyFill="1" applyBorder="1" applyAlignment="1" applyProtection="1">
      <alignment horizontal="left" vertical="center" shrinkToFit="1"/>
      <protection locked="0"/>
    </xf>
    <xf numFmtId="49" fontId="9" fillId="14" borderId="37" xfId="1" applyNumberFormat="1" applyFont="1" applyFill="1" applyBorder="1" applyAlignment="1" applyProtection="1">
      <alignment horizontal="right" vertical="center"/>
      <protection locked="0"/>
    </xf>
    <xf numFmtId="49" fontId="9" fillId="14" borderId="37" xfId="1" applyNumberFormat="1" applyFont="1" applyFill="1" applyBorder="1" applyAlignment="1" applyProtection="1">
      <alignment horizontal="left" vertical="center"/>
      <protection locked="0"/>
    </xf>
    <xf numFmtId="49" fontId="9" fillId="14" borderId="38" xfId="1" quotePrefix="1" applyNumberFormat="1" applyFont="1" applyFill="1" applyBorder="1" applyAlignment="1" applyProtection="1">
      <alignment horizontal="center" vertical="center"/>
      <protection locked="0"/>
    </xf>
    <xf numFmtId="49" fontId="9" fillId="14" borderId="39" xfId="1" quotePrefix="1" applyNumberFormat="1" applyFont="1" applyFill="1" applyBorder="1" applyAlignment="1" applyProtection="1">
      <alignment horizontal="center" vertical="center"/>
      <protection locked="0"/>
    </xf>
    <xf numFmtId="0" fontId="9" fillId="14" borderId="37" xfId="1" applyFont="1" applyFill="1" applyBorder="1" applyAlignment="1" applyProtection="1">
      <alignment horizontal="center" vertical="center" shrinkToFit="1"/>
      <protection locked="0"/>
    </xf>
    <xf numFmtId="49" fontId="9" fillId="14" borderId="37" xfId="1" applyNumberFormat="1" applyFont="1" applyFill="1" applyBorder="1" applyAlignment="1" applyProtection="1">
      <alignment horizontal="left" vertical="center" shrinkToFit="1"/>
      <protection locked="0"/>
    </xf>
    <xf numFmtId="49" fontId="9" fillId="0" borderId="21" xfId="1" applyNumberFormat="1" applyFont="1" applyBorder="1" applyAlignment="1" applyProtection="1">
      <alignment horizontal="left" vertical="top"/>
      <protection locked="0"/>
    </xf>
    <xf numFmtId="0" fontId="9" fillId="14" borderId="28" xfId="1" applyFont="1" applyFill="1" applyBorder="1" applyAlignment="1" applyProtection="1">
      <alignment horizontal="left" vertical="center" shrinkToFit="1"/>
      <protection locked="0"/>
    </xf>
    <xf numFmtId="49" fontId="9" fillId="14" borderId="9" xfId="1" applyNumberFormat="1" applyFont="1" applyFill="1" applyBorder="1" applyAlignment="1" applyProtection="1">
      <alignment horizontal="right" vertical="center"/>
      <protection locked="0"/>
    </xf>
    <xf numFmtId="49" fontId="9" fillId="14" borderId="9" xfId="1" applyNumberFormat="1" applyFont="1" applyFill="1" applyBorder="1" applyAlignment="1" applyProtection="1">
      <alignment horizontal="left" vertical="center"/>
      <protection locked="0"/>
    </xf>
    <xf numFmtId="49" fontId="9" fillId="14" borderId="29" xfId="1" applyNumberFormat="1" applyFont="1" applyFill="1" applyBorder="1" applyAlignment="1" applyProtection="1">
      <alignment horizontal="center" vertical="center"/>
      <protection locked="0"/>
    </xf>
    <xf numFmtId="49" fontId="9" fillId="14" borderId="30" xfId="1" quotePrefix="1" applyNumberFormat="1" applyFont="1" applyFill="1" applyBorder="1" applyAlignment="1" applyProtection="1">
      <alignment horizontal="center" vertical="center"/>
      <protection locked="0"/>
    </xf>
    <xf numFmtId="49" fontId="9" fillId="14" borderId="29" xfId="1" quotePrefix="1" applyNumberFormat="1" applyFont="1" applyFill="1" applyBorder="1" applyAlignment="1" applyProtection="1">
      <alignment horizontal="center" vertical="center"/>
      <protection locked="0"/>
    </xf>
    <xf numFmtId="0" fontId="9" fillId="14" borderId="9" xfId="1" applyFont="1" applyFill="1" applyBorder="1" applyAlignment="1" applyProtection="1">
      <alignment horizontal="center" vertical="center" shrinkToFit="1"/>
      <protection locked="0"/>
    </xf>
    <xf numFmtId="49" fontId="9" fillId="14" borderId="9" xfId="1" applyNumberFormat="1" applyFont="1" applyFill="1" applyBorder="1" applyAlignment="1" applyProtection="1">
      <alignment horizontal="left" vertical="center" shrinkToFit="1"/>
      <protection locked="0"/>
    </xf>
    <xf numFmtId="0" fontId="9" fillId="14" borderId="59" xfId="1" applyFont="1" applyFill="1" applyBorder="1" applyAlignment="1" applyProtection="1">
      <alignment horizontal="left" vertical="center" shrinkToFit="1"/>
      <protection locked="0"/>
    </xf>
    <xf numFmtId="49" fontId="9" fillId="14" borderId="60" xfId="1" applyNumberFormat="1" applyFont="1" applyFill="1" applyBorder="1" applyAlignment="1" applyProtection="1">
      <alignment horizontal="right" vertical="center"/>
      <protection locked="0"/>
    </xf>
    <xf numFmtId="49" fontId="9" fillId="14" borderId="60" xfId="1" applyNumberFormat="1" applyFont="1" applyFill="1" applyBorder="1" applyAlignment="1" applyProtection="1">
      <alignment horizontal="left" vertical="center" shrinkToFit="1"/>
      <protection locked="0"/>
    </xf>
    <xf numFmtId="49" fontId="9" fillId="14" borderId="61" xfId="1" quotePrefix="1" applyNumberFormat="1" applyFont="1" applyFill="1" applyBorder="1" applyAlignment="1" applyProtection="1">
      <alignment horizontal="center" vertical="center"/>
      <protection locked="0"/>
    </xf>
    <xf numFmtId="49" fontId="9" fillId="14" borderId="62" xfId="1" quotePrefix="1" applyNumberFormat="1" applyFont="1" applyFill="1" applyBorder="1" applyAlignment="1" applyProtection="1">
      <alignment horizontal="center" vertical="center"/>
      <protection locked="0"/>
    </xf>
    <xf numFmtId="0" fontId="9" fillId="14" borderId="60" xfId="1" applyFont="1" applyFill="1" applyBorder="1" applyAlignment="1" applyProtection="1">
      <alignment horizontal="center" vertical="center" shrinkToFit="1"/>
      <protection locked="0"/>
    </xf>
    <xf numFmtId="0" fontId="9" fillId="13" borderId="63" xfId="1" applyFont="1" applyFill="1" applyBorder="1" applyAlignment="1">
      <alignment horizontal="right" vertical="center"/>
    </xf>
    <xf numFmtId="0" fontId="9" fillId="0" borderId="64" xfId="1" applyFont="1" applyBorder="1" applyAlignment="1" applyProtection="1">
      <alignment horizontal="right" vertical="center"/>
      <protection locked="0"/>
    </xf>
    <xf numFmtId="49" fontId="9" fillId="0" borderId="64" xfId="1" applyNumberFormat="1" applyFont="1" applyBorder="1" applyAlignment="1" applyProtection="1">
      <alignment horizontal="left" vertical="center"/>
      <protection locked="0"/>
    </xf>
    <xf numFmtId="49" fontId="9" fillId="0" borderId="65" xfId="1" applyNumberFormat="1" applyFont="1" applyBorder="1" applyAlignment="1" applyProtection="1">
      <alignment horizontal="left" vertical="center"/>
      <protection locked="0"/>
    </xf>
    <xf numFmtId="49" fontId="9" fillId="0" borderId="66" xfId="1" applyNumberFormat="1" applyFont="1" applyBorder="1" applyAlignment="1" applyProtection="1">
      <alignment horizontal="left" vertical="center"/>
      <protection locked="0"/>
    </xf>
    <xf numFmtId="49" fontId="9" fillId="0" borderId="66" xfId="1" applyNumberFormat="1" applyFont="1" applyBorder="1" applyAlignment="1" applyProtection="1">
      <alignment horizontal="center" vertical="center"/>
      <protection locked="0"/>
    </xf>
    <xf numFmtId="49" fontId="9" fillId="0" borderId="65" xfId="1" applyNumberFormat="1" applyFont="1" applyBorder="1" applyAlignment="1" applyProtection="1">
      <alignment horizontal="center" vertical="center"/>
      <protection locked="0"/>
    </xf>
    <xf numFmtId="49" fontId="9" fillId="0" borderId="67" xfId="1" applyNumberFormat="1" applyFont="1" applyBorder="1" applyAlignment="1" applyProtection="1">
      <alignment horizontal="right" vertical="center"/>
      <protection locked="0"/>
    </xf>
    <xf numFmtId="49" fontId="9" fillId="0" borderId="67" xfId="1" applyNumberFormat="1" applyFont="1" applyBorder="1" applyAlignment="1" applyProtection="1">
      <alignment horizontal="center" vertical="center"/>
      <protection locked="0"/>
    </xf>
    <xf numFmtId="49" fontId="9" fillId="0" borderId="68" xfId="1" applyNumberFormat="1" applyFont="1" applyBorder="1" applyAlignment="1" applyProtection="1">
      <alignment horizontal="center" vertical="center"/>
      <protection locked="0"/>
    </xf>
    <xf numFmtId="0" fontId="9" fillId="14" borderId="63" xfId="1" applyFont="1" applyFill="1" applyBorder="1" applyAlignment="1" applyProtection="1">
      <alignment horizontal="left" vertical="center" shrinkToFit="1"/>
      <protection locked="0"/>
    </xf>
    <xf numFmtId="49" fontId="9" fillId="14" borderId="66" xfId="1" applyNumberFormat="1" applyFont="1" applyFill="1" applyBorder="1" applyAlignment="1" applyProtection="1">
      <alignment horizontal="right" vertical="center"/>
      <protection locked="0"/>
    </xf>
    <xf numFmtId="49" fontId="9" fillId="14" borderId="66" xfId="1" applyNumberFormat="1" applyFont="1" applyFill="1" applyBorder="1" applyAlignment="1" applyProtection="1">
      <alignment horizontal="left" vertical="center" shrinkToFit="1"/>
      <protection locked="0"/>
    </xf>
    <xf numFmtId="49" fontId="9" fillId="14" borderId="67" xfId="1" quotePrefix="1" applyNumberFormat="1" applyFont="1" applyFill="1" applyBorder="1" applyAlignment="1" applyProtection="1">
      <alignment horizontal="center" vertical="center"/>
      <protection locked="0"/>
    </xf>
    <xf numFmtId="49" fontId="9" fillId="14" borderId="68" xfId="1" quotePrefix="1" applyNumberFormat="1" applyFont="1" applyFill="1" applyBorder="1" applyAlignment="1" applyProtection="1">
      <alignment horizontal="center" vertical="center"/>
      <protection locked="0"/>
    </xf>
    <xf numFmtId="0" fontId="9" fillId="14" borderId="66" xfId="1" applyFont="1" applyFill="1" applyBorder="1" applyAlignment="1" applyProtection="1">
      <alignment horizontal="center" vertical="center" shrinkToFit="1"/>
      <protection locked="0"/>
    </xf>
    <xf numFmtId="49" fontId="9" fillId="0" borderId="69" xfId="1" applyNumberFormat="1" applyFont="1" applyBorder="1" applyAlignment="1" applyProtection="1">
      <alignment horizontal="center" vertical="center"/>
      <protection locked="0"/>
    </xf>
    <xf numFmtId="0" fontId="9" fillId="14" borderId="20" xfId="1" applyFont="1" applyFill="1" applyBorder="1" applyAlignment="1" applyProtection="1">
      <alignment horizontal="left" vertical="center" shrinkToFit="1"/>
      <protection locked="0"/>
    </xf>
    <xf numFmtId="49" fontId="9" fillId="14" borderId="24" xfId="1" applyNumberFormat="1" applyFont="1" applyFill="1" applyBorder="1" applyAlignment="1" applyProtection="1">
      <alignment horizontal="right" vertical="center"/>
      <protection locked="0"/>
    </xf>
    <xf numFmtId="49" fontId="9" fillId="14" borderId="24" xfId="1" applyNumberFormat="1" applyFont="1" applyFill="1" applyBorder="1" applyAlignment="1" applyProtection="1">
      <alignment horizontal="left" vertical="center" shrinkToFit="1"/>
      <protection locked="0"/>
    </xf>
    <xf numFmtId="49" fontId="9" fillId="14" borderId="25" xfId="1" quotePrefix="1" applyNumberFormat="1" applyFont="1" applyFill="1" applyBorder="1" applyAlignment="1" applyProtection="1">
      <alignment horizontal="center" vertical="center"/>
      <protection locked="0"/>
    </xf>
    <xf numFmtId="49" fontId="9" fillId="14" borderId="69" xfId="1" quotePrefix="1" applyNumberFormat="1" applyFont="1" applyFill="1" applyBorder="1" applyAlignment="1" applyProtection="1">
      <alignment horizontal="center" vertical="center"/>
      <protection locked="0"/>
    </xf>
    <xf numFmtId="0" fontId="9" fillId="14" borderId="24" xfId="1" applyFont="1" applyFill="1" applyBorder="1" applyAlignment="1" applyProtection="1">
      <alignment horizontal="center" vertical="center" shrinkToFit="1"/>
      <protection locked="0"/>
    </xf>
    <xf numFmtId="0" fontId="9" fillId="13" borderId="70" xfId="1" applyFont="1" applyFill="1" applyBorder="1" applyAlignment="1">
      <alignment horizontal="right" vertical="center"/>
    </xf>
    <xf numFmtId="0" fontId="9" fillId="0" borderId="71" xfId="1" applyFont="1" applyBorder="1" applyAlignment="1" applyProtection="1">
      <alignment horizontal="right" vertical="center"/>
      <protection locked="0"/>
    </xf>
    <xf numFmtId="49" fontId="9" fillId="0" borderId="71" xfId="1" applyNumberFormat="1" applyFont="1" applyBorder="1" applyAlignment="1" applyProtection="1">
      <alignment horizontal="left" vertical="center"/>
      <protection locked="0"/>
    </xf>
    <xf numFmtId="49" fontId="9" fillId="0" borderId="72" xfId="1" applyNumberFormat="1" applyFont="1" applyBorder="1" applyAlignment="1" applyProtection="1">
      <alignment horizontal="left" vertical="center"/>
      <protection locked="0"/>
    </xf>
    <xf numFmtId="49" fontId="9" fillId="0" borderId="73" xfId="1" applyNumberFormat="1" applyFont="1" applyBorder="1" applyAlignment="1" applyProtection="1">
      <alignment horizontal="left" vertical="center"/>
      <protection locked="0"/>
    </xf>
    <xf numFmtId="49" fontId="9" fillId="0" borderId="73" xfId="1" applyNumberFormat="1" applyFont="1" applyBorder="1" applyAlignment="1" applyProtection="1">
      <alignment horizontal="center" vertical="center"/>
      <protection locked="0"/>
    </xf>
    <xf numFmtId="49" fontId="9" fillId="0" borderId="72" xfId="1" applyNumberFormat="1" applyFont="1" applyBorder="1" applyAlignment="1" applyProtection="1">
      <alignment horizontal="center" vertical="center"/>
      <protection locked="0"/>
    </xf>
    <xf numFmtId="49" fontId="9" fillId="0" borderId="74" xfId="1" applyNumberFormat="1" applyFont="1" applyBorder="1" applyAlignment="1" applyProtection="1">
      <alignment horizontal="right" vertical="center"/>
      <protection locked="0"/>
    </xf>
    <xf numFmtId="49" fontId="9" fillId="0" borderId="74" xfId="1" applyNumberFormat="1" applyFont="1" applyBorder="1" applyAlignment="1" applyProtection="1">
      <alignment horizontal="center" vertical="center"/>
      <protection locked="0"/>
    </xf>
    <xf numFmtId="49" fontId="9" fillId="0" borderId="75" xfId="1" applyNumberFormat="1" applyFont="1" applyBorder="1" applyAlignment="1" applyProtection="1">
      <alignment horizontal="center" vertical="center"/>
      <protection locked="0"/>
    </xf>
    <xf numFmtId="0" fontId="9" fillId="14" borderId="70" xfId="1" applyFont="1" applyFill="1" applyBorder="1" applyAlignment="1" applyProtection="1">
      <alignment horizontal="left" vertical="center" shrinkToFit="1"/>
      <protection locked="0"/>
    </xf>
    <xf numFmtId="49" fontId="9" fillId="14" borderId="73" xfId="1" applyNumberFormat="1" applyFont="1" applyFill="1" applyBorder="1" applyAlignment="1" applyProtection="1">
      <alignment horizontal="right" vertical="center"/>
      <protection locked="0"/>
    </xf>
    <xf numFmtId="49" fontId="9" fillId="14" borderId="73" xfId="1" applyNumberFormat="1" applyFont="1" applyFill="1" applyBorder="1" applyAlignment="1" applyProtection="1">
      <alignment horizontal="left" vertical="center" shrinkToFit="1"/>
      <protection locked="0"/>
    </xf>
    <xf numFmtId="49" fontId="9" fillId="14" borderId="74" xfId="1" quotePrefix="1" applyNumberFormat="1" applyFont="1" applyFill="1" applyBorder="1" applyAlignment="1" applyProtection="1">
      <alignment horizontal="center" vertical="center"/>
      <protection locked="0"/>
    </xf>
    <xf numFmtId="49" fontId="9" fillId="14" borderId="75" xfId="1" quotePrefix="1" applyNumberFormat="1" applyFont="1" applyFill="1" applyBorder="1" applyAlignment="1" applyProtection="1">
      <alignment horizontal="center" vertical="center"/>
      <protection locked="0"/>
    </xf>
    <xf numFmtId="0" fontId="9" fillId="14" borderId="73" xfId="1" applyFont="1" applyFill="1" applyBorder="1" applyAlignment="1" applyProtection="1">
      <alignment horizontal="center" vertical="center" shrinkToFit="1"/>
      <protection locked="0"/>
    </xf>
    <xf numFmtId="0" fontId="9" fillId="0" borderId="66" xfId="1" applyFont="1" applyBorder="1" applyAlignment="1" applyProtection="1">
      <alignment horizontal="right" vertical="center"/>
      <protection locked="0"/>
    </xf>
    <xf numFmtId="0" fontId="9" fillId="13" borderId="76" xfId="1" applyFont="1" applyFill="1" applyBorder="1" applyAlignment="1">
      <alignment horizontal="right" vertical="center"/>
    </xf>
    <xf numFmtId="0" fontId="9" fillId="0" borderId="77" xfId="1" applyFont="1" applyBorder="1" applyAlignment="1" applyProtection="1">
      <alignment horizontal="right" vertical="center"/>
      <protection locked="0"/>
    </xf>
    <xf numFmtId="49" fontId="9" fillId="0" borderId="77" xfId="1" applyNumberFormat="1" applyFont="1" applyBorder="1" applyAlignment="1" applyProtection="1">
      <alignment horizontal="left" vertical="center"/>
      <protection locked="0"/>
    </xf>
    <xf numFmtId="49" fontId="9" fillId="0" borderId="78" xfId="1" applyNumberFormat="1" applyFont="1" applyBorder="1" applyAlignment="1" applyProtection="1">
      <alignment horizontal="left" vertical="center"/>
      <protection locked="0"/>
    </xf>
    <xf numFmtId="49" fontId="9" fillId="0" borderId="79" xfId="1" applyNumberFormat="1" applyFont="1" applyBorder="1" applyAlignment="1" applyProtection="1">
      <alignment horizontal="left" vertical="center"/>
      <protection locked="0"/>
    </xf>
    <xf numFmtId="49" fontId="9" fillId="0" borderId="79" xfId="1" applyNumberFormat="1" applyFont="1" applyBorder="1" applyAlignment="1" applyProtection="1">
      <alignment horizontal="center" vertical="center"/>
      <protection locked="0"/>
    </xf>
    <xf numFmtId="49" fontId="9" fillId="0" borderId="78" xfId="1" applyNumberFormat="1" applyFont="1" applyBorder="1" applyAlignment="1" applyProtection="1">
      <alignment horizontal="center" vertical="center"/>
      <protection locked="0"/>
    </xf>
    <xf numFmtId="49" fontId="9" fillId="0" borderId="80" xfId="1" applyNumberFormat="1" applyFont="1" applyBorder="1" applyAlignment="1" applyProtection="1">
      <alignment horizontal="right" vertical="center"/>
      <protection locked="0"/>
    </xf>
    <xf numFmtId="49" fontId="9" fillId="0" borderId="80" xfId="1" applyNumberFormat="1" applyFont="1" applyBorder="1" applyAlignment="1" applyProtection="1">
      <alignment horizontal="center" vertical="center"/>
      <protection locked="0"/>
    </xf>
    <xf numFmtId="49" fontId="9" fillId="0" borderId="81" xfId="1" applyNumberFormat="1" applyFont="1" applyBorder="1" applyAlignment="1" applyProtection="1">
      <alignment horizontal="center" vertical="center"/>
      <protection locked="0"/>
    </xf>
    <xf numFmtId="0" fontId="9" fillId="14" borderId="76" xfId="1" applyFont="1" applyFill="1" applyBorder="1" applyAlignment="1" applyProtection="1">
      <alignment horizontal="left" vertical="center" shrinkToFit="1"/>
      <protection locked="0"/>
    </xf>
    <xf numFmtId="49" fontId="9" fillId="14" borderId="79" xfId="1" applyNumberFormat="1" applyFont="1" applyFill="1" applyBorder="1" applyAlignment="1" applyProtection="1">
      <alignment horizontal="right" vertical="center"/>
      <protection locked="0"/>
    </xf>
    <xf numFmtId="49" fontId="9" fillId="14" borderId="79" xfId="1" applyNumberFormat="1" applyFont="1" applyFill="1" applyBorder="1" applyAlignment="1" applyProtection="1">
      <alignment horizontal="left" vertical="center" shrinkToFit="1"/>
      <protection locked="0"/>
    </xf>
    <xf numFmtId="49" fontId="9" fillId="14" borderId="80" xfId="1" quotePrefix="1" applyNumberFormat="1" applyFont="1" applyFill="1" applyBorder="1" applyAlignment="1" applyProtection="1">
      <alignment horizontal="center" vertical="center"/>
      <protection locked="0"/>
    </xf>
    <xf numFmtId="49" fontId="9" fillId="14" borderId="81" xfId="1" quotePrefix="1" applyNumberFormat="1" applyFont="1" applyFill="1" applyBorder="1" applyAlignment="1" applyProtection="1">
      <alignment horizontal="center" vertical="center"/>
      <protection locked="0"/>
    </xf>
    <xf numFmtId="0" fontId="9" fillId="14" borderId="79" xfId="1" applyFont="1" applyFill="1" applyBorder="1" applyAlignment="1" applyProtection="1">
      <alignment horizontal="center" vertical="center" shrinkToFit="1"/>
      <protection locked="0"/>
    </xf>
    <xf numFmtId="0" fontId="11" fillId="0" borderId="0" xfId="2" applyFont="1" applyAlignment="1">
      <alignment horizontal="center" vertical="center"/>
    </xf>
    <xf numFmtId="49" fontId="11" fillId="0" borderId="0" xfId="2" applyNumberFormat="1" applyFont="1" applyAlignment="1">
      <alignment horizontal="left" vertical="center"/>
    </xf>
    <xf numFmtId="49" fontId="11" fillId="0" borderId="0" xfId="2" applyNumberFormat="1" applyFont="1">
      <alignment vertical="center"/>
    </xf>
    <xf numFmtId="49" fontId="11" fillId="0" borderId="0" xfId="2" applyNumberFormat="1" applyFont="1" applyAlignment="1">
      <alignment horizontal="center" vertical="center"/>
    </xf>
    <xf numFmtId="0" fontId="11" fillId="0" borderId="0" xfId="2" applyFont="1" applyAlignment="1">
      <alignment horizontal="left" vertical="center"/>
    </xf>
    <xf numFmtId="49" fontId="11" fillId="0" borderId="0" xfId="2" applyNumberFormat="1" applyFont="1" applyAlignment="1">
      <alignment horizontal="right" vertical="center"/>
    </xf>
    <xf numFmtId="0" fontId="20" fillId="0" borderId="0" xfId="1" applyFont="1" applyAlignment="1" applyProtection="1">
      <alignment horizontal="center"/>
      <protection locked="0"/>
    </xf>
    <xf numFmtId="0" fontId="20" fillId="0" borderId="0" xfId="1" applyFont="1" applyProtection="1">
      <protection locked="0"/>
    </xf>
    <xf numFmtId="0" fontId="20" fillId="0" borderId="0" xfId="1" applyFont="1" applyAlignment="1" applyProtection="1">
      <alignment horizontal="left" vertical="center"/>
      <protection locked="0"/>
    </xf>
    <xf numFmtId="0" fontId="21" fillId="0" borderId="0" xfId="2" applyFont="1" applyProtection="1">
      <alignment vertical="center"/>
      <protection locked="0"/>
    </xf>
    <xf numFmtId="0" fontId="20" fillId="0" borderId="0" xfId="1" applyFont="1" applyAlignment="1" applyProtection="1">
      <alignment horizontal="distributed"/>
      <protection locked="0"/>
    </xf>
    <xf numFmtId="0" fontId="21" fillId="0" borderId="0" xfId="2" applyFont="1" applyAlignment="1" applyProtection="1">
      <alignment horizontal="center" vertical="center"/>
      <protection locked="0"/>
    </xf>
    <xf numFmtId="0" fontId="28" fillId="0" borderId="96" xfId="1" applyFont="1" applyBorder="1" applyAlignment="1" applyProtection="1">
      <alignment horizontal="center" vertical="center"/>
      <protection locked="0"/>
    </xf>
    <xf numFmtId="0" fontId="20" fillId="0" borderId="0" xfId="1" applyFont="1" applyAlignment="1" applyProtection="1">
      <alignment vertical="center"/>
      <protection locked="0"/>
    </xf>
    <xf numFmtId="0" fontId="20" fillId="0" borderId="0" xfId="1" applyFont="1" applyAlignment="1" applyProtection="1">
      <alignment horizontal="distributed" vertical="center"/>
      <protection locked="0"/>
    </xf>
    <xf numFmtId="0" fontId="20" fillId="0" borderId="0" xfId="1" applyFont="1" applyAlignment="1" applyProtection="1">
      <alignment horizontal="center" vertical="center"/>
      <protection locked="0"/>
    </xf>
    <xf numFmtId="0" fontId="29" fillId="3" borderId="109" xfId="1" applyFont="1" applyFill="1" applyBorder="1" applyAlignment="1" applyProtection="1">
      <alignment horizontal="center" vertical="center"/>
      <protection locked="0"/>
    </xf>
    <xf numFmtId="0" fontId="29" fillId="3" borderId="110" xfId="1" applyFont="1" applyFill="1" applyBorder="1" applyAlignment="1" applyProtection="1">
      <alignment horizontal="center" vertical="center"/>
      <protection locked="0"/>
    </xf>
    <xf numFmtId="0" fontId="29" fillId="3" borderId="111" xfId="1" applyFont="1" applyFill="1" applyBorder="1" applyAlignment="1" applyProtection="1">
      <alignment horizontal="center" vertical="center"/>
      <protection locked="0"/>
    </xf>
    <xf numFmtId="0" fontId="29" fillId="0" borderId="113" xfId="1" applyFont="1" applyBorder="1" applyAlignment="1" applyProtection="1">
      <alignment horizontal="right" shrinkToFit="1"/>
      <protection locked="0"/>
    </xf>
    <xf numFmtId="0" fontId="29" fillId="0" borderId="114" xfId="1" applyFont="1" applyBorder="1" applyAlignment="1" applyProtection="1">
      <alignment horizontal="right" shrinkToFit="1"/>
      <protection locked="0"/>
    </xf>
    <xf numFmtId="178" fontId="29" fillId="0" borderId="113" xfId="1" applyNumberFormat="1" applyFont="1" applyBorder="1" applyAlignment="1" applyProtection="1">
      <alignment horizontal="right" shrinkToFit="1"/>
      <protection locked="0"/>
    </xf>
    <xf numFmtId="178" fontId="29" fillId="0" borderId="114" xfId="1" applyNumberFormat="1" applyFont="1" applyBorder="1" applyAlignment="1" applyProtection="1">
      <alignment horizontal="right" shrinkToFit="1"/>
      <protection locked="0"/>
    </xf>
    <xf numFmtId="0" fontId="30" fillId="0" borderId="8" xfId="2" applyFont="1" applyBorder="1" applyProtection="1">
      <alignment vertical="center"/>
      <protection locked="0"/>
    </xf>
    <xf numFmtId="42" fontId="29" fillId="0" borderId="115" xfId="1" applyNumberFormat="1" applyFont="1" applyBorder="1" applyAlignment="1" applyProtection="1">
      <alignment horizontal="right" shrinkToFit="1"/>
      <protection locked="0"/>
    </xf>
    <xf numFmtId="42" fontId="29" fillId="0" borderId="116" xfId="1" applyNumberFormat="1" applyFont="1" applyBorder="1" applyAlignment="1" applyProtection="1">
      <alignment horizontal="right" shrinkToFit="1"/>
      <protection locked="0"/>
    </xf>
    <xf numFmtId="42" fontId="29" fillId="0" borderId="4" xfId="1" applyNumberFormat="1" applyFont="1" applyBorder="1" applyAlignment="1" applyProtection="1">
      <alignment horizontal="right" shrinkToFit="1"/>
      <protection locked="0"/>
    </xf>
    <xf numFmtId="0" fontId="20" fillId="3" borderId="4" xfId="1" applyFont="1" applyFill="1" applyBorder="1" applyAlignment="1">
      <alignment horizontal="center" vertical="center" shrinkToFit="1"/>
    </xf>
    <xf numFmtId="0" fontId="20" fillId="3" borderId="1" xfId="1" applyFont="1" applyFill="1" applyBorder="1" applyAlignment="1">
      <alignment horizontal="center" vertical="center" shrinkToFit="1"/>
    </xf>
    <xf numFmtId="0" fontId="20" fillId="3" borderId="1" xfId="1" applyFont="1" applyFill="1" applyBorder="1" applyAlignment="1">
      <alignment horizontal="center" vertical="center"/>
    </xf>
    <xf numFmtId="0" fontId="20" fillId="3" borderId="4" xfId="1" applyFont="1" applyFill="1" applyBorder="1" applyAlignment="1">
      <alignment horizontal="center" vertical="center"/>
    </xf>
    <xf numFmtId="0" fontId="20" fillId="0" borderId="9" xfId="1" applyFont="1" applyBorder="1" applyAlignment="1">
      <alignment horizontal="right" vertical="center"/>
    </xf>
    <xf numFmtId="0" fontId="20" fillId="0" borderId="29" xfId="1" applyFont="1" applyBorder="1" applyAlignment="1">
      <alignment horizontal="right" vertical="center"/>
    </xf>
    <xf numFmtId="0" fontId="20" fillId="0" borderId="120" xfId="1" applyFont="1" applyBorder="1" applyAlignment="1">
      <alignment horizontal="center" vertical="center"/>
    </xf>
    <xf numFmtId="0" fontId="20" fillId="0" borderId="119" xfId="1" applyFont="1" applyBorder="1" applyAlignment="1">
      <alignment horizontal="center" vertical="center"/>
    </xf>
    <xf numFmtId="0" fontId="20" fillId="0" borderId="29" xfId="1" applyFont="1" applyBorder="1" applyAlignment="1">
      <alignment horizontal="center" vertical="center"/>
    </xf>
    <xf numFmtId="0" fontId="20" fillId="0" borderId="54" xfId="1" applyFont="1" applyBorder="1" applyAlignment="1">
      <alignment horizontal="right" vertical="center"/>
    </xf>
    <xf numFmtId="0" fontId="20" fillId="0" borderId="37" xfId="1" applyFont="1" applyBorder="1" applyAlignment="1">
      <alignment horizontal="right" vertical="center"/>
    </xf>
    <xf numFmtId="0" fontId="20" fillId="0" borderId="38" xfId="1" applyFont="1" applyBorder="1" applyAlignment="1">
      <alignment horizontal="right" vertical="center"/>
    </xf>
    <xf numFmtId="0" fontId="20" fillId="0" borderId="112" xfId="1" applyFont="1" applyBorder="1" applyAlignment="1">
      <alignment horizontal="center" vertical="center"/>
    </xf>
    <xf numFmtId="0" fontId="20" fillId="0" borderId="124" xfId="1" applyFont="1" applyBorder="1" applyAlignment="1">
      <alignment horizontal="center" vertical="center"/>
    </xf>
    <xf numFmtId="0" fontId="20" fillId="0" borderId="38" xfId="1" applyFont="1" applyBorder="1" applyAlignment="1">
      <alignment horizontal="center" vertical="center"/>
    </xf>
    <xf numFmtId="0" fontId="21" fillId="0" borderId="0" xfId="2" applyFont="1" applyAlignment="1" applyProtection="1">
      <alignment horizontal="left" vertical="center"/>
      <protection locked="0"/>
    </xf>
    <xf numFmtId="0" fontId="32" fillId="0" borderId="0" xfId="2" applyFont="1" applyAlignment="1" applyProtection="1">
      <alignment horizontal="left" vertical="center"/>
      <protection locked="0"/>
    </xf>
    <xf numFmtId="0" fontId="33" fillId="0" borderId="0" xfId="2" applyFont="1" applyAlignment="1" applyProtection="1">
      <alignment horizontal="center" vertical="center"/>
      <protection locked="0"/>
    </xf>
    <xf numFmtId="0" fontId="33" fillId="0" borderId="0" xfId="2" applyFont="1" applyProtection="1">
      <alignment vertical="center"/>
      <protection locked="0"/>
    </xf>
    <xf numFmtId="0" fontId="33" fillId="0" borderId="0" xfId="2" applyFont="1" applyAlignment="1" applyProtection="1">
      <alignment horizontal="left" vertical="center"/>
      <protection locked="0"/>
    </xf>
    <xf numFmtId="0" fontId="34" fillId="0" borderId="0" xfId="2" applyFont="1" applyAlignment="1" applyProtection="1">
      <alignment horizontal="left" vertical="center"/>
      <protection locked="0"/>
    </xf>
    <xf numFmtId="0" fontId="34" fillId="0" borderId="0" xfId="2" applyFont="1" applyAlignment="1" applyProtection="1">
      <alignment horizontal="center" vertical="center"/>
      <protection locked="0"/>
    </xf>
    <xf numFmtId="49" fontId="34" fillId="0" borderId="0" xfId="2" applyNumberFormat="1" applyFont="1" applyProtection="1">
      <alignment vertical="center"/>
      <protection locked="0"/>
    </xf>
    <xf numFmtId="0" fontId="34" fillId="0" borderId="0" xfId="2" applyFont="1" applyProtection="1">
      <alignment vertical="center"/>
      <protection locked="0"/>
    </xf>
    <xf numFmtId="0" fontId="36" fillId="0" borderId="0" xfId="2" applyFont="1" applyAlignment="1" applyProtection="1">
      <alignment horizontal="center" vertical="center"/>
      <protection locked="0"/>
    </xf>
    <xf numFmtId="0" fontId="36" fillId="0" borderId="0" xfId="2" applyFont="1" applyProtection="1">
      <alignment vertical="center"/>
      <protection locked="0"/>
    </xf>
    <xf numFmtId="0" fontId="36" fillId="0" borderId="0" xfId="2" applyFont="1" applyAlignment="1" applyProtection="1">
      <alignment horizontal="left" vertical="center"/>
      <protection locked="0"/>
    </xf>
    <xf numFmtId="0" fontId="38" fillId="17" borderId="7" xfId="1" applyFont="1" applyFill="1" applyBorder="1" applyAlignment="1" applyProtection="1">
      <alignment horizontal="center" vertical="center" shrinkToFit="1"/>
      <protection locked="0"/>
    </xf>
    <xf numFmtId="0" fontId="38" fillId="17" borderId="11" xfId="1" applyFont="1" applyFill="1" applyBorder="1" applyAlignment="1" applyProtection="1">
      <alignment horizontal="center" vertical="center" shrinkToFit="1"/>
      <protection locked="0"/>
    </xf>
    <xf numFmtId="0" fontId="39" fillId="0" borderId="134" xfId="1" applyFont="1" applyBorder="1" applyAlignment="1" applyProtection="1">
      <alignment horizontal="center" vertical="center" shrinkToFit="1"/>
      <protection locked="0"/>
    </xf>
    <xf numFmtId="179" fontId="39" fillId="0" borderId="4" xfId="1" applyNumberFormat="1" applyFont="1" applyBorder="1" applyAlignment="1" applyProtection="1">
      <alignment horizontal="right" vertical="center" shrinkToFit="1"/>
      <protection locked="0"/>
    </xf>
    <xf numFmtId="49" fontId="33" fillId="0" borderId="0" xfId="2" applyNumberFormat="1" applyFont="1" applyAlignment="1" applyProtection="1">
      <alignment horizontal="center" vertical="center"/>
      <protection locked="0"/>
    </xf>
    <xf numFmtId="0" fontId="40" fillId="18" borderId="95" xfId="1" applyFont="1" applyFill="1" applyBorder="1" applyAlignment="1" applyProtection="1">
      <alignment horizontal="center" vertical="center" shrinkToFit="1"/>
      <protection locked="0"/>
    </xf>
    <xf numFmtId="0" fontId="40" fillId="18" borderId="96" xfId="1" applyFont="1" applyFill="1" applyBorder="1" applyAlignment="1" applyProtection="1">
      <alignment horizontal="center" vertical="center" shrinkToFit="1"/>
      <protection locked="0"/>
    </xf>
    <xf numFmtId="0" fontId="10" fillId="0" borderId="0" xfId="2" applyAlignment="1" applyProtection="1">
      <alignment horizontal="center" vertical="center"/>
      <protection locked="0"/>
    </xf>
    <xf numFmtId="0" fontId="10" fillId="0" borderId="0" xfId="2" applyProtection="1">
      <alignment vertical="center"/>
      <protection locked="0"/>
    </xf>
    <xf numFmtId="0" fontId="42" fillId="0" borderId="0" xfId="1" applyFont="1" applyAlignment="1" applyProtection="1">
      <alignment horizontal="left" vertical="center" indent="1" shrinkToFit="1"/>
      <protection locked="0"/>
    </xf>
    <xf numFmtId="182" fontId="43" fillId="0" borderId="0" xfId="1" applyNumberFormat="1" applyFont="1" applyAlignment="1" applyProtection="1">
      <alignment horizontal="right" vertical="center" shrinkToFit="1"/>
      <protection locked="0"/>
    </xf>
    <xf numFmtId="42" fontId="43" fillId="0" borderId="0" xfId="1" applyNumberFormat="1" applyFont="1" applyAlignment="1" applyProtection="1">
      <alignment horizontal="right" vertical="center" shrinkToFit="1"/>
      <protection locked="0"/>
    </xf>
    <xf numFmtId="0" fontId="44" fillId="0" borderId="0" xfId="2" applyFont="1" applyAlignment="1" applyProtection="1">
      <alignment horizontal="left" vertical="center"/>
      <protection locked="0"/>
    </xf>
    <xf numFmtId="0" fontId="45" fillId="0" borderId="0" xfId="2" applyFont="1" applyAlignment="1" applyProtection="1">
      <alignment horizontal="center"/>
      <protection locked="0"/>
    </xf>
    <xf numFmtId="0" fontId="33" fillId="0" borderId="0" xfId="2" applyFont="1" applyAlignment="1" applyProtection="1">
      <alignment horizontal="center"/>
      <protection locked="0"/>
    </xf>
    <xf numFmtId="0" fontId="33" fillId="0" borderId="0" xfId="2" applyFont="1" applyAlignment="1" applyProtection="1">
      <protection locked="0"/>
    </xf>
    <xf numFmtId="0" fontId="44" fillId="0" borderId="0" xfId="2" applyFont="1" applyAlignment="1" applyProtection="1">
      <alignment horizontal="left"/>
      <protection locked="0"/>
    </xf>
    <xf numFmtId="0" fontId="45" fillId="0" borderId="0" xfId="2" applyFont="1" applyAlignment="1" applyProtection="1">
      <alignment horizontal="center" vertical="center"/>
      <protection locked="0"/>
    </xf>
    <xf numFmtId="0" fontId="45" fillId="0" borderId="0" xfId="2" applyFont="1" applyAlignment="1" applyProtection="1">
      <alignment horizontal="left" vertical="center"/>
      <protection locked="0"/>
    </xf>
    <xf numFmtId="0" fontId="33" fillId="0" borderId="0" xfId="2" applyFont="1" applyAlignment="1" applyProtection="1">
      <alignment horizontal="right"/>
      <protection locked="0"/>
    </xf>
    <xf numFmtId="0" fontId="33" fillId="20" borderId="90" xfId="2" applyFont="1" applyFill="1" applyBorder="1" applyAlignment="1" applyProtection="1">
      <alignment horizontal="center" vertical="center"/>
      <protection locked="0"/>
    </xf>
    <xf numFmtId="0" fontId="33" fillId="12" borderId="90" xfId="2" applyFont="1" applyFill="1" applyBorder="1" applyAlignment="1" applyProtection="1">
      <alignment horizontal="center" vertical="center"/>
      <protection locked="0"/>
    </xf>
    <xf numFmtId="0" fontId="33" fillId="20" borderId="11" xfId="2" applyFont="1" applyFill="1" applyBorder="1" applyAlignment="1" applyProtection="1">
      <alignment horizontal="center" vertical="center"/>
      <protection locked="0"/>
    </xf>
    <xf numFmtId="0" fontId="33" fillId="20" borderId="107" xfId="2" applyFont="1" applyFill="1" applyBorder="1" applyAlignment="1" applyProtection="1">
      <alignment horizontal="center" vertical="center"/>
      <protection locked="0"/>
    </xf>
    <xf numFmtId="0" fontId="33" fillId="12" borderId="11" xfId="2" applyFont="1" applyFill="1" applyBorder="1" applyAlignment="1" applyProtection="1">
      <alignment horizontal="center" vertical="center"/>
      <protection locked="0"/>
    </xf>
    <xf numFmtId="0" fontId="33" fillId="12" borderId="107" xfId="2" applyFont="1" applyFill="1" applyBorder="1" applyAlignment="1" applyProtection="1">
      <alignment horizontal="center" vertical="center"/>
      <protection locked="0"/>
    </xf>
    <xf numFmtId="0" fontId="33" fillId="20" borderId="8" xfId="2" applyFont="1" applyFill="1" applyBorder="1" applyAlignment="1" applyProtection="1">
      <alignment horizontal="center" vertical="center"/>
      <protection locked="0"/>
    </xf>
    <xf numFmtId="0" fontId="33" fillId="12" borderId="8" xfId="2" applyFont="1" applyFill="1" applyBorder="1" applyAlignment="1" applyProtection="1">
      <alignment horizontal="center" vertical="center"/>
      <protection locked="0"/>
    </xf>
    <xf numFmtId="0" fontId="33" fillId="12" borderId="4" xfId="2" applyFont="1" applyFill="1" applyBorder="1" applyAlignment="1" applyProtection="1">
      <alignment horizontal="center" vertical="center"/>
      <protection locked="0"/>
    </xf>
    <xf numFmtId="183" fontId="45" fillId="18" borderId="4" xfId="2" applyNumberFormat="1" applyFont="1" applyFill="1" applyBorder="1" applyAlignment="1" applyProtection="1">
      <alignment horizontal="right" vertical="center"/>
      <protection locked="0"/>
    </xf>
    <xf numFmtId="0" fontId="45" fillId="18" borderId="4" xfId="2" applyFont="1" applyFill="1" applyBorder="1" applyAlignment="1" applyProtection="1">
      <alignment horizontal="right" vertical="center"/>
      <protection locked="0"/>
    </xf>
    <xf numFmtId="0" fontId="45" fillId="18" borderId="3" xfId="2" applyFont="1" applyFill="1" applyBorder="1" applyAlignment="1" applyProtection="1">
      <alignment horizontal="right" vertical="center"/>
      <protection locked="0"/>
    </xf>
    <xf numFmtId="184" fontId="45" fillId="18" borderId="4" xfId="2" applyNumberFormat="1" applyFont="1" applyFill="1" applyBorder="1" applyAlignment="1" applyProtection="1">
      <alignment horizontal="right" vertical="center"/>
      <protection locked="0"/>
    </xf>
    <xf numFmtId="42" fontId="45" fillId="18" borderId="1" xfId="2" applyNumberFormat="1" applyFont="1" applyFill="1" applyBorder="1" applyAlignment="1" applyProtection="1">
      <alignment horizontal="right" vertical="center"/>
      <protection locked="0"/>
    </xf>
    <xf numFmtId="42" fontId="45" fillId="18" borderId="4" xfId="2" applyNumberFormat="1" applyFont="1" applyFill="1" applyBorder="1" applyAlignment="1" applyProtection="1">
      <alignment horizontal="right" vertical="center"/>
      <protection locked="0"/>
    </xf>
    <xf numFmtId="185" fontId="33" fillId="0" borderId="4" xfId="2" applyNumberFormat="1" applyFont="1" applyBorder="1" applyAlignment="1" applyProtection="1">
      <alignment horizontal="right" vertical="center"/>
      <protection locked="0"/>
    </xf>
    <xf numFmtId="185" fontId="33" fillId="0" borderId="4" xfId="2" applyNumberFormat="1" applyFont="1" applyBorder="1" applyProtection="1">
      <alignment vertical="center"/>
      <protection locked="0"/>
    </xf>
    <xf numFmtId="183" fontId="45" fillId="14" borderId="4" xfId="2" applyNumberFormat="1" applyFont="1" applyFill="1" applyBorder="1" applyAlignment="1" applyProtection="1">
      <alignment horizontal="right" vertical="center"/>
      <protection locked="0"/>
    </xf>
    <xf numFmtId="185" fontId="33" fillId="0" borderId="4" xfId="2" applyNumberFormat="1" applyFont="1" applyBorder="1" applyAlignment="1" applyProtection="1">
      <alignment horizontal="left" vertical="center"/>
      <protection locked="0"/>
    </xf>
    <xf numFmtId="42" fontId="46" fillId="9" borderId="1" xfId="1" applyNumberFormat="1" applyFont="1" applyFill="1" applyBorder="1" applyAlignment="1" applyProtection="1">
      <alignment horizontal="right" vertical="center" shrinkToFit="1"/>
      <protection locked="0"/>
    </xf>
    <xf numFmtId="184" fontId="33" fillId="14" borderId="4" xfId="2" applyNumberFormat="1" applyFont="1" applyFill="1" applyBorder="1" applyAlignment="1" applyProtection="1">
      <alignment horizontal="right" vertical="center"/>
      <protection locked="0"/>
    </xf>
    <xf numFmtId="42" fontId="46" fillId="0" borderId="1" xfId="1" applyNumberFormat="1" applyFont="1" applyBorder="1" applyAlignment="1" applyProtection="1">
      <alignment horizontal="right" vertical="center" shrinkToFit="1"/>
      <protection locked="0"/>
    </xf>
    <xf numFmtId="42" fontId="46" fillId="0" borderId="4" xfId="1" applyNumberFormat="1" applyFont="1" applyBorder="1" applyAlignment="1" applyProtection="1">
      <alignment horizontal="right" vertical="center" shrinkToFit="1"/>
      <protection locked="0"/>
    </xf>
    <xf numFmtId="0" fontId="10" fillId="0" borderId="0" xfId="2">
      <alignment vertical="center"/>
    </xf>
    <xf numFmtId="0" fontId="10" fillId="0" borderId="0" xfId="2" applyAlignment="1">
      <alignment horizontal="center" vertical="center"/>
    </xf>
    <xf numFmtId="0" fontId="33" fillId="0" borderId="0" xfId="2" applyFont="1" applyAlignment="1">
      <alignment horizontal="left" vertical="center"/>
    </xf>
    <xf numFmtId="0" fontId="14" fillId="21" borderId="4" xfId="1" applyFont="1" applyFill="1" applyBorder="1" applyAlignment="1">
      <alignment horizontal="center" vertical="center"/>
    </xf>
    <xf numFmtId="0" fontId="10" fillId="0" borderId="0" xfId="2" applyAlignment="1">
      <alignment horizontal="right" vertical="center"/>
    </xf>
    <xf numFmtId="0" fontId="10" fillId="0" borderId="0" xfId="2" applyAlignment="1">
      <alignment horizontal="left" vertical="center"/>
    </xf>
    <xf numFmtId="49" fontId="66" fillId="0" borderId="0" xfId="4" applyNumberFormat="1" applyFont="1" applyAlignment="1">
      <alignment horizontal="left" vertical="center" shrinkToFit="1"/>
    </xf>
    <xf numFmtId="0" fontId="46" fillId="21" borderId="4" xfId="3" applyFont="1" applyFill="1" applyBorder="1" applyAlignment="1">
      <alignment horizontal="left" vertical="center"/>
    </xf>
    <xf numFmtId="0" fontId="46" fillId="21" borderId="4" xfId="3" applyFont="1" applyFill="1" applyBorder="1" applyAlignment="1">
      <alignment horizontal="left" vertical="center" wrapText="1"/>
    </xf>
    <xf numFmtId="0" fontId="46" fillId="11" borderId="4" xfId="3" applyFont="1" applyFill="1" applyBorder="1" applyAlignment="1">
      <alignment horizontal="left" vertical="center"/>
    </xf>
    <xf numFmtId="0" fontId="46" fillId="11" borderId="4" xfId="3" applyFont="1" applyFill="1" applyBorder="1" applyAlignment="1">
      <alignment horizontal="left" vertical="center" wrapText="1"/>
    </xf>
    <xf numFmtId="0" fontId="65" fillId="0" borderId="0" xfId="2" applyFont="1" applyAlignment="1">
      <alignment horizontal="left" vertical="center"/>
    </xf>
    <xf numFmtId="0" fontId="65" fillId="18" borderId="4" xfId="2" applyFont="1" applyFill="1" applyBorder="1" applyAlignment="1">
      <alignment horizontal="left" vertical="center"/>
    </xf>
    <xf numFmtId="0" fontId="65" fillId="16" borderId="4" xfId="2" applyFont="1" applyFill="1" applyBorder="1" applyAlignment="1">
      <alignment horizontal="left" vertical="center"/>
    </xf>
    <xf numFmtId="0" fontId="33" fillId="22" borderId="4" xfId="2" applyFont="1" applyFill="1" applyBorder="1" applyAlignment="1">
      <alignment horizontal="left" vertical="center" wrapText="1"/>
    </xf>
    <xf numFmtId="0" fontId="33" fillId="21" borderId="4" xfId="2" applyFont="1" applyFill="1" applyBorder="1" applyAlignment="1">
      <alignment horizontal="left" vertical="center" wrapText="1"/>
    </xf>
    <xf numFmtId="0" fontId="33" fillId="12" borderId="4" xfId="2" applyFont="1" applyFill="1" applyBorder="1" applyAlignment="1">
      <alignment horizontal="left" vertical="center" wrapText="1"/>
    </xf>
    <xf numFmtId="49" fontId="9" fillId="0" borderId="146" xfId="1" applyNumberFormat="1" applyFont="1" applyBorder="1" applyAlignment="1" applyProtection="1">
      <alignment horizontal="center" vertical="center"/>
      <protection locked="0"/>
    </xf>
    <xf numFmtId="0" fontId="9" fillId="46" borderId="1" xfId="1" applyFont="1" applyFill="1" applyBorder="1" applyAlignment="1" applyProtection="1">
      <alignment horizontal="left" vertical="center" shrinkToFit="1"/>
      <protection locked="0"/>
    </xf>
    <xf numFmtId="0" fontId="5" fillId="4" borderId="4" xfId="1" applyFont="1" applyFill="1" applyBorder="1" applyAlignment="1">
      <alignment horizontal="center" vertical="center" wrapText="1"/>
    </xf>
    <xf numFmtId="0" fontId="9" fillId="4" borderId="4" xfId="1" applyFont="1" applyFill="1" applyBorder="1" applyAlignment="1" applyProtection="1">
      <alignment horizontal="center" vertical="center"/>
      <protection locked="0"/>
    </xf>
    <xf numFmtId="0" fontId="68" fillId="0" borderId="0" xfId="46" applyAlignment="1" applyProtection="1">
      <alignment horizontal="left" vertical="center"/>
      <protection locked="0"/>
    </xf>
    <xf numFmtId="0" fontId="9" fillId="4" borderId="1" xfId="1" applyFont="1" applyFill="1" applyBorder="1" applyAlignment="1" applyProtection="1">
      <alignment horizontal="center" vertical="center" shrinkToFit="1"/>
      <protection locked="0"/>
    </xf>
    <xf numFmtId="0" fontId="9" fillId="4" borderId="3" xfId="1" applyFont="1" applyFill="1" applyBorder="1" applyAlignment="1" applyProtection="1">
      <alignment horizontal="center" vertical="center" shrinkToFit="1"/>
      <protection locked="0"/>
    </xf>
    <xf numFmtId="176" fontId="6" fillId="5" borderId="1" xfId="1" applyNumberFormat="1" applyFont="1" applyFill="1" applyBorder="1" applyAlignment="1" applyProtection="1">
      <alignment horizontal="center" vertical="center" shrinkToFit="1"/>
      <protection locked="0"/>
    </xf>
    <xf numFmtId="176" fontId="6" fillId="5" borderId="2" xfId="1" applyNumberFormat="1" applyFont="1" applyFill="1" applyBorder="1" applyAlignment="1" applyProtection="1">
      <alignment horizontal="center" vertical="center" shrinkToFit="1"/>
      <protection locked="0"/>
    </xf>
    <xf numFmtId="176" fontId="6" fillId="5" borderId="3" xfId="1" applyNumberFormat="1" applyFont="1" applyFill="1" applyBorder="1" applyAlignment="1" applyProtection="1">
      <alignment horizontal="center" vertical="center" shrinkToFit="1"/>
      <protection locked="0"/>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xf numFmtId="14" fontId="9" fillId="6" borderId="1" xfId="1" applyNumberFormat="1" applyFont="1" applyFill="1" applyBorder="1" applyAlignment="1" applyProtection="1">
      <alignment horizontal="left" vertical="center"/>
      <protection locked="0"/>
    </xf>
    <xf numFmtId="0" fontId="9" fillId="6" borderId="3" xfId="1" applyFont="1" applyFill="1" applyBorder="1" applyAlignment="1" applyProtection="1">
      <alignment horizontal="left" vertical="center"/>
      <protection locked="0"/>
    </xf>
    <xf numFmtId="0" fontId="9" fillId="0" borderId="1" xfId="1" applyFont="1" applyBorder="1" applyAlignment="1" applyProtection="1">
      <alignment horizontal="left" vertical="center" shrinkToFit="1"/>
      <protection locked="0"/>
    </xf>
    <xf numFmtId="0" fontId="9" fillId="0" borderId="2" xfId="1" applyFont="1" applyBorder="1" applyAlignment="1" applyProtection="1">
      <alignment horizontal="left" vertical="center" shrinkToFit="1"/>
      <protection locked="0"/>
    </xf>
    <xf numFmtId="0" fontId="9" fillId="0" borderId="3" xfId="1" applyFont="1" applyBorder="1" applyAlignment="1" applyProtection="1">
      <alignment horizontal="left" vertical="center" shrinkToFit="1"/>
      <protection locked="0"/>
    </xf>
    <xf numFmtId="0" fontId="8" fillId="46" borderId="4" xfId="1" applyFont="1" applyFill="1" applyBorder="1" applyAlignment="1" applyProtection="1">
      <alignment horizontal="left" vertical="center" shrinkToFit="1"/>
      <protection locked="0"/>
    </xf>
    <xf numFmtId="49" fontId="9" fillId="46" borderId="1" xfId="1" applyNumberFormat="1" applyFont="1" applyFill="1" applyBorder="1" applyAlignment="1" applyProtection="1">
      <alignment horizontal="left" vertical="center" wrapText="1"/>
      <protection locked="0"/>
    </xf>
    <xf numFmtId="49" fontId="9" fillId="46" borderId="2" xfId="1" applyNumberFormat="1" applyFont="1" applyFill="1" applyBorder="1" applyAlignment="1" applyProtection="1">
      <alignment horizontal="left" vertical="center" wrapText="1"/>
      <protection locked="0"/>
    </xf>
    <xf numFmtId="49" fontId="9" fillId="46" borderId="3" xfId="1" applyNumberFormat="1" applyFont="1" applyFill="1" applyBorder="1" applyAlignment="1" applyProtection="1">
      <alignment horizontal="left" vertical="center" wrapText="1"/>
      <protection locked="0"/>
    </xf>
    <xf numFmtId="0" fontId="9" fillId="46" borderId="1" xfId="1" applyFont="1" applyFill="1" applyBorder="1" applyAlignment="1" applyProtection="1">
      <alignment horizontal="left" vertical="center"/>
      <protection locked="0"/>
    </xf>
    <xf numFmtId="0" fontId="9" fillId="46" borderId="2" xfId="1" applyFont="1" applyFill="1" applyBorder="1" applyAlignment="1" applyProtection="1">
      <alignment horizontal="left" vertical="center"/>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6" fillId="0" borderId="1" xfId="1" applyFont="1" applyBorder="1" applyAlignment="1" applyProtection="1">
      <alignment horizontal="left" vertical="center" shrinkToFit="1"/>
      <protection locked="0"/>
    </xf>
    <xf numFmtId="0" fontId="6" fillId="0" borderId="2" xfId="1" applyFont="1" applyBorder="1" applyAlignment="1" applyProtection="1">
      <alignment horizontal="left" vertical="center" shrinkToFit="1"/>
      <protection locked="0"/>
    </xf>
    <xf numFmtId="0" fontId="6" fillId="0" borderId="3" xfId="1" applyFont="1" applyBorder="1" applyAlignment="1" applyProtection="1">
      <alignment horizontal="left" vertical="center" shrinkToFit="1"/>
      <protection locked="0"/>
    </xf>
    <xf numFmtId="0" fontId="6" fillId="46" borderId="1" xfId="1" applyFont="1" applyFill="1" applyBorder="1" applyAlignment="1" applyProtection="1">
      <alignment horizontal="left" vertical="center" shrinkToFit="1"/>
      <protection locked="0"/>
    </xf>
    <xf numFmtId="0" fontId="6" fillId="46" borderId="2" xfId="1" applyFont="1" applyFill="1" applyBorder="1" applyAlignment="1" applyProtection="1">
      <alignment horizontal="left" vertical="center" shrinkToFit="1"/>
      <protection locked="0"/>
    </xf>
    <xf numFmtId="0" fontId="6" fillId="46" borderId="3" xfId="1" applyFont="1" applyFill="1" applyBorder="1" applyAlignment="1" applyProtection="1">
      <alignment horizontal="left" vertical="center" shrinkToFit="1"/>
      <protection locked="0"/>
    </xf>
    <xf numFmtId="0" fontId="8" fillId="4" borderId="4" xfId="1" applyFont="1" applyFill="1" applyBorder="1" applyAlignment="1" applyProtection="1">
      <alignment horizontal="left" vertical="center" shrinkToFit="1"/>
      <protection locked="0"/>
    </xf>
    <xf numFmtId="0" fontId="9" fillId="46" borderId="2" xfId="1" applyFont="1" applyFill="1" applyBorder="1" applyAlignment="1" applyProtection="1">
      <alignment horizontal="left" vertical="center" wrapText="1"/>
      <protection locked="0"/>
    </xf>
    <xf numFmtId="0" fontId="9" fillId="46" borderId="3" xfId="1" applyFont="1" applyFill="1" applyBorder="1" applyAlignment="1" applyProtection="1">
      <alignment horizontal="left" vertical="center" wrapText="1"/>
      <protection locked="0"/>
    </xf>
    <xf numFmtId="0" fontId="12" fillId="4" borderId="1" xfId="1" applyFont="1" applyFill="1" applyBorder="1" applyAlignment="1">
      <alignment horizontal="center" vertical="center"/>
    </xf>
    <xf numFmtId="0" fontId="12" fillId="4" borderId="3" xfId="1" applyFont="1" applyFill="1" applyBorder="1" applyAlignment="1">
      <alignment horizontal="center" vertical="center"/>
    </xf>
    <xf numFmtId="0" fontId="9" fillId="0" borderId="7" xfId="1" applyFont="1" applyBorder="1" applyAlignment="1" applyProtection="1">
      <alignment horizontal="center" vertical="center" shrinkToFit="1"/>
      <protection locked="0"/>
    </xf>
    <xf numFmtId="0" fontId="9" fillId="0" borderId="15" xfId="1" applyFont="1" applyBorder="1" applyAlignment="1" applyProtection="1">
      <alignment horizontal="center" vertical="center" shrinkToFit="1"/>
      <protection locked="0"/>
    </xf>
    <xf numFmtId="0" fontId="15" fillId="7" borderId="8" xfId="1" applyFont="1" applyFill="1" applyBorder="1" applyAlignment="1" applyProtection="1">
      <alignment horizontal="center" vertical="center" shrinkToFit="1"/>
      <protection locked="0"/>
    </xf>
    <xf numFmtId="0" fontId="15" fillId="7" borderId="16" xfId="1" applyFont="1" applyFill="1" applyBorder="1" applyAlignment="1" applyProtection="1">
      <alignment horizontal="center" vertical="center" shrinkToFit="1"/>
      <protection locked="0"/>
    </xf>
    <xf numFmtId="49" fontId="15" fillId="7" borderId="9" xfId="1" applyNumberFormat="1" applyFont="1" applyFill="1" applyBorder="1" applyAlignment="1" applyProtection="1">
      <alignment horizontal="center" vertical="center"/>
      <protection locked="0"/>
    </xf>
    <xf numFmtId="49" fontId="16" fillId="7" borderId="9" xfId="2" applyNumberFormat="1" applyFont="1" applyFill="1" applyBorder="1" applyAlignment="1" applyProtection="1">
      <alignment horizontal="center" vertical="center"/>
      <protection locked="0"/>
    </xf>
    <xf numFmtId="49" fontId="16" fillId="7" borderId="10" xfId="2" applyNumberFormat="1" applyFont="1" applyFill="1" applyBorder="1" applyAlignment="1" applyProtection="1">
      <alignment horizontal="center" vertical="center"/>
      <protection locked="0"/>
    </xf>
    <xf numFmtId="49" fontId="16" fillId="7" borderId="17" xfId="2" applyNumberFormat="1" applyFont="1" applyFill="1" applyBorder="1" applyAlignment="1" applyProtection="1">
      <alignment horizontal="center" vertical="center"/>
      <protection locked="0"/>
    </xf>
    <xf numFmtId="49" fontId="15" fillId="7" borderId="8" xfId="1" applyNumberFormat="1" applyFont="1" applyFill="1" applyBorder="1" applyAlignment="1" applyProtection="1">
      <alignment horizontal="center" vertical="center"/>
      <protection locked="0"/>
    </xf>
    <xf numFmtId="49" fontId="15" fillId="7" borderId="16" xfId="1" applyNumberFormat="1" applyFont="1" applyFill="1" applyBorder="1" applyAlignment="1" applyProtection="1">
      <alignment horizontal="center" vertical="center"/>
      <protection locked="0"/>
    </xf>
    <xf numFmtId="0" fontId="9" fillId="9" borderId="13" xfId="1" applyFont="1" applyFill="1" applyBorder="1" applyAlignment="1" applyProtection="1">
      <alignment horizontal="center" vertical="center"/>
      <protection locked="0"/>
    </xf>
    <xf numFmtId="0" fontId="9" fillId="9" borderId="19" xfId="1" applyFont="1" applyFill="1" applyBorder="1" applyAlignment="1" applyProtection="1">
      <alignment horizontal="center" vertical="center"/>
      <protection locked="0"/>
    </xf>
    <xf numFmtId="49" fontId="15" fillId="7" borderId="11" xfId="1" applyNumberFormat="1" applyFont="1" applyFill="1" applyBorder="1" applyAlignment="1" applyProtection="1">
      <alignment horizontal="center" vertical="center"/>
      <protection locked="0"/>
    </xf>
    <xf numFmtId="49" fontId="15" fillId="7" borderId="17" xfId="1" applyNumberFormat="1" applyFont="1" applyFill="1" applyBorder="1" applyAlignment="1" applyProtection="1">
      <alignment horizontal="center" vertical="center"/>
      <protection locked="0"/>
    </xf>
    <xf numFmtId="49" fontId="17" fillId="7" borderId="12" xfId="1" applyNumberFormat="1" applyFont="1" applyFill="1" applyBorder="1" applyAlignment="1" applyProtection="1">
      <alignment horizontal="center" vertical="center"/>
      <protection locked="0"/>
    </xf>
    <xf numFmtId="49" fontId="17" fillId="7" borderId="18" xfId="1" applyNumberFormat="1" applyFont="1" applyFill="1" applyBorder="1" applyAlignment="1" applyProtection="1">
      <alignment horizontal="center" vertical="center"/>
      <protection locked="0"/>
    </xf>
    <xf numFmtId="49" fontId="17" fillId="7" borderId="13" xfId="1" applyNumberFormat="1" applyFont="1" applyFill="1" applyBorder="1" applyAlignment="1" applyProtection="1">
      <alignment horizontal="center" vertical="center"/>
      <protection locked="0"/>
    </xf>
    <xf numFmtId="49" fontId="17" fillId="7" borderId="19" xfId="1" applyNumberFormat="1" applyFont="1" applyFill="1" applyBorder="1" applyAlignment="1" applyProtection="1">
      <alignment horizontal="center" vertical="center"/>
      <protection locked="0"/>
    </xf>
    <xf numFmtId="0" fontId="9" fillId="8" borderId="7" xfId="1" applyFont="1" applyFill="1" applyBorder="1" applyAlignment="1" applyProtection="1">
      <alignment horizontal="center" vertical="center"/>
      <protection locked="0"/>
    </xf>
    <xf numFmtId="0" fontId="9" fillId="8" borderId="15" xfId="1" applyFont="1" applyFill="1" applyBorder="1" applyAlignment="1" applyProtection="1">
      <alignment horizontal="center" vertical="center"/>
      <protection locked="0"/>
    </xf>
    <xf numFmtId="0" fontId="14" fillId="8" borderId="12" xfId="1" applyFont="1" applyFill="1" applyBorder="1" applyAlignment="1" applyProtection="1">
      <alignment horizontal="center" vertical="center"/>
      <protection locked="0"/>
    </xf>
    <xf numFmtId="0" fontId="14" fillId="8" borderId="14" xfId="1" applyFont="1" applyFill="1" applyBorder="1" applyAlignment="1" applyProtection="1">
      <alignment horizontal="center" vertical="center"/>
      <protection locked="0"/>
    </xf>
    <xf numFmtId="0" fontId="14" fillId="8" borderId="12" xfId="1" applyFont="1" applyFill="1" applyBorder="1" applyAlignment="1" applyProtection="1">
      <alignment horizontal="center" vertical="center" wrapText="1"/>
      <protection locked="0"/>
    </xf>
    <xf numFmtId="0" fontId="14" fillId="8" borderId="18" xfId="1" applyFont="1" applyFill="1" applyBorder="1" applyAlignment="1" applyProtection="1">
      <alignment horizontal="center" vertical="center"/>
      <protection locked="0"/>
    </xf>
    <xf numFmtId="0" fontId="9" fillId="8" borderId="13" xfId="1" applyFont="1" applyFill="1" applyBorder="1" applyAlignment="1" applyProtection="1">
      <alignment horizontal="center" vertical="center"/>
      <protection locked="0"/>
    </xf>
    <xf numFmtId="0" fontId="9" fillId="8" borderId="19" xfId="1" applyFont="1" applyFill="1" applyBorder="1" applyAlignment="1" applyProtection="1">
      <alignment horizontal="center" vertical="center"/>
      <protection locked="0"/>
    </xf>
    <xf numFmtId="0" fontId="11" fillId="9" borderId="7" xfId="2" applyFont="1" applyFill="1" applyBorder="1" applyAlignment="1" applyProtection="1">
      <alignment horizontal="center" vertical="center"/>
      <protection locked="0"/>
    </xf>
    <xf numFmtId="0" fontId="11" fillId="9" borderId="15" xfId="2" applyFont="1" applyFill="1" applyBorder="1" applyAlignment="1" applyProtection="1">
      <alignment horizontal="center" vertical="center"/>
      <protection locked="0"/>
    </xf>
    <xf numFmtId="0" fontId="14" fillId="9" borderId="12" xfId="1" applyFont="1" applyFill="1" applyBorder="1" applyAlignment="1" applyProtection="1">
      <alignment horizontal="center" vertical="center"/>
      <protection locked="0"/>
    </xf>
    <xf numFmtId="0" fontId="14" fillId="9" borderId="14" xfId="1" applyFont="1" applyFill="1" applyBorder="1" applyAlignment="1" applyProtection="1">
      <alignment horizontal="center" vertical="center"/>
      <protection locked="0"/>
    </xf>
    <xf numFmtId="0" fontId="14" fillId="9" borderId="12" xfId="1" applyFont="1" applyFill="1" applyBorder="1" applyAlignment="1" applyProtection="1">
      <alignment horizontal="center" vertical="center" wrapText="1"/>
      <protection locked="0"/>
    </xf>
    <xf numFmtId="0" fontId="14" fillId="9" borderId="18" xfId="1" applyFont="1" applyFill="1" applyBorder="1" applyAlignment="1" applyProtection="1">
      <alignment horizontal="center" vertical="center"/>
      <protection locked="0"/>
    </xf>
    <xf numFmtId="0" fontId="9" fillId="12" borderId="13" xfId="1" applyFont="1" applyFill="1" applyBorder="1" applyAlignment="1" applyProtection="1">
      <alignment horizontal="center" vertical="center"/>
      <protection locked="0"/>
    </xf>
    <xf numFmtId="0" fontId="9" fillId="12" borderId="19" xfId="1" applyFont="1" applyFill="1" applyBorder="1" applyAlignment="1" applyProtection="1">
      <alignment horizontal="center" vertical="center"/>
      <protection locked="0"/>
    </xf>
    <xf numFmtId="0" fontId="11" fillId="10" borderId="7" xfId="2" applyFont="1" applyFill="1" applyBorder="1" applyAlignment="1" applyProtection="1">
      <alignment horizontal="center" vertical="center"/>
      <protection locked="0"/>
    </xf>
    <xf numFmtId="0" fontId="11" fillId="10" borderId="15" xfId="2" applyFont="1" applyFill="1" applyBorder="1" applyAlignment="1" applyProtection="1">
      <alignment horizontal="center" vertical="center"/>
      <protection locked="0"/>
    </xf>
    <xf numFmtId="0" fontId="14" fillId="10" borderId="12" xfId="1" applyFont="1" applyFill="1" applyBorder="1" applyAlignment="1" applyProtection="1">
      <alignment horizontal="center" vertical="center"/>
      <protection locked="0"/>
    </xf>
    <xf numFmtId="0" fontId="14" fillId="10" borderId="14" xfId="1" applyFont="1" applyFill="1" applyBorder="1" applyAlignment="1" applyProtection="1">
      <alignment horizontal="center" vertical="center"/>
      <protection locked="0"/>
    </xf>
    <xf numFmtId="0" fontId="14" fillId="10" borderId="12" xfId="1" applyFont="1" applyFill="1" applyBorder="1" applyAlignment="1" applyProtection="1">
      <alignment horizontal="center" vertical="center" wrapText="1"/>
      <protection locked="0"/>
    </xf>
    <xf numFmtId="0" fontId="14" fillId="10" borderId="18" xfId="1" applyFont="1" applyFill="1" applyBorder="1" applyAlignment="1" applyProtection="1">
      <alignment horizontal="center" vertical="center"/>
      <protection locked="0"/>
    </xf>
    <xf numFmtId="0" fontId="9" fillId="10" borderId="13" xfId="1" applyFont="1" applyFill="1" applyBorder="1" applyAlignment="1" applyProtection="1">
      <alignment horizontal="center" vertical="center"/>
      <protection locked="0"/>
    </xf>
    <xf numFmtId="0" fontId="9" fillId="10" borderId="19" xfId="1" applyFont="1" applyFill="1" applyBorder="1" applyAlignment="1" applyProtection="1">
      <alignment horizontal="center" vertical="center"/>
      <protection locked="0"/>
    </xf>
    <xf numFmtId="0" fontId="9" fillId="11" borderId="7" xfId="1" applyFont="1" applyFill="1" applyBorder="1" applyAlignment="1" applyProtection="1">
      <alignment horizontal="center" vertical="center"/>
      <protection locked="0"/>
    </xf>
    <xf numFmtId="0" fontId="9" fillId="11" borderId="15" xfId="1" applyFont="1" applyFill="1" applyBorder="1" applyAlignment="1" applyProtection="1">
      <alignment horizontal="center" vertical="center"/>
      <protection locked="0"/>
    </xf>
    <xf numFmtId="0" fontId="14" fillId="11" borderId="12" xfId="1" applyFont="1" applyFill="1" applyBorder="1" applyAlignment="1" applyProtection="1">
      <alignment horizontal="center" vertical="center"/>
      <protection locked="0"/>
    </xf>
    <xf numFmtId="0" fontId="14" fillId="11" borderId="14" xfId="1" applyFont="1" applyFill="1" applyBorder="1" applyAlignment="1" applyProtection="1">
      <alignment horizontal="center" vertical="center"/>
      <protection locked="0"/>
    </xf>
    <xf numFmtId="0" fontId="14" fillId="11" borderId="12" xfId="1" applyFont="1" applyFill="1" applyBorder="1" applyAlignment="1" applyProtection="1">
      <alignment horizontal="center" vertical="center" wrapText="1"/>
      <protection locked="0"/>
    </xf>
    <xf numFmtId="0" fontId="14" fillId="11" borderId="18" xfId="1" applyFont="1" applyFill="1" applyBorder="1" applyAlignment="1" applyProtection="1">
      <alignment horizontal="center" vertical="center"/>
      <protection locked="0"/>
    </xf>
    <xf numFmtId="0" fontId="9" fillId="11" borderId="13" xfId="1" applyFont="1" applyFill="1" applyBorder="1" applyAlignment="1" applyProtection="1">
      <alignment horizontal="center" vertical="center"/>
      <protection locked="0"/>
    </xf>
    <xf numFmtId="0" fontId="9" fillId="11" borderId="19" xfId="1" applyFont="1" applyFill="1" applyBorder="1" applyAlignment="1" applyProtection="1">
      <alignment horizontal="center" vertical="center"/>
      <protection locked="0"/>
    </xf>
    <xf numFmtId="0" fontId="9" fillId="12" borderId="7" xfId="1" applyFont="1" applyFill="1" applyBorder="1" applyAlignment="1" applyProtection="1">
      <alignment horizontal="center" vertical="center"/>
      <protection locked="0"/>
    </xf>
    <xf numFmtId="0" fontId="9" fillId="12" borderId="15" xfId="1" applyFont="1" applyFill="1" applyBorder="1" applyAlignment="1" applyProtection="1">
      <alignment horizontal="center" vertical="center"/>
      <protection locked="0"/>
    </xf>
    <xf numFmtId="0" fontId="14" fillId="12" borderId="12" xfId="1" applyFont="1" applyFill="1" applyBorder="1" applyAlignment="1" applyProtection="1">
      <alignment horizontal="center" vertical="center"/>
      <protection locked="0"/>
    </xf>
    <xf numFmtId="0" fontId="14" fillId="12" borderId="14" xfId="1" applyFont="1" applyFill="1" applyBorder="1" applyAlignment="1" applyProtection="1">
      <alignment horizontal="center" vertical="center"/>
      <protection locked="0"/>
    </xf>
    <xf numFmtId="0" fontId="14" fillId="12" borderId="12" xfId="1" applyFont="1" applyFill="1" applyBorder="1" applyAlignment="1" applyProtection="1">
      <alignment horizontal="center" vertical="center" wrapText="1"/>
      <protection locked="0"/>
    </xf>
    <xf numFmtId="0" fontId="14" fillId="12" borderId="18" xfId="1" applyFont="1" applyFill="1" applyBorder="1" applyAlignment="1" applyProtection="1">
      <alignment horizontal="center" vertical="center"/>
      <protection locked="0"/>
    </xf>
    <xf numFmtId="0" fontId="22" fillId="0" borderId="0" xfId="1" applyFont="1" applyAlignment="1" applyProtection="1">
      <alignment horizontal="center"/>
      <protection locked="0"/>
    </xf>
    <xf numFmtId="0" fontId="24" fillId="3" borderId="82" xfId="1" applyFont="1" applyFill="1" applyBorder="1" applyAlignment="1" applyProtection="1">
      <alignment horizontal="center" vertical="center"/>
      <protection locked="0"/>
    </xf>
    <xf numFmtId="0" fontId="24" fillId="3" borderId="83" xfId="1" applyFont="1" applyFill="1" applyBorder="1" applyAlignment="1" applyProtection="1">
      <alignment horizontal="center" vertical="center"/>
      <protection locked="0"/>
    </xf>
    <xf numFmtId="0" fontId="22" fillId="15" borderId="84" xfId="1" applyFont="1" applyFill="1" applyBorder="1" applyAlignment="1" applyProtection="1">
      <alignment horizontal="left" vertical="center" shrinkToFit="1"/>
      <protection locked="0"/>
    </xf>
    <xf numFmtId="0" fontId="22" fillId="15" borderId="83" xfId="1" applyFont="1" applyFill="1" applyBorder="1" applyAlignment="1" applyProtection="1">
      <alignment horizontal="left" vertical="center" shrinkToFit="1"/>
      <protection locked="0"/>
    </xf>
    <xf numFmtId="0" fontId="22" fillId="15" borderId="85" xfId="1" applyFont="1" applyFill="1" applyBorder="1" applyAlignment="1" applyProtection="1">
      <alignment horizontal="left" vertical="center" shrinkToFit="1"/>
      <protection locked="0"/>
    </xf>
    <xf numFmtId="1" fontId="64" fillId="3" borderId="86" xfId="2" applyNumberFormat="1" applyFont="1" applyFill="1" applyBorder="1" applyAlignment="1" applyProtection="1">
      <alignment horizontal="center" vertical="center"/>
      <protection locked="0"/>
    </xf>
    <xf numFmtId="1" fontId="64" fillId="3" borderId="2" xfId="2" applyNumberFormat="1" applyFont="1" applyFill="1" applyBorder="1" applyAlignment="1" applyProtection="1">
      <alignment horizontal="center" vertical="center"/>
      <protection locked="0"/>
    </xf>
    <xf numFmtId="1" fontId="25" fillId="15" borderId="1" xfId="2" applyNumberFormat="1" applyFont="1" applyFill="1" applyBorder="1" applyAlignment="1" applyProtection="1">
      <alignment horizontal="left" vertical="center" shrinkToFit="1"/>
      <protection locked="0"/>
    </xf>
    <xf numFmtId="1" fontId="25" fillId="15" borderId="2" xfId="2" applyNumberFormat="1" applyFont="1" applyFill="1" applyBorder="1" applyAlignment="1" applyProtection="1">
      <alignment horizontal="left" vertical="center" shrinkToFit="1"/>
      <protection locked="0"/>
    </xf>
    <xf numFmtId="1" fontId="25" fillId="15" borderId="87" xfId="2" applyNumberFormat="1" applyFont="1" applyFill="1" applyBorder="1" applyAlignment="1" applyProtection="1">
      <alignment horizontal="left" vertical="center" shrinkToFit="1"/>
      <protection locked="0"/>
    </xf>
    <xf numFmtId="0" fontId="20" fillId="3" borderId="88" xfId="2" applyFont="1" applyFill="1" applyBorder="1" applyAlignment="1" applyProtection="1">
      <alignment horizontal="center" vertical="center"/>
      <protection locked="0"/>
    </xf>
    <xf numFmtId="0" fontId="20" fillId="3" borderId="89" xfId="2" applyFont="1" applyFill="1" applyBorder="1" applyAlignment="1" applyProtection="1">
      <alignment horizontal="center" vertical="center"/>
      <protection locked="0"/>
    </xf>
    <xf numFmtId="0" fontId="20" fillId="3" borderId="93" xfId="2" applyFont="1" applyFill="1" applyBorder="1" applyAlignment="1" applyProtection="1">
      <alignment horizontal="center" vertical="center"/>
      <protection locked="0"/>
    </xf>
    <xf numFmtId="0" fontId="20" fillId="3" borderId="5" xfId="2" applyFont="1" applyFill="1" applyBorder="1" applyAlignment="1" applyProtection="1">
      <alignment horizontal="center" vertical="center"/>
      <protection locked="0"/>
    </xf>
    <xf numFmtId="0" fontId="20" fillId="15" borderId="90" xfId="2" applyFont="1" applyFill="1" applyBorder="1" applyAlignment="1" applyProtection="1">
      <alignment horizontal="left" vertical="center" wrapText="1"/>
      <protection locked="0"/>
    </xf>
    <xf numFmtId="0" fontId="20" fillId="15" borderId="89" xfId="2" applyFont="1" applyFill="1" applyBorder="1" applyAlignment="1" applyProtection="1">
      <alignment horizontal="left" vertical="center" wrapText="1"/>
      <protection locked="0"/>
    </xf>
    <xf numFmtId="0" fontId="20" fillId="15" borderId="91" xfId="2" applyFont="1" applyFill="1" applyBorder="1" applyAlignment="1" applyProtection="1">
      <alignment horizontal="left" vertical="center" wrapText="1"/>
      <protection locked="0"/>
    </xf>
    <xf numFmtId="0" fontId="20" fillId="3" borderId="90" xfId="1" applyFont="1" applyFill="1" applyBorder="1" applyAlignment="1" applyProtection="1">
      <alignment horizontal="center" vertical="center"/>
      <protection locked="0"/>
    </xf>
    <xf numFmtId="0" fontId="20" fillId="3" borderId="91" xfId="1" applyFont="1" applyFill="1" applyBorder="1" applyAlignment="1" applyProtection="1">
      <alignment horizontal="center" vertical="center"/>
      <protection locked="0"/>
    </xf>
    <xf numFmtId="0" fontId="20" fillId="3" borderId="12" xfId="1" applyFont="1" applyFill="1" applyBorder="1" applyAlignment="1" applyProtection="1">
      <alignment horizontal="center" vertical="center"/>
      <protection locked="0"/>
    </xf>
    <xf numFmtId="0" fontId="20" fillId="3" borderId="14" xfId="1" applyFont="1" applyFill="1" applyBorder="1" applyAlignment="1" applyProtection="1">
      <alignment horizontal="center" vertical="center"/>
      <protection locked="0"/>
    </xf>
    <xf numFmtId="49" fontId="27" fillId="0" borderId="90" xfId="1" applyNumberFormat="1" applyFont="1" applyBorder="1" applyAlignment="1" applyProtection="1">
      <alignment horizontal="left" vertical="center"/>
      <protection locked="0"/>
    </xf>
    <xf numFmtId="0" fontId="27" fillId="0" borderId="89" xfId="1" applyFont="1" applyBorder="1" applyAlignment="1" applyProtection="1">
      <alignment horizontal="left" vertical="center"/>
      <protection locked="0"/>
    </xf>
    <xf numFmtId="0" fontId="27" fillId="0" borderId="92" xfId="1" applyFont="1" applyBorder="1" applyAlignment="1" applyProtection="1">
      <alignment horizontal="left" vertical="center"/>
      <protection locked="0"/>
    </xf>
    <xf numFmtId="0" fontId="27" fillId="0" borderId="12" xfId="1" applyFont="1" applyBorder="1" applyAlignment="1" applyProtection="1">
      <alignment horizontal="left" vertical="center"/>
      <protection locked="0"/>
    </xf>
    <xf numFmtId="0" fontId="27" fillId="0" borderId="5" xfId="1" applyFont="1" applyBorder="1" applyAlignment="1" applyProtection="1">
      <alignment horizontal="left" vertical="center"/>
      <protection locked="0"/>
    </xf>
    <xf numFmtId="0" fontId="27" fillId="0" borderId="94" xfId="1" applyFont="1" applyBorder="1" applyAlignment="1" applyProtection="1">
      <alignment horizontal="left" vertical="center"/>
      <protection locked="0"/>
    </xf>
    <xf numFmtId="0" fontId="27" fillId="15" borderId="12" xfId="2" applyFont="1" applyFill="1" applyBorder="1" applyAlignment="1" applyProtection="1">
      <alignment horizontal="left" vertical="center" wrapText="1"/>
      <protection locked="0"/>
    </xf>
    <xf numFmtId="0" fontId="27" fillId="15" borderId="5" xfId="2" applyFont="1" applyFill="1" applyBorder="1" applyAlignment="1" applyProtection="1">
      <alignment horizontal="left" vertical="center" wrapText="1"/>
      <protection locked="0"/>
    </xf>
    <xf numFmtId="0" fontId="27" fillId="15" borderId="14" xfId="2" applyFont="1" applyFill="1" applyBorder="1" applyAlignment="1" applyProtection="1">
      <alignment horizontal="left" vertical="center" wrapText="1"/>
      <protection locked="0"/>
    </xf>
    <xf numFmtId="0" fontId="29" fillId="3" borderId="49" xfId="1" applyFont="1" applyFill="1" applyBorder="1" applyAlignment="1" applyProtection="1">
      <alignment horizontal="center" vertical="center"/>
      <protection locked="0"/>
    </xf>
    <xf numFmtId="0" fontId="29" fillId="3" borderId="103" xfId="1" applyFont="1" applyFill="1" applyBorder="1" applyAlignment="1" applyProtection="1">
      <alignment horizontal="center" vertical="center"/>
      <protection locked="0"/>
    </xf>
    <xf numFmtId="0" fontId="29" fillId="3" borderId="106" xfId="1" applyFont="1" applyFill="1" applyBorder="1" applyAlignment="1" applyProtection="1">
      <alignment horizontal="center" vertical="center"/>
      <protection locked="0"/>
    </xf>
    <xf numFmtId="0" fontId="30" fillId="4" borderId="107" xfId="2" applyFont="1" applyFill="1" applyBorder="1" applyAlignment="1" applyProtection="1">
      <alignment horizontal="center" vertical="center" wrapText="1"/>
      <protection locked="0"/>
    </xf>
    <xf numFmtId="0" fontId="30" fillId="4" borderId="9" xfId="2" applyFont="1" applyFill="1" applyBorder="1" applyAlignment="1" applyProtection="1">
      <alignment horizontal="center" vertical="center"/>
      <protection locked="0"/>
    </xf>
    <xf numFmtId="0" fontId="29" fillId="3" borderId="55" xfId="1" applyFont="1" applyFill="1" applyBorder="1" applyAlignment="1" applyProtection="1">
      <alignment horizontal="center" vertical="center"/>
      <protection locked="0"/>
    </xf>
    <xf numFmtId="0" fontId="29" fillId="3" borderId="108" xfId="1" applyFont="1" applyFill="1" applyBorder="1" applyAlignment="1" applyProtection="1">
      <alignment horizontal="center" vertical="center"/>
      <protection locked="0"/>
    </xf>
    <xf numFmtId="177" fontId="31" fillId="0" borderId="4" xfId="1" applyNumberFormat="1" applyFont="1" applyBorder="1" applyAlignment="1" applyProtection="1">
      <alignment horizontal="right" vertical="center" shrinkToFit="1"/>
      <protection locked="0"/>
    </xf>
    <xf numFmtId="0" fontId="29" fillId="3" borderId="38" xfId="1" applyFont="1" applyFill="1" applyBorder="1" applyAlignment="1" applyProtection="1">
      <alignment horizontal="center" vertical="center"/>
      <protection locked="0"/>
    </xf>
    <xf numFmtId="0" fontId="29" fillId="3" borderId="112" xfId="1" applyFont="1" applyFill="1" applyBorder="1" applyAlignment="1" applyProtection="1">
      <alignment horizontal="center" vertical="center"/>
      <protection locked="0"/>
    </xf>
    <xf numFmtId="0" fontId="29" fillId="3" borderId="1" xfId="1" applyFont="1" applyFill="1" applyBorder="1" applyAlignment="1" applyProtection="1">
      <alignment horizontal="center" vertical="center"/>
      <protection locked="0"/>
    </xf>
    <xf numFmtId="0" fontId="29" fillId="3" borderId="3" xfId="1" applyFont="1" applyFill="1" applyBorder="1" applyAlignment="1" applyProtection="1">
      <alignment horizontal="center" vertical="center"/>
      <protection locked="0"/>
    </xf>
    <xf numFmtId="0" fontId="27" fillId="3" borderId="4" xfId="1" applyFont="1" applyFill="1" applyBorder="1" applyAlignment="1" applyProtection="1">
      <alignment horizontal="center" vertical="center"/>
      <protection locked="0"/>
    </xf>
    <xf numFmtId="0" fontId="29" fillId="3" borderId="104" xfId="1" applyFont="1" applyFill="1" applyBorder="1" applyAlignment="1" applyProtection="1">
      <alignment horizontal="center" vertical="center"/>
      <protection locked="0"/>
    </xf>
    <xf numFmtId="0" fontId="29" fillId="3" borderId="105" xfId="1" applyFont="1" applyFill="1" applyBorder="1" applyAlignment="1" applyProtection="1">
      <alignment horizontal="center" vertical="center"/>
      <protection locked="0"/>
    </xf>
    <xf numFmtId="0" fontId="20" fillId="3" borderId="95" xfId="2" applyFont="1" applyFill="1" applyBorder="1" applyAlignment="1" applyProtection="1">
      <alignment horizontal="center" vertical="center"/>
      <protection locked="0"/>
    </xf>
    <xf numFmtId="0" fontId="20" fillId="3" borderId="96" xfId="2" applyFont="1" applyFill="1" applyBorder="1" applyAlignment="1" applyProtection="1">
      <alignment horizontal="center" vertical="center"/>
      <protection locked="0"/>
    </xf>
    <xf numFmtId="0" fontId="27" fillId="15" borderId="97" xfId="2" applyFont="1" applyFill="1" applyBorder="1" applyAlignment="1" applyProtection="1">
      <alignment horizontal="left" vertical="center"/>
      <protection locked="0"/>
    </xf>
    <xf numFmtId="0" fontId="27" fillId="15" borderId="96" xfId="2" applyFont="1" applyFill="1" applyBorder="1" applyAlignment="1" applyProtection="1">
      <alignment horizontal="left" vertical="center"/>
      <protection locked="0"/>
    </xf>
    <xf numFmtId="0" fontId="20" fillId="3" borderId="97" xfId="1" applyFont="1" applyFill="1" applyBorder="1" applyAlignment="1" applyProtection="1">
      <alignment horizontal="center" vertical="center"/>
      <protection locked="0"/>
    </xf>
    <xf numFmtId="0" fontId="20" fillId="3" borderId="98" xfId="1" applyFont="1" applyFill="1" applyBorder="1" applyAlignment="1" applyProtection="1">
      <alignment horizontal="center" vertical="center"/>
      <protection locked="0"/>
    </xf>
    <xf numFmtId="0" fontId="27" fillId="0" borderId="97" xfId="1" applyFont="1" applyBorder="1" applyAlignment="1" applyProtection="1">
      <alignment horizontal="left" vertical="center"/>
      <protection locked="0"/>
    </xf>
    <xf numFmtId="0" fontId="27" fillId="0" borderId="96" xfId="1" applyFont="1" applyBorder="1" applyAlignment="1" applyProtection="1">
      <alignment horizontal="left" vertical="center"/>
      <protection locked="0"/>
    </xf>
    <xf numFmtId="0" fontId="27" fillId="0" borderId="99" xfId="1" applyFont="1" applyBorder="1" applyAlignment="1" applyProtection="1">
      <alignment horizontal="left" vertical="center"/>
      <protection locked="0"/>
    </xf>
    <xf numFmtId="0" fontId="20" fillId="0" borderId="29" xfId="1" applyFont="1" applyBorder="1" applyAlignment="1">
      <alignment horizontal="left" vertical="center"/>
    </xf>
    <xf numFmtId="0" fontId="20" fillId="0" borderId="119" xfId="1" applyFont="1" applyBorder="1" applyAlignment="1">
      <alignment horizontal="left" vertical="center"/>
    </xf>
    <xf numFmtId="0" fontId="20" fillId="0" borderId="120" xfId="1" applyFont="1" applyBorder="1" applyAlignment="1">
      <alignment horizontal="left" vertical="center"/>
    </xf>
    <xf numFmtId="0" fontId="29" fillId="0" borderId="121" xfId="1" applyFont="1" applyBorder="1" applyAlignment="1">
      <alignment horizontal="left" vertical="center"/>
    </xf>
    <xf numFmtId="0" fontId="29" fillId="0" borderId="122" xfId="1" applyFont="1" applyBorder="1" applyAlignment="1">
      <alignment horizontal="left" vertical="center"/>
    </xf>
    <xf numFmtId="0" fontId="29" fillId="0" borderId="122" xfId="1" applyFont="1" applyBorder="1" applyAlignment="1">
      <alignment horizontal="left" vertical="center" shrinkToFit="1"/>
    </xf>
    <xf numFmtId="0" fontId="29" fillId="0" borderId="123" xfId="1" applyFont="1" applyBorder="1" applyAlignment="1">
      <alignment horizontal="left" vertical="center" shrinkToFit="1"/>
    </xf>
    <xf numFmtId="0" fontId="20" fillId="3" borderId="1" xfId="1" applyFont="1" applyFill="1" applyBorder="1" applyAlignment="1">
      <alignment horizontal="center" vertical="center"/>
    </xf>
    <xf numFmtId="0" fontId="20" fillId="3" borderId="2" xfId="1" applyFont="1" applyFill="1" applyBorder="1" applyAlignment="1">
      <alignment horizontal="center" vertical="center"/>
    </xf>
    <xf numFmtId="0" fontId="20" fillId="3" borderId="3" xfId="1" applyFont="1" applyFill="1" applyBorder="1" applyAlignment="1">
      <alignment horizontal="center" vertical="center"/>
    </xf>
    <xf numFmtId="0" fontId="20" fillId="3" borderId="115" xfId="1" applyFont="1" applyFill="1" applyBorder="1" applyAlignment="1">
      <alignment horizontal="center" vertical="center"/>
    </xf>
    <xf numFmtId="0" fontId="20" fillId="3" borderId="117" xfId="1" applyFont="1" applyFill="1" applyBorder="1" applyAlignment="1">
      <alignment horizontal="center" vertical="center"/>
    </xf>
    <xf numFmtId="0" fontId="20" fillId="3" borderId="118" xfId="1" applyFont="1" applyFill="1" applyBorder="1" applyAlignment="1">
      <alignment horizontal="center" vertical="center"/>
    </xf>
    <xf numFmtId="0" fontId="20" fillId="0" borderId="38" xfId="1" applyFont="1" applyBorder="1" applyAlignment="1">
      <alignment horizontal="left" vertical="center"/>
    </xf>
    <xf numFmtId="0" fontId="20" fillId="0" borderId="124" xfId="1" applyFont="1" applyBorder="1" applyAlignment="1">
      <alignment horizontal="left" vertical="center"/>
    </xf>
    <xf numFmtId="0" fontId="20" fillId="0" borderId="112" xfId="1" applyFont="1" applyBorder="1" applyAlignment="1">
      <alignment horizontal="left" vertical="center"/>
    </xf>
    <xf numFmtId="0" fontId="29" fillId="0" borderId="125" xfId="1" applyFont="1" applyBorder="1" applyAlignment="1">
      <alignment horizontal="left" vertical="center"/>
    </xf>
    <xf numFmtId="0" fontId="29" fillId="0" borderId="126" xfId="1" applyFont="1" applyBorder="1" applyAlignment="1">
      <alignment horizontal="left" vertical="center"/>
    </xf>
    <xf numFmtId="0" fontId="29" fillId="0" borderId="126" xfId="1" applyFont="1" applyBorder="1" applyAlignment="1">
      <alignment horizontal="left" vertical="center" shrinkToFit="1"/>
    </xf>
    <xf numFmtId="0" fontId="29" fillId="0" borderId="127" xfId="1" applyFont="1" applyBorder="1" applyAlignment="1">
      <alignment horizontal="left" vertical="center" shrinkToFit="1"/>
    </xf>
    <xf numFmtId="0" fontId="29" fillId="0" borderId="104" xfId="1" applyFont="1" applyBorder="1" applyAlignment="1">
      <alignment horizontal="left" vertical="center"/>
    </xf>
    <xf numFmtId="0" fontId="29" fillId="0" borderId="128" xfId="1" applyFont="1" applyBorder="1" applyAlignment="1">
      <alignment horizontal="left" vertical="center"/>
    </xf>
    <xf numFmtId="0" fontId="29" fillId="0" borderId="128" xfId="1" applyFont="1" applyBorder="1" applyAlignment="1">
      <alignment horizontal="left" vertical="center" shrinkToFit="1"/>
    </xf>
    <xf numFmtId="0" fontId="29" fillId="0" borderId="129" xfId="1" applyFont="1" applyBorder="1" applyAlignment="1">
      <alignment horizontal="left" vertical="center" shrinkToFit="1"/>
    </xf>
    <xf numFmtId="0" fontId="35" fillId="16" borderId="100" xfId="2" applyFont="1" applyFill="1" applyBorder="1" applyAlignment="1" applyProtection="1">
      <alignment horizontal="center" vertical="center"/>
      <protection locked="0"/>
    </xf>
    <xf numFmtId="0" fontId="35" fillId="16" borderId="101" xfId="2" applyFont="1" applyFill="1" applyBorder="1" applyAlignment="1" applyProtection="1">
      <alignment horizontal="center" vertical="center"/>
      <protection locked="0"/>
    </xf>
    <xf numFmtId="42" fontId="35" fillId="16" borderId="100" xfId="2" applyNumberFormat="1" applyFont="1" applyFill="1" applyBorder="1" applyAlignment="1" applyProtection="1">
      <alignment horizontal="right" vertical="center"/>
      <protection locked="0"/>
    </xf>
    <xf numFmtId="42" fontId="35" fillId="16" borderId="101" xfId="2" applyNumberFormat="1" applyFont="1" applyFill="1" applyBorder="1" applyAlignment="1" applyProtection="1">
      <alignment horizontal="right" vertical="center"/>
      <protection locked="0"/>
    </xf>
    <xf numFmtId="42" fontId="35" fillId="16" borderId="102" xfId="2" applyNumberFormat="1" applyFont="1" applyFill="1" applyBorder="1" applyAlignment="1" applyProtection="1">
      <alignment horizontal="right" vertical="center"/>
      <protection locked="0"/>
    </xf>
    <xf numFmtId="0" fontId="37" fillId="17" borderId="82" xfId="2" applyFont="1" applyFill="1" applyBorder="1" applyAlignment="1" applyProtection="1">
      <alignment horizontal="center" vertical="top"/>
      <protection locked="0"/>
    </xf>
    <xf numFmtId="0" fontId="37" fillId="17" borderId="83" xfId="2" applyFont="1" applyFill="1" applyBorder="1" applyAlignment="1" applyProtection="1">
      <alignment horizontal="center" vertical="top"/>
      <protection locked="0"/>
    </xf>
    <xf numFmtId="0" fontId="37" fillId="17" borderId="85" xfId="2" applyFont="1" applyFill="1" applyBorder="1" applyAlignment="1" applyProtection="1">
      <alignment horizontal="center" vertical="top"/>
      <protection locked="0"/>
    </xf>
    <xf numFmtId="0" fontId="37" fillId="17" borderId="130" xfId="2" applyFont="1" applyFill="1" applyBorder="1" applyAlignment="1" applyProtection="1">
      <alignment horizontal="center" vertical="top"/>
      <protection locked="0"/>
    </xf>
    <xf numFmtId="0" fontId="37" fillId="17" borderId="131" xfId="2" applyFont="1" applyFill="1" applyBorder="1" applyAlignment="1" applyProtection="1">
      <alignment horizontal="center" vertical="top"/>
      <protection locked="0"/>
    </xf>
    <xf numFmtId="0" fontId="37" fillId="17" borderId="132" xfId="2" applyFont="1" applyFill="1" applyBorder="1" applyAlignment="1" applyProtection="1">
      <alignment horizontal="center" vertical="top"/>
      <protection locked="0"/>
    </xf>
    <xf numFmtId="0" fontId="38" fillId="17" borderId="11" xfId="1" applyFont="1" applyFill="1" applyBorder="1" applyAlignment="1" applyProtection="1">
      <alignment horizontal="center" vertical="center" shrinkToFit="1"/>
      <protection locked="0"/>
    </xf>
    <xf numFmtId="0" fontId="38" fillId="17" borderId="34" xfId="1" applyFont="1" applyFill="1" applyBorder="1" applyAlignment="1" applyProtection="1">
      <alignment horizontal="center" vertical="center" shrinkToFit="1"/>
      <protection locked="0"/>
    </xf>
    <xf numFmtId="0" fontId="38" fillId="17" borderId="0" xfId="1" applyFont="1" applyFill="1" applyAlignment="1" applyProtection="1">
      <alignment horizontal="center" vertical="center" shrinkToFit="1"/>
      <protection locked="0"/>
    </xf>
    <xf numFmtId="0" fontId="38" fillId="17" borderId="133" xfId="1" applyFont="1" applyFill="1" applyBorder="1" applyAlignment="1" applyProtection="1">
      <alignment horizontal="center" vertical="center" shrinkToFit="1"/>
      <protection locked="0"/>
    </xf>
    <xf numFmtId="0" fontId="38" fillId="17" borderId="134" xfId="1" applyFont="1" applyFill="1" applyBorder="1" applyAlignment="1" applyProtection="1">
      <alignment horizontal="center" vertical="center" shrinkToFit="1"/>
      <protection locked="0"/>
    </xf>
    <xf numFmtId="0" fontId="38" fillId="17" borderId="4" xfId="1" applyFont="1" applyFill="1" applyBorder="1" applyAlignment="1" applyProtection="1">
      <alignment horizontal="center" vertical="center" shrinkToFit="1"/>
      <protection locked="0"/>
    </xf>
    <xf numFmtId="0" fontId="38" fillId="17" borderId="135" xfId="1" applyFont="1" applyFill="1" applyBorder="1" applyAlignment="1" applyProtection="1">
      <alignment horizontal="center" vertical="center" shrinkToFit="1"/>
      <protection locked="0"/>
    </xf>
    <xf numFmtId="42" fontId="39" fillId="9" borderId="4" xfId="1" applyNumberFormat="1" applyFont="1" applyFill="1" applyBorder="1" applyAlignment="1" applyProtection="1">
      <alignment horizontal="right" vertical="center" shrinkToFit="1"/>
      <protection locked="0"/>
    </xf>
    <xf numFmtId="42" fontId="39" fillId="0" borderId="4" xfId="1" applyNumberFormat="1" applyFont="1" applyBorder="1" applyAlignment="1" applyProtection="1">
      <alignment horizontal="right" vertical="center" shrinkToFit="1"/>
      <protection locked="0"/>
    </xf>
    <xf numFmtId="42" fontId="39" fillId="0" borderId="135" xfId="1" applyNumberFormat="1" applyFont="1" applyBorder="1" applyAlignment="1" applyProtection="1">
      <alignment horizontal="right" vertical="center" shrinkToFit="1"/>
      <protection locked="0"/>
    </xf>
    <xf numFmtId="0" fontId="39" fillId="0" borderId="134" xfId="1" applyFont="1" applyBorder="1" applyAlignment="1" applyProtection="1">
      <alignment horizontal="center" vertical="center" shrinkToFit="1"/>
      <protection locked="0"/>
    </xf>
    <xf numFmtId="0" fontId="39" fillId="0" borderId="4" xfId="1" applyFont="1" applyBorder="1" applyAlignment="1" applyProtection="1">
      <alignment horizontal="center" vertical="center" shrinkToFit="1"/>
      <protection locked="0"/>
    </xf>
    <xf numFmtId="180" fontId="39" fillId="0" borderId="4" xfId="1" applyNumberFormat="1" applyFont="1" applyBorder="1" applyAlignment="1" applyProtection="1">
      <alignment horizontal="right" vertical="center" shrinkToFit="1"/>
      <protection locked="0"/>
    </xf>
    <xf numFmtId="0" fontId="40" fillId="18" borderId="136" xfId="1" applyFont="1" applyFill="1" applyBorder="1" applyAlignment="1" applyProtection="1">
      <alignment horizontal="center" vertical="center" shrinkToFit="1"/>
      <protection locked="0"/>
    </xf>
    <xf numFmtId="0" fontId="40" fillId="18" borderId="6" xfId="1" applyFont="1" applyFill="1" applyBorder="1" applyAlignment="1" applyProtection="1">
      <alignment horizontal="center" vertical="center" shrinkToFit="1"/>
      <protection locked="0"/>
    </xf>
    <xf numFmtId="42" fontId="41" fillId="18" borderId="96" xfId="1" applyNumberFormat="1" applyFont="1" applyFill="1" applyBorder="1" applyAlignment="1" applyProtection="1">
      <alignment horizontal="right" vertical="center" shrinkToFit="1"/>
      <protection locked="0"/>
    </xf>
    <xf numFmtId="42" fontId="41" fillId="18" borderId="99" xfId="1" applyNumberFormat="1" applyFont="1" applyFill="1" applyBorder="1" applyAlignment="1" applyProtection="1">
      <alignment horizontal="right" vertical="center" shrinkToFit="1"/>
      <protection locked="0"/>
    </xf>
    <xf numFmtId="42" fontId="39" fillId="0" borderId="1" xfId="1" applyNumberFormat="1" applyFont="1" applyBorder="1" applyAlignment="1" applyProtection="1">
      <alignment horizontal="right" vertical="center" shrinkToFit="1"/>
      <protection locked="0"/>
    </xf>
    <xf numFmtId="42" fontId="39" fillId="0" borderId="87" xfId="1" applyNumberFormat="1" applyFont="1" applyBorder="1" applyAlignment="1" applyProtection="1">
      <alignment horizontal="right" vertical="center" shrinkToFit="1"/>
      <protection locked="0"/>
    </xf>
    <xf numFmtId="0" fontId="39" fillId="19" borderId="86" xfId="1" applyFont="1" applyFill="1" applyBorder="1" applyAlignment="1" applyProtection="1">
      <alignment horizontal="center" vertical="center" shrinkToFit="1"/>
      <protection locked="0"/>
    </xf>
    <xf numFmtId="0" fontId="39" fillId="19" borderId="3" xfId="1" applyFont="1" applyFill="1" applyBorder="1" applyAlignment="1" applyProtection="1">
      <alignment horizontal="center" vertical="center" shrinkToFit="1"/>
      <protection locked="0"/>
    </xf>
    <xf numFmtId="181" fontId="39" fillId="19" borderId="1" xfId="1" applyNumberFormat="1" applyFont="1" applyFill="1" applyBorder="1" applyAlignment="1" applyProtection="1">
      <alignment horizontal="right" vertical="center" shrinkToFit="1"/>
      <protection locked="0"/>
    </xf>
    <xf numFmtId="181" fontId="39" fillId="19" borderId="2" xfId="1" applyNumberFormat="1" applyFont="1" applyFill="1" applyBorder="1" applyAlignment="1" applyProtection="1">
      <alignment horizontal="right" vertical="center" shrinkToFit="1"/>
      <protection locked="0"/>
    </xf>
    <xf numFmtId="42" fontId="39" fillId="19" borderId="2" xfId="1" applyNumberFormat="1" applyFont="1" applyFill="1" applyBorder="1" applyAlignment="1" applyProtection="1">
      <alignment horizontal="right" vertical="center" shrinkToFit="1"/>
      <protection locked="0"/>
    </xf>
    <xf numFmtId="42" fontId="39" fillId="19" borderId="87" xfId="1" applyNumberFormat="1" applyFont="1" applyFill="1" applyBorder="1" applyAlignment="1" applyProtection="1">
      <alignment horizontal="right" vertical="center" shrinkToFit="1"/>
      <protection locked="0"/>
    </xf>
    <xf numFmtId="0" fontId="44" fillId="0" borderId="5" xfId="2" applyFont="1" applyBorder="1" applyAlignment="1" applyProtection="1">
      <alignment horizontal="left"/>
      <protection locked="0"/>
    </xf>
    <xf numFmtId="0" fontId="39" fillId="0" borderId="86" xfId="1" applyFont="1" applyBorder="1" applyAlignment="1" applyProtection="1">
      <alignment horizontal="center" vertical="center" shrinkToFit="1"/>
      <protection locked="0"/>
    </xf>
    <xf numFmtId="0" fontId="39" fillId="0" borderId="3" xfId="1" applyFont="1" applyBorder="1" applyAlignment="1" applyProtection="1">
      <alignment horizontal="center" vertical="center" shrinkToFit="1"/>
      <protection locked="0"/>
    </xf>
    <xf numFmtId="181" fontId="39" fillId="0" borderId="1" xfId="1" applyNumberFormat="1" applyFont="1" applyBorder="1" applyAlignment="1" applyProtection="1">
      <alignment horizontal="right" vertical="center" shrinkToFit="1"/>
      <protection locked="0"/>
    </xf>
    <xf numFmtId="181" fontId="39" fillId="0" borderId="3" xfId="1" applyNumberFormat="1" applyFont="1" applyBorder="1" applyAlignment="1" applyProtection="1">
      <alignment horizontal="right" vertical="center" shrinkToFit="1"/>
      <protection locked="0"/>
    </xf>
    <xf numFmtId="0" fontId="40" fillId="18" borderId="95" xfId="1" applyFont="1" applyFill="1" applyBorder="1" applyAlignment="1" applyProtection="1">
      <alignment horizontal="center" vertical="center" shrinkToFit="1"/>
      <protection locked="0"/>
    </xf>
    <xf numFmtId="0" fontId="33" fillId="12" borderId="1" xfId="2" applyFont="1" applyFill="1" applyBorder="1" applyAlignment="1" applyProtection="1">
      <alignment horizontal="center" vertical="center"/>
      <protection locked="0"/>
    </xf>
    <xf numFmtId="0" fontId="33" fillId="12" borderId="2" xfId="2" applyFont="1" applyFill="1" applyBorder="1" applyAlignment="1" applyProtection="1">
      <alignment horizontal="center" vertical="center"/>
      <protection locked="0"/>
    </xf>
    <xf numFmtId="0" fontId="33" fillId="12" borderId="3" xfId="2" applyFont="1" applyFill="1" applyBorder="1" applyAlignment="1" applyProtection="1">
      <alignment horizontal="center" vertical="center"/>
      <protection locked="0"/>
    </xf>
    <xf numFmtId="0" fontId="45" fillId="18" borderId="1" xfId="2" applyFont="1" applyFill="1" applyBorder="1" applyAlignment="1" applyProtection="1">
      <alignment horizontal="center" vertical="center"/>
      <protection locked="0"/>
    </xf>
    <xf numFmtId="0" fontId="45" fillId="18" borderId="3" xfId="2" applyFont="1" applyFill="1" applyBorder="1" applyAlignment="1" applyProtection="1">
      <alignment horizontal="center" vertical="center"/>
      <protection locked="0"/>
    </xf>
    <xf numFmtId="0" fontId="33" fillId="16" borderId="107" xfId="2" applyFont="1" applyFill="1" applyBorder="1" applyAlignment="1" applyProtection="1">
      <alignment horizontal="center" vertical="center" wrapText="1"/>
      <protection locked="0"/>
    </xf>
    <xf numFmtId="0" fontId="33" fillId="16" borderId="8" xfId="2" applyFont="1" applyFill="1" applyBorder="1" applyAlignment="1" applyProtection="1">
      <alignment horizontal="center" vertical="center"/>
      <protection locked="0"/>
    </xf>
    <xf numFmtId="0" fontId="33" fillId="16" borderId="107" xfId="2" applyFont="1" applyFill="1" applyBorder="1" applyAlignment="1" applyProtection="1">
      <alignment horizontal="center" vertical="center"/>
      <protection locked="0"/>
    </xf>
    <xf numFmtId="0" fontId="33" fillId="16" borderId="11" xfId="2" applyFont="1" applyFill="1" applyBorder="1" applyAlignment="1" applyProtection="1">
      <alignment horizontal="center" vertical="center"/>
      <protection locked="0"/>
    </xf>
    <xf numFmtId="0" fontId="33" fillId="20" borderId="90" xfId="2" applyFont="1" applyFill="1" applyBorder="1" applyAlignment="1" applyProtection="1">
      <alignment horizontal="center" vertical="center"/>
      <protection locked="0"/>
    </xf>
    <xf numFmtId="0" fontId="33" fillId="20" borderId="2" xfId="2" applyFont="1" applyFill="1" applyBorder="1" applyAlignment="1" applyProtection="1">
      <alignment horizontal="center" vertical="center"/>
      <protection locked="0"/>
    </xf>
    <xf numFmtId="0" fontId="33" fillId="20" borderId="3" xfId="2" applyFont="1" applyFill="1" applyBorder="1" applyAlignment="1" applyProtection="1">
      <alignment horizontal="center" vertical="center"/>
      <protection locked="0"/>
    </xf>
    <xf numFmtId="0" fontId="33" fillId="12" borderId="90" xfId="2" applyFont="1" applyFill="1" applyBorder="1" applyAlignment="1" applyProtection="1">
      <alignment horizontal="center" vertical="center"/>
      <protection locked="0"/>
    </xf>
    <xf numFmtId="0" fontId="33" fillId="20" borderId="1" xfId="2" applyFont="1" applyFill="1" applyBorder="1" applyAlignment="1" applyProtection="1">
      <alignment horizontal="center" vertical="center"/>
      <protection locked="0"/>
    </xf>
    <xf numFmtId="0" fontId="14" fillId="23" borderId="107" xfId="1" applyFont="1" applyFill="1" applyBorder="1" applyAlignment="1">
      <alignment horizontal="center" vertical="center"/>
    </xf>
    <xf numFmtId="0" fontId="14" fillId="23" borderId="8" xfId="1" applyFont="1" applyFill="1" applyBorder="1" applyAlignment="1">
      <alignment horizontal="center" vertical="center"/>
    </xf>
    <xf numFmtId="0" fontId="14" fillId="21" borderId="4" xfId="1" applyFont="1" applyFill="1" applyBorder="1" applyAlignment="1">
      <alignment horizontal="center" vertical="center" shrinkToFit="1"/>
    </xf>
    <xf numFmtId="0" fontId="14" fillId="21" borderId="4" xfId="1" applyFont="1" applyFill="1" applyBorder="1" applyAlignment="1">
      <alignment horizontal="center" vertical="center"/>
    </xf>
    <xf numFmtId="0" fontId="14" fillId="23" borderId="4" xfId="1" applyFont="1" applyFill="1" applyBorder="1" applyAlignment="1">
      <alignment horizontal="center" vertical="center"/>
    </xf>
    <xf numFmtId="0" fontId="47" fillId="21" borderId="4" xfId="2" applyFont="1" applyFill="1" applyBorder="1" applyAlignment="1">
      <alignment horizontal="center" vertical="center"/>
    </xf>
    <xf numFmtId="0" fontId="10" fillId="0" borderId="34" xfId="2" applyBorder="1" applyAlignment="1">
      <alignment horizontal="center" vertical="center"/>
    </xf>
    <xf numFmtId="0" fontId="9" fillId="0" borderId="1"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shrinkToFit="1"/>
      <protection locked="0"/>
    </xf>
    <xf numFmtId="0" fontId="8" fillId="0" borderId="4" xfId="1" applyFont="1" applyBorder="1" applyAlignment="1" applyProtection="1">
      <alignment horizontal="left" vertical="center" shrinkToFit="1"/>
      <protection locked="0"/>
    </xf>
    <xf numFmtId="49" fontId="9" fillId="0" borderId="1" xfId="1" applyNumberFormat="1" applyFont="1" applyBorder="1" applyAlignment="1" applyProtection="1">
      <alignment horizontal="left" vertical="center" wrapText="1"/>
      <protection locked="0"/>
    </xf>
    <xf numFmtId="49" fontId="9" fillId="0" borderId="2" xfId="1" applyNumberFormat="1" applyFont="1" applyBorder="1" applyAlignment="1" applyProtection="1">
      <alignment horizontal="left" vertical="center" wrapText="1"/>
      <protection locked="0"/>
    </xf>
    <xf numFmtId="49" fontId="9" fillId="0" borderId="3" xfId="1" applyNumberFormat="1" applyFont="1" applyBorder="1" applyAlignment="1" applyProtection="1">
      <alignment horizontal="left" vertical="center" wrapText="1"/>
      <protection locked="0"/>
    </xf>
    <xf numFmtId="0" fontId="9" fillId="0" borderId="1"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12" fillId="0" borderId="1" xfId="1" applyFont="1" applyBorder="1" applyAlignment="1">
      <alignment horizontal="center" vertical="center"/>
    </xf>
    <xf numFmtId="0" fontId="12" fillId="0" borderId="3" xfId="1" applyFont="1" applyBorder="1" applyAlignment="1">
      <alignment horizontal="center" vertical="center"/>
    </xf>
  </cellXfs>
  <cellStyles count="47">
    <cellStyle name="20% - アクセント 1 2" xfId="5" xr:uid="{9D3F66CA-A654-4E02-9692-8AD011B755A5}"/>
    <cellStyle name="20% - アクセント 2 2" xfId="6" xr:uid="{9A43D15E-3854-4A24-ACC6-CF8364A5EA07}"/>
    <cellStyle name="20% - アクセント 3 2" xfId="7" xr:uid="{7DD03F55-B501-4F3C-B6E5-5BE851120086}"/>
    <cellStyle name="20% - アクセント 4 2" xfId="8" xr:uid="{93923F6F-1268-4975-B21C-34FB33C881E9}"/>
    <cellStyle name="20% - アクセント 5 2" xfId="9" xr:uid="{8733FB52-A3DE-4716-95B0-2497AEC03697}"/>
    <cellStyle name="20% - アクセント 6 2" xfId="10" xr:uid="{DCB5F8D6-57B4-48C7-99A0-4F7353CF2DC7}"/>
    <cellStyle name="40% - アクセント 1 2" xfId="11" xr:uid="{0FA4C0C5-F70C-493A-BE82-EA4094E126B0}"/>
    <cellStyle name="40% - アクセント 2 2" xfId="12" xr:uid="{758DEF20-BCB1-4DFC-BD30-72D3C1C436EC}"/>
    <cellStyle name="40% - アクセント 3 2" xfId="13" xr:uid="{C6BA999A-DFCE-4A47-9D3D-0BCE908DCBD7}"/>
    <cellStyle name="40% - アクセント 4 2" xfId="14" xr:uid="{A1C0344A-EF07-4392-B504-DA640C9C7262}"/>
    <cellStyle name="40% - アクセント 5 2" xfId="15" xr:uid="{9089C625-C14F-4320-BEEE-6F3148A7A794}"/>
    <cellStyle name="40% - アクセント 6 2" xfId="16" xr:uid="{0239EF83-BF09-456E-94DD-832813E2FB00}"/>
    <cellStyle name="60% - アクセント 1 2" xfId="17" xr:uid="{71BA236E-C97C-41BC-BCAB-235D650B29F9}"/>
    <cellStyle name="60% - アクセント 2 2" xfId="18" xr:uid="{5880B741-BC46-4CB7-8B41-F43E8504A51F}"/>
    <cellStyle name="60% - アクセント 3 2" xfId="19" xr:uid="{D5AE83AB-03CD-429F-8468-0A1ABE6684DD}"/>
    <cellStyle name="60% - アクセント 4 2" xfId="20" xr:uid="{9D46AE77-CF90-4491-B633-1B0FA396892C}"/>
    <cellStyle name="60% - アクセント 5 2" xfId="21" xr:uid="{EB0BBA45-B6C3-40EB-8CA6-0F44022CA755}"/>
    <cellStyle name="60% - アクセント 6 2" xfId="22" xr:uid="{078023B4-42BF-446A-A00D-A6C7C7B2CB18}"/>
    <cellStyle name="アクセント 1 2" xfId="23" xr:uid="{C6DB7EB9-5C5F-4553-B061-82A6E76A9187}"/>
    <cellStyle name="アクセント 2 2" xfId="24" xr:uid="{596F595E-D69A-428F-9C32-7EF75A525A19}"/>
    <cellStyle name="アクセント 3 2" xfId="25" xr:uid="{8585F83C-2EAB-4D5C-9BC6-60178F4F7A3F}"/>
    <cellStyle name="アクセント 4 2" xfId="26" xr:uid="{5B6E22C9-F8A7-4E19-A595-532FB4F01D8B}"/>
    <cellStyle name="アクセント 5 2" xfId="27" xr:uid="{9C7BDDB6-5D21-44FD-AE41-20AEB7D2D25B}"/>
    <cellStyle name="アクセント 6 2" xfId="28" xr:uid="{B6417499-FEA5-4973-AAF5-6D181094EB3D}"/>
    <cellStyle name="タイトル 2" xfId="29" xr:uid="{BEAE7C97-39FF-479A-B3BD-09704940A2AA}"/>
    <cellStyle name="チェック セル 2" xfId="30" xr:uid="{3B369888-489F-45A8-92D7-90D1EB0DB049}"/>
    <cellStyle name="どちらでもない 2" xfId="31" xr:uid="{24E6BEB6-517E-4950-898F-FD975EC164E7}"/>
    <cellStyle name="ハイパーリンク" xfId="46" builtinId="8"/>
    <cellStyle name="メモ 2" xfId="32" xr:uid="{E582B785-C205-4173-AC59-AED73D01D6A7}"/>
    <cellStyle name="リンク セル 2" xfId="33" xr:uid="{4E73EF24-6981-48C2-8CF9-AD94C495BC5C}"/>
    <cellStyle name="悪い 2" xfId="34" xr:uid="{1A09D14F-F934-4D5B-9D98-42FD76B06D37}"/>
    <cellStyle name="計算 2" xfId="35" xr:uid="{A2F6BFB7-F0EF-4C2F-A5EA-8A9B0D1EA794}"/>
    <cellStyle name="警告文 2" xfId="36" xr:uid="{54D5609F-8C06-47E0-AAF6-E0A9F6C1ECDA}"/>
    <cellStyle name="見出し 1 2" xfId="37" xr:uid="{C6953BB9-A0C0-44CE-A3BB-F8C92713D447}"/>
    <cellStyle name="見出し 2 2" xfId="38" xr:uid="{599E3635-36D4-44DE-9F27-2E964382EB0B}"/>
    <cellStyle name="見出し 3 2" xfId="39" xr:uid="{85050A59-BBBB-448C-BB91-1119C98162F1}"/>
    <cellStyle name="見出し 4 2" xfId="40" xr:uid="{38A8769D-9F00-4A8E-BFDA-AFB90AF44D0C}"/>
    <cellStyle name="集計 2" xfId="41" xr:uid="{5C0DFD52-40B0-44D7-8C27-2EB77EC9AB12}"/>
    <cellStyle name="出力 2" xfId="42" xr:uid="{09F41052-75C3-4997-80E9-1C7DB3E777F0}"/>
    <cellStyle name="説明文 2" xfId="43" xr:uid="{C0419821-F015-411A-8AAD-72303B441682}"/>
    <cellStyle name="入力 2" xfId="44" xr:uid="{BE0CC9E7-128E-4D81-8200-441C8B0B51C0}"/>
    <cellStyle name="標準" xfId="0" builtinId="0"/>
    <cellStyle name="標準 2" xfId="2" xr:uid="{74FC27EF-74B2-4450-BABC-361FA3B6A028}"/>
    <cellStyle name="標準 3" xfId="4" xr:uid="{340D2FD9-FE36-4029-AFB4-805BE95BC4B8}"/>
    <cellStyle name="標準 5" xfId="1" xr:uid="{25EE8B9C-09E5-4338-9645-F805C628B14C}"/>
    <cellStyle name="標準_旧NANS21出雲陸上データ" xfId="3" xr:uid="{1599156A-F739-4382-8AAE-DECE0A41D856}"/>
    <cellStyle name="良い 2" xfId="45" xr:uid="{7DEAFDA5-D479-48AB-BF90-6263410209D0}"/>
  </cellStyles>
  <dxfs count="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tint="-0.499984740745262"/>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mori-tria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6FE43-AD6C-4BB2-ADEB-C8A4C1A7D163}">
  <sheetPr>
    <tabColor theme="5"/>
  </sheetPr>
  <dimension ref="A1:AS207"/>
  <sheetViews>
    <sheetView workbookViewId="0">
      <selection activeCell="Q1" sqref="Q1:T1"/>
    </sheetView>
  </sheetViews>
  <sheetFormatPr defaultColWidth="8.1796875" defaultRowHeight="13.05"/>
  <cols>
    <col min="1" max="1" width="5.08984375" style="197" bestFit="1" customWidth="1"/>
    <col min="2" max="2" width="6.54296875" style="26" hidden="1" customWidth="1"/>
    <col min="3" max="4" width="7.26953125" style="198" customWidth="1"/>
    <col min="5" max="6" width="6.26953125" style="199" customWidth="1"/>
    <col min="7" max="7" width="14.36328125" style="199" bestFit="1" customWidth="1"/>
    <col min="8" max="8" width="10" style="199" customWidth="1"/>
    <col min="9" max="9" width="4.54296875" style="200" bestFit="1" customWidth="1"/>
    <col min="10" max="10" width="5" style="200" hidden="1" customWidth="1"/>
    <col min="11" max="12" width="4.54296875" style="200" bestFit="1" customWidth="1"/>
    <col min="13" max="13" width="10.36328125" style="199" hidden="1" customWidth="1"/>
    <col min="14" max="14" width="9.26953125" style="200" bestFit="1" customWidth="1"/>
    <col min="15" max="15" width="4.7265625" style="200" hidden="1" customWidth="1"/>
    <col min="16" max="16" width="13.08984375" style="201" customWidth="1"/>
    <col min="17" max="17" width="8.7265625" style="202" customWidth="1"/>
    <col min="18" max="18" width="14.26953125" style="200" customWidth="1"/>
    <col min="19" max="19" width="3.26953125" style="197" customWidth="1"/>
    <col min="20" max="20" width="3.26953125" style="197" hidden="1" customWidth="1"/>
    <col min="21" max="21" width="13.08984375" style="201" customWidth="1"/>
    <col min="22" max="22" width="8.7265625" style="202" customWidth="1"/>
    <col min="23" max="23" width="14.26953125" style="200" customWidth="1"/>
    <col min="24" max="24" width="3.26953125" style="197" customWidth="1"/>
    <col min="25" max="25" width="3.26953125" style="197" hidden="1" customWidth="1"/>
    <col min="26" max="26" width="13.08984375" style="201" customWidth="1"/>
    <col min="27" max="27" width="8.7265625" style="202" customWidth="1"/>
    <col min="28" max="28" width="14.26953125" style="200" customWidth="1"/>
    <col min="29" max="29" width="3.36328125" style="197" customWidth="1"/>
    <col min="30" max="30" width="3.36328125" style="197" hidden="1" customWidth="1"/>
    <col min="31" max="31" width="13.08984375" style="201" customWidth="1"/>
    <col min="32" max="32" width="9.6328125" style="200" customWidth="1"/>
    <col min="33" max="33" width="14.26953125" style="200" customWidth="1"/>
    <col min="34" max="34" width="3.81640625" style="197" customWidth="1"/>
    <col min="35" max="35" width="3.26953125" style="197" hidden="1" customWidth="1"/>
    <col min="36" max="36" width="13.08984375" style="201" customWidth="1"/>
    <col min="37" max="37" width="8.7265625" style="202" customWidth="1"/>
    <col min="38" max="38" width="14.26953125" style="200" customWidth="1"/>
    <col min="39" max="39" width="3.26953125" style="197" customWidth="1"/>
    <col min="40" max="40" width="3.26953125" style="197" hidden="1" customWidth="1"/>
    <col min="41" max="256" width="8.1796875" style="26"/>
    <col min="257" max="257" width="5.08984375" style="26" bestFit="1" customWidth="1"/>
    <col min="258" max="258" width="6.54296875" style="26" customWidth="1"/>
    <col min="259" max="260" width="7.26953125" style="26" customWidth="1"/>
    <col min="261" max="262" width="6.26953125" style="26" customWidth="1"/>
    <col min="263" max="263" width="12.6328125" style="26" customWidth="1"/>
    <col min="264" max="264" width="7.26953125" style="26" customWidth="1"/>
    <col min="265" max="265" width="4.54296875" style="26" bestFit="1" customWidth="1"/>
    <col min="266" max="266" width="5" style="26" customWidth="1"/>
    <col min="267" max="268" width="4.54296875" style="26" bestFit="1" customWidth="1"/>
    <col min="269" max="269" width="10.36328125" style="26" customWidth="1"/>
    <col min="270" max="270" width="9.26953125" style="26" bestFit="1" customWidth="1"/>
    <col min="271" max="271" width="4.7265625" style="26" bestFit="1" customWidth="1"/>
    <col min="272" max="272" width="13.08984375" style="26" customWidth="1"/>
    <col min="273" max="273" width="8.7265625" style="26" customWidth="1"/>
    <col min="274" max="274" width="14.26953125" style="26" customWidth="1"/>
    <col min="275" max="276" width="3.26953125" style="26" customWidth="1"/>
    <col min="277" max="277" width="13.08984375" style="26" customWidth="1"/>
    <col min="278" max="278" width="8.7265625" style="26" customWidth="1"/>
    <col min="279" max="279" width="14.26953125" style="26" customWidth="1"/>
    <col min="280" max="281" width="3.26953125" style="26" customWidth="1"/>
    <col min="282" max="282" width="13.08984375" style="26" customWidth="1"/>
    <col min="283" max="283" width="8.7265625" style="26" customWidth="1"/>
    <col min="284" max="284" width="14.26953125" style="26" customWidth="1"/>
    <col min="285" max="286" width="3.36328125" style="26" customWidth="1"/>
    <col min="287" max="287" width="13.08984375" style="26" customWidth="1"/>
    <col min="288" max="288" width="9.6328125" style="26" customWidth="1"/>
    <col min="289" max="289" width="14.26953125" style="26" customWidth="1"/>
    <col min="290" max="290" width="3.81640625" style="26" customWidth="1"/>
    <col min="291" max="291" width="3.26953125" style="26" customWidth="1"/>
    <col min="292" max="292" width="13.08984375" style="26" customWidth="1"/>
    <col min="293" max="293" width="8.7265625" style="26" customWidth="1"/>
    <col min="294" max="294" width="14.26953125" style="26" customWidth="1"/>
    <col min="295" max="296" width="3.26953125" style="26" customWidth="1"/>
    <col min="297" max="512" width="8.1796875" style="26"/>
    <col min="513" max="513" width="5.08984375" style="26" bestFit="1" customWidth="1"/>
    <col min="514" max="514" width="6.54296875" style="26" customWidth="1"/>
    <col min="515" max="516" width="7.26953125" style="26" customWidth="1"/>
    <col min="517" max="518" width="6.26953125" style="26" customWidth="1"/>
    <col min="519" max="519" width="12.6328125" style="26" customWidth="1"/>
    <col min="520" max="520" width="7.26953125" style="26" customWidth="1"/>
    <col min="521" max="521" width="4.54296875" style="26" bestFit="1" customWidth="1"/>
    <col min="522" max="522" width="5" style="26" customWidth="1"/>
    <col min="523" max="524" width="4.54296875" style="26" bestFit="1" customWidth="1"/>
    <col min="525" max="525" width="10.36328125" style="26" customWidth="1"/>
    <col min="526" max="526" width="9.26953125" style="26" bestFit="1" customWidth="1"/>
    <col min="527" max="527" width="4.7265625" style="26" bestFit="1" customWidth="1"/>
    <col min="528" max="528" width="13.08984375" style="26" customWidth="1"/>
    <col min="529" max="529" width="8.7265625" style="26" customWidth="1"/>
    <col min="530" max="530" width="14.26953125" style="26" customWidth="1"/>
    <col min="531" max="532" width="3.26953125" style="26" customWidth="1"/>
    <col min="533" max="533" width="13.08984375" style="26" customWidth="1"/>
    <col min="534" max="534" width="8.7265625" style="26" customWidth="1"/>
    <col min="535" max="535" width="14.26953125" style="26" customWidth="1"/>
    <col min="536" max="537" width="3.26953125" style="26" customWidth="1"/>
    <col min="538" max="538" width="13.08984375" style="26" customWidth="1"/>
    <col min="539" max="539" width="8.7265625" style="26" customWidth="1"/>
    <col min="540" max="540" width="14.26953125" style="26" customWidth="1"/>
    <col min="541" max="542" width="3.36328125" style="26" customWidth="1"/>
    <col min="543" max="543" width="13.08984375" style="26" customWidth="1"/>
    <col min="544" max="544" width="9.6328125" style="26" customWidth="1"/>
    <col min="545" max="545" width="14.26953125" style="26" customWidth="1"/>
    <col min="546" max="546" width="3.81640625" style="26" customWidth="1"/>
    <col min="547" max="547" width="3.26953125" style="26" customWidth="1"/>
    <col min="548" max="548" width="13.08984375" style="26" customWidth="1"/>
    <col min="549" max="549" width="8.7265625" style="26" customWidth="1"/>
    <col min="550" max="550" width="14.26953125" style="26" customWidth="1"/>
    <col min="551" max="552" width="3.26953125" style="26" customWidth="1"/>
    <col min="553" max="768" width="8.1796875" style="26"/>
    <col min="769" max="769" width="5.08984375" style="26" bestFit="1" customWidth="1"/>
    <col min="770" max="770" width="6.54296875" style="26" customWidth="1"/>
    <col min="771" max="772" width="7.26953125" style="26" customWidth="1"/>
    <col min="773" max="774" width="6.26953125" style="26" customWidth="1"/>
    <col min="775" max="775" width="12.6328125" style="26" customWidth="1"/>
    <col min="776" max="776" width="7.26953125" style="26" customWidth="1"/>
    <col min="777" max="777" width="4.54296875" style="26" bestFit="1" customWidth="1"/>
    <col min="778" max="778" width="5" style="26" customWidth="1"/>
    <col min="779" max="780" width="4.54296875" style="26" bestFit="1" customWidth="1"/>
    <col min="781" max="781" width="10.36328125" style="26" customWidth="1"/>
    <col min="782" max="782" width="9.26953125" style="26" bestFit="1" customWidth="1"/>
    <col min="783" max="783" width="4.7265625" style="26" bestFit="1" customWidth="1"/>
    <col min="784" max="784" width="13.08984375" style="26" customWidth="1"/>
    <col min="785" max="785" width="8.7265625" style="26" customWidth="1"/>
    <col min="786" max="786" width="14.26953125" style="26" customWidth="1"/>
    <col min="787" max="788" width="3.26953125" style="26" customWidth="1"/>
    <col min="789" max="789" width="13.08984375" style="26" customWidth="1"/>
    <col min="790" max="790" width="8.7265625" style="26" customWidth="1"/>
    <col min="791" max="791" width="14.26953125" style="26" customWidth="1"/>
    <col min="792" max="793" width="3.26953125" style="26" customWidth="1"/>
    <col min="794" max="794" width="13.08984375" style="26" customWidth="1"/>
    <col min="795" max="795" width="8.7265625" style="26" customWidth="1"/>
    <col min="796" max="796" width="14.26953125" style="26" customWidth="1"/>
    <col min="797" max="798" width="3.36328125" style="26" customWidth="1"/>
    <col min="799" max="799" width="13.08984375" style="26" customWidth="1"/>
    <col min="800" max="800" width="9.6328125" style="26" customWidth="1"/>
    <col min="801" max="801" width="14.26953125" style="26" customWidth="1"/>
    <col min="802" max="802" width="3.81640625" style="26" customWidth="1"/>
    <col min="803" max="803" width="3.26953125" style="26" customWidth="1"/>
    <col min="804" max="804" width="13.08984375" style="26" customWidth="1"/>
    <col min="805" max="805" width="8.7265625" style="26" customWidth="1"/>
    <col min="806" max="806" width="14.26953125" style="26" customWidth="1"/>
    <col min="807" max="808" width="3.26953125" style="26" customWidth="1"/>
    <col min="809" max="1024" width="8.1796875" style="26"/>
    <col min="1025" max="1025" width="5.08984375" style="26" bestFit="1" customWidth="1"/>
    <col min="1026" max="1026" width="6.54296875" style="26" customWidth="1"/>
    <col min="1027" max="1028" width="7.26953125" style="26" customWidth="1"/>
    <col min="1029" max="1030" width="6.26953125" style="26" customWidth="1"/>
    <col min="1031" max="1031" width="12.6328125" style="26" customWidth="1"/>
    <col min="1032" max="1032" width="7.26953125" style="26" customWidth="1"/>
    <col min="1033" max="1033" width="4.54296875" style="26" bestFit="1" customWidth="1"/>
    <col min="1034" max="1034" width="5" style="26" customWidth="1"/>
    <col min="1035" max="1036" width="4.54296875" style="26" bestFit="1" customWidth="1"/>
    <col min="1037" max="1037" width="10.36328125" style="26" customWidth="1"/>
    <col min="1038" max="1038" width="9.26953125" style="26" bestFit="1" customWidth="1"/>
    <col min="1039" max="1039" width="4.7265625" style="26" bestFit="1" customWidth="1"/>
    <col min="1040" max="1040" width="13.08984375" style="26" customWidth="1"/>
    <col min="1041" max="1041" width="8.7265625" style="26" customWidth="1"/>
    <col min="1042" max="1042" width="14.26953125" style="26" customWidth="1"/>
    <col min="1043" max="1044" width="3.26953125" style="26" customWidth="1"/>
    <col min="1045" max="1045" width="13.08984375" style="26" customWidth="1"/>
    <col min="1046" max="1046" width="8.7265625" style="26" customWidth="1"/>
    <col min="1047" max="1047" width="14.26953125" style="26" customWidth="1"/>
    <col min="1048" max="1049" width="3.26953125" style="26" customWidth="1"/>
    <col min="1050" max="1050" width="13.08984375" style="26" customWidth="1"/>
    <col min="1051" max="1051" width="8.7265625" style="26" customWidth="1"/>
    <col min="1052" max="1052" width="14.26953125" style="26" customWidth="1"/>
    <col min="1053" max="1054" width="3.36328125" style="26" customWidth="1"/>
    <col min="1055" max="1055" width="13.08984375" style="26" customWidth="1"/>
    <col min="1056" max="1056" width="9.6328125" style="26" customWidth="1"/>
    <col min="1057" max="1057" width="14.26953125" style="26" customWidth="1"/>
    <col min="1058" max="1058" width="3.81640625" style="26" customWidth="1"/>
    <col min="1059" max="1059" width="3.26953125" style="26" customWidth="1"/>
    <col min="1060" max="1060" width="13.08984375" style="26" customWidth="1"/>
    <col min="1061" max="1061" width="8.7265625" style="26" customWidth="1"/>
    <col min="1062" max="1062" width="14.26953125" style="26" customWidth="1"/>
    <col min="1063" max="1064" width="3.26953125" style="26" customWidth="1"/>
    <col min="1065" max="1280" width="8.1796875" style="26"/>
    <col min="1281" max="1281" width="5.08984375" style="26" bestFit="1" customWidth="1"/>
    <col min="1282" max="1282" width="6.54296875" style="26" customWidth="1"/>
    <col min="1283" max="1284" width="7.26953125" style="26" customWidth="1"/>
    <col min="1285" max="1286" width="6.26953125" style="26" customWidth="1"/>
    <col min="1287" max="1287" width="12.6328125" style="26" customWidth="1"/>
    <col min="1288" max="1288" width="7.26953125" style="26" customWidth="1"/>
    <col min="1289" max="1289" width="4.54296875" style="26" bestFit="1" customWidth="1"/>
    <col min="1290" max="1290" width="5" style="26" customWidth="1"/>
    <col min="1291" max="1292" width="4.54296875" style="26" bestFit="1" customWidth="1"/>
    <col min="1293" max="1293" width="10.36328125" style="26" customWidth="1"/>
    <col min="1294" max="1294" width="9.26953125" style="26" bestFit="1" customWidth="1"/>
    <col min="1295" max="1295" width="4.7265625" style="26" bestFit="1" customWidth="1"/>
    <col min="1296" max="1296" width="13.08984375" style="26" customWidth="1"/>
    <col min="1297" max="1297" width="8.7265625" style="26" customWidth="1"/>
    <col min="1298" max="1298" width="14.26953125" style="26" customWidth="1"/>
    <col min="1299" max="1300" width="3.26953125" style="26" customWidth="1"/>
    <col min="1301" max="1301" width="13.08984375" style="26" customWidth="1"/>
    <col min="1302" max="1302" width="8.7265625" style="26" customWidth="1"/>
    <col min="1303" max="1303" width="14.26953125" style="26" customWidth="1"/>
    <col min="1304" max="1305" width="3.26953125" style="26" customWidth="1"/>
    <col min="1306" max="1306" width="13.08984375" style="26" customWidth="1"/>
    <col min="1307" max="1307" width="8.7265625" style="26" customWidth="1"/>
    <col min="1308" max="1308" width="14.26953125" style="26" customWidth="1"/>
    <col min="1309" max="1310" width="3.36328125" style="26" customWidth="1"/>
    <col min="1311" max="1311" width="13.08984375" style="26" customWidth="1"/>
    <col min="1312" max="1312" width="9.6328125" style="26" customWidth="1"/>
    <col min="1313" max="1313" width="14.26953125" style="26" customWidth="1"/>
    <col min="1314" max="1314" width="3.81640625" style="26" customWidth="1"/>
    <col min="1315" max="1315" width="3.26953125" style="26" customWidth="1"/>
    <col min="1316" max="1316" width="13.08984375" style="26" customWidth="1"/>
    <col min="1317" max="1317" width="8.7265625" style="26" customWidth="1"/>
    <col min="1318" max="1318" width="14.26953125" style="26" customWidth="1"/>
    <col min="1319" max="1320" width="3.26953125" style="26" customWidth="1"/>
    <col min="1321" max="1536" width="8.1796875" style="26"/>
    <col min="1537" max="1537" width="5.08984375" style="26" bestFit="1" customWidth="1"/>
    <col min="1538" max="1538" width="6.54296875" style="26" customWidth="1"/>
    <col min="1539" max="1540" width="7.26953125" style="26" customWidth="1"/>
    <col min="1541" max="1542" width="6.26953125" style="26" customWidth="1"/>
    <col min="1543" max="1543" width="12.6328125" style="26" customWidth="1"/>
    <col min="1544" max="1544" width="7.26953125" style="26" customWidth="1"/>
    <col min="1545" max="1545" width="4.54296875" style="26" bestFit="1" customWidth="1"/>
    <col min="1546" max="1546" width="5" style="26" customWidth="1"/>
    <col min="1547" max="1548" width="4.54296875" style="26" bestFit="1" customWidth="1"/>
    <col min="1549" max="1549" width="10.36328125" style="26" customWidth="1"/>
    <col min="1550" max="1550" width="9.26953125" style="26" bestFit="1" customWidth="1"/>
    <col min="1551" max="1551" width="4.7265625" style="26" bestFit="1" customWidth="1"/>
    <col min="1552" max="1552" width="13.08984375" style="26" customWidth="1"/>
    <col min="1553" max="1553" width="8.7265625" style="26" customWidth="1"/>
    <col min="1554" max="1554" width="14.26953125" style="26" customWidth="1"/>
    <col min="1555" max="1556" width="3.26953125" style="26" customWidth="1"/>
    <col min="1557" max="1557" width="13.08984375" style="26" customWidth="1"/>
    <col min="1558" max="1558" width="8.7265625" style="26" customWidth="1"/>
    <col min="1559" max="1559" width="14.26953125" style="26" customWidth="1"/>
    <col min="1560" max="1561" width="3.26953125" style="26" customWidth="1"/>
    <col min="1562" max="1562" width="13.08984375" style="26" customWidth="1"/>
    <col min="1563" max="1563" width="8.7265625" style="26" customWidth="1"/>
    <col min="1564" max="1564" width="14.26953125" style="26" customWidth="1"/>
    <col min="1565" max="1566" width="3.36328125" style="26" customWidth="1"/>
    <col min="1567" max="1567" width="13.08984375" style="26" customWidth="1"/>
    <col min="1568" max="1568" width="9.6328125" style="26" customWidth="1"/>
    <col min="1569" max="1569" width="14.26953125" style="26" customWidth="1"/>
    <col min="1570" max="1570" width="3.81640625" style="26" customWidth="1"/>
    <col min="1571" max="1571" width="3.26953125" style="26" customWidth="1"/>
    <col min="1572" max="1572" width="13.08984375" style="26" customWidth="1"/>
    <col min="1573" max="1573" width="8.7265625" style="26" customWidth="1"/>
    <col min="1574" max="1574" width="14.26953125" style="26" customWidth="1"/>
    <col min="1575" max="1576" width="3.26953125" style="26" customWidth="1"/>
    <col min="1577" max="1792" width="8.1796875" style="26"/>
    <col min="1793" max="1793" width="5.08984375" style="26" bestFit="1" customWidth="1"/>
    <col min="1794" max="1794" width="6.54296875" style="26" customWidth="1"/>
    <col min="1795" max="1796" width="7.26953125" style="26" customWidth="1"/>
    <col min="1797" max="1798" width="6.26953125" style="26" customWidth="1"/>
    <col min="1799" max="1799" width="12.6328125" style="26" customWidth="1"/>
    <col min="1800" max="1800" width="7.26953125" style="26" customWidth="1"/>
    <col min="1801" max="1801" width="4.54296875" style="26" bestFit="1" customWidth="1"/>
    <col min="1802" max="1802" width="5" style="26" customWidth="1"/>
    <col min="1803" max="1804" width="4.54296875" style="26" bestFit="1" customWidth="1"/>
    <col min="1805" max="1805" width="10.36328125" style="26" customWidth="1"/>
    <col min="1806" max="1806" width="9.26953125" style="26" bestFit="1" customWidth="1"/>
    <col min="1807" max="1807" width="4.7265625" style="26" bestFit="1" customWidth="1"/>
    <col min="1808" max="1808" width="13.08984375" style="26" customWidth="1"/>
    <col min="1809" max="1809" width="8.7265625" style="26" customWidth="1"/>
    <col min="1810" max="1810" width="14.26953125" style="26" customWidth="1"/>
    <col min="1811" max="1812" width="3.26953125" style="26" customWidth="1"/>
    <col min="1813" max="1813" width="13.08984375" style="26" customWidth="1"/>
    <col min="1814" max="1814" width="8.7265625" style="26" customWidth="1"/>
    <col min="1815" max="1815" width="14.26953125" style="26" customWidth="1"/>
    <col min="1816" max="1817" width="3.26953125" style="26" customWidth="1"/>
    <col min="1818" max="1818" width="13.08984375" style="26" customWidth="1"/>
    <col min="1819" max="1819" width="8.7265625" style="26" customWidth="1"/>
    <col min="1820" max="1820" width="14.26953125" style="26" customWidth="1"/>
    <col min="1821" max="1822" width="3.36328125" style="26" customWidth="1"/>
    <col min="1823" max="1823" width="13.08984375" style="26" customWidth="1"/>
    <col min="1824" max="1824" width="9.6328125" style="26" customWidth="1"/>
    <col min="1825" max="1825" width="14.26953125" style="26" customWidth="1"/>
    <col min="1826" max="1826" width="3.81640625" style="26" customWidth="1"/>
    <col min="1827" max="1827" width="3.26953125" style="26" customWidth="1"/>
    <col min="1828" max="1828" width="13.08984375" style="26" customWidth="1"/>
    <col min="1829" max="1829" width="8.7265625" style="26" customWidth="1"/>
    <col min="1830" max="1830" width="14.26953125" style="26" customWidth="1"/>
    <col min="1831" max="1832" width="3.26953125" style="26" customWidth="1"/>
    <col min="1833" max="2048" width="8.1796875" style="26"/>
    <col min="2049" max="2049" width="5.08984375" style="26" bestFit="1" customWidth="1"/>
    <col min="2050" max="2050" width="6.54296875" style="26" customWidth="1"/>
    <col min="2051" max="2052" width="7.26953125" style="26" customWidth="1"/>
    <col min="2053" max="2054" width="6.26953125" style="26" customWidth="1"/>
    <col min="2055" max="2055" width="12.6328125" style="26" customWidth="1"/>
    <col min="2056" max="2056" width="7.26953125" style="26" customWidth="1"/>
    <col min="2057" max="2057" width="4.54296875" style="26" bestFit="1" customWidth="1"/>
    <col min="2058" max="2058" width="5" style="26" customWidth="1"/>
    <col min="2059" max="2060" width="4.54296875" style="26" bestFit="1" customWidth="1"/>
    <col min="2061" max="2061" width="10.36328125" style="26" customWidth="1"/>
    <col min="2062" max="2062" width="9.26953125" style="26" bestFit="1" customWidth="1"/>
    <col min="2063" max="2063" width="4.7265625" style="26" bestFit="1" customWidth="1"/>
    <col min="2064" max="2064" width="13.08984375" style="26" customWidth="1"/>
    <col min="2065" max="2065" width="8.7265625" style="26" customWidth="1"/>
    <col min="2066" max="2066" width="14.26953125" style="26" customWidth="1"/>
    <col min="2067" max="2068" width="3.26953125" style="26" customWidth="1"/>
    <col min="2069" max="2069" width="13.08984375" style="26" customWidth="1"/>
    <col min="2070" max="2070" width="8.7265625" style="26" customWidth="1"/>
    <col min="2071" max="2071" width="14.26953125" style="26" customWidth="1"/>
    <col min="2072" max="2073" width="3.26953125" style="26" customWidth="1"/>
    <col min="2074" max="2074" width="13.08984375" style="26" customWidth="1"/>
    <col min="2075" max="2075" width="8.7265625" style="26" customWidth="1"/>
    <col min="2076" max="2076" width="14.26953125" style="26" customWidth="1"/>
    <col min="2077" max="2078" width="3.36328125" style="26" customWidth="1"/>
    <col min="2079" max="2079" width="13.08984375" style="26" customWidth="1"/>
    <col min="2080" max="2080" width="9.6328125" style="26" customWidth="1"/>
    <col min="2081" max="2081" width="14.26953125" style="26" customWidth="1"/>
    <col min="2082" max="2082" width="3.81640625" style="26" customWidth="1"/>
    <col min="2083" max="2083" width="3.26953125" style="26" customWidth="1"/>
    <col min="2084" max="2084" width="13.08984375" style="26" customWidth="1"/>
    <col min="2085" max="2085" width="8.7265625" style="26" customWidth="1"/>
    <col min="2086" max="2086" width="14.26953125" style="26" customWidth="1"/>
    <col min="2087" max="2088" width="3.26953125" style="26" customWidth="1"/>
    <col min="2089" max="2304" width="8.1796875" style="26"/>
    <col min="2305" max="2305" width="5.08984375" style="26" bestFit="1" customWidth="1"/>
    <col min="2306" max="2306" width="6.54296875" style="26" customWidth="1"/>
    <col min="2307" max="2308" width="7.26953125" style="26" customWidth="1"/>
    <col min="2309" max="2310" width="6.26953125" style="26" customWidth="1"/>
    <col min="2311" max="2311" width="12.6328125" style="26" customWidth="1"/>
    <col min="2312" max="2312" width="7.26953125" style="26" customWidth="1"/>
    <col min="2313" max="2313" width="4.54296875" style="26" bestFit="1" customWidth="1"/>
    <col min="2314" max="2314" width="5" style="26" customWidth="1"/>
    <col min="2315" max="2316" width="4.54296875" style="26" bestFit="1" customWidth="1"/>
    <col min="2317" max="2317" width="10.36328125" style="26" customWidth="1"/>
    <col min="2318" max="2318" width="9.26953125" style="26" bestFit="1" customWidth="1"/>
    <col min="2319" max="2319" width="4.7265625" style="26" bestFit="1" customWidth="1"/>
    <col min="2320" max="2320" width="13.08984375" style="26" customWidth="1"/>
    <col min="2321" max="2321" width="8.7265625" style="26" customWidth="1"/>
    <col min="2322" max="2322" width="14.26953125" style="26" customWidth="1"/>
    <col min="2323" max="2324" width="3.26953125" style="26" customWidth="1"/>
    <col min="2325" max="2325" width="13.08984375" style="26" customWidth="1"/>
    <col min="2326" max="2326" width="8.7265625" style="26" customWidth="1"/>
    <col min="2327" max="2327" width="14.26953125" style="26" customWidth="1"/>
    <col min="2328" max="2329" width="3.26953125" style="26" customWidth="1"/>
    <col min="2330" max="2330" width="13.08984375" style="26" customWidth="1"/>
    <col min="2331" max="2331" width="8.7265625" style="26" customWidth="1"/>
    <col min="2332" max="2332" width="14.26953125" style="26" customWidth="1"/>
    <col min="2333" max="2334" width="3.36328125" style="26" customWidth="1"/>
    <col min="2335" max="2335" width="13.08984375" style="26" customWidth="1"/>
    <col min="2336" max="2336" width="9.6328125" style="26" customWidth="1"/>
    <col min="2337" max="2337" width="14.26953125" style="26" customWidth="1"/>
    <col min="2338" max="2338" width="3.81640625" style="26" customWidth="1"/>
    <col min="2339" max="2339" width="3.26953125" style="26" customWidth="1"/>
    <col min="2340" max="2340" width="13.08984375" style="26" customWidth="1"/>
    <col min="2341" max="2341" width="8.7265625" style="26" customWidth="1"/>
    <col min="2342" max="2342" width="14.26953125" style="26" customWidth="1"/>
    <col min="2343" max="2344" width="3.26953125" style="26" customWidth="1"/>
    <col min="2345" max="2560" width="8.1796875" style="26"/>
    <col min="2561" max="2561" width="5.08984375" style="26" bestFit="1" customWidth="1"/>
    <col min="2562" max="2562" width="6.54296875" style="26" customWidth="1"/>
    <col min="2563" max="2564" width="7.26953125" style="26" customWidth="1"/>
    <col min="2565" max="2566" width="6.26953125" style="26" customWidth="1"/>
    <col min="2567" max="2567" width="12.6328125" style="26" customWidth="1"/>
    <col min="2568" max="2568" width="7.26953125" style="26" customWidth="1"/>
    <col min="2569" max="2569" width="4.54296875" style="26" bestFit="1" customWidth="1"/>
    <col min="2570" max="2570" width="5" style="26" customWidth="1"/>
    <col min="2571" max="2572" width="4.54296875" style="26" bestFit="1" customWidth="1"/>
    <col min="2573" max="2573" width="10.36328125" style="26" customWidth="1"/>
    <col min="2574" max="2574" width="9.26953125" style="26" bestFit="1" customWidth="1"/>
    <col min="2575" max="2575" width="4.7265625" style="26" bestFit="1" customWidth="1"/>
    <col min="2576" max="2576" width="13.08984375" style="26" customWidth="1"/>
    <col min="2577" max="2577" width="8.7265625" style="26" customWidth="1"/>
    <col min="2578" max="2578" width="14.26953125" style="26" customWidth="1"/>
    <col min="2579" max="2580" width="3.26953125" style="26" customWidth="1"/>
    <col min="2581" max="2581" width="13.08984375" style="26" customWidth="1"/>
    <col min="2582" max="2582" width="8.7265625" style="26" customWidth="1"/>
    <col min="2583" max="2583" width="14.26953125" style="26" customWidth="1"/>
    <col min="2584" max="2585" width="3.26953125" style="26" customWidth="1"/>
    <col min="2586" max="2586" width="13.08984375" style="26" customWidth="1"/>
    <col min="2587" max="2587" width="8.7265625" style="26" customWidth="1"/>
    <col min="2588" max="2588" width="14.26953125" style="26" customWidth="1"/>
    <col min="2589" max="2590" width="3.36328125" style="26" customWidth="1"/>
    <col min="2591" max="2591" width="13.08984375" style="26" customWidth="1"/>
    <col min="2592" max="2592" width="9.6328125" style="26" customWidth="1"/>
    <col min="2593" max="2593" width="14.26953125" style="26" customWidth="1"/>
    <col min="2594" max="2594" width="3.81640625" style="26" customWidth="1"/>
    <col min="2595" max="2595" width="3.26953125" style="26" customWidth="1"/>
    <col min="2596" max="2596" width="13.08984375" style="26" customWidth="1"/>
    <col min="2597" max="2597" width="8.7265625" style="26" customWidth="1"/>
    <col min="2598" max="2598" width="14.26953125" style="26" customWidth="1"/>
    <col min="2599" max="2600" width="3.26953125" style="26" customWidth="1"/>
    <col min="2601" max="2816" width="8.1796875" style="26"/>
    <col min="2817" max="2817" width="5.08984375" style="26" bestFit="1" customWidth="1"/>
    <col min="2818" max="2818" width="6.54296875" style="26" customWidth="1"/>
    <col min="2819" max="2820" width="7.26953125" style="26" customWidth="1"/>
    <col min="2821" max="2822" width="6.26953125" style="26" customWidth="1"/>
    <col min="2823" max="2823" width="12.6328125" style="26" customWidth="1"/>
    <col min="2824" max="2824" width="7.26953125" style="26" customWidth="1"/>
    <col min="2825" max="2825" width="4.54296875" style="26" bestFit="1" customWidth="1"/>
    <col min="2826" max="2826" width="5" style="26" customWidth="1"/>
    <col min="2827" max="2828" width="4.54296875" style="26" bestFit="1" customWidth="1"/>
    <col min="2829" max="2829" width="10.36328125" style="26" customWidth="1"/>
    <col min="2830" max="2830" width="9.26953125" style="26" bestFit="1" customWidth="1"/>
    <col min="2831" max="2831" width="4.7265625" style="26" bestFit="1" customWidth="1"/>
    <col min="2832" max="2832" width="13.08984375" style="26" customWidth="1"/>
    <col min="2833" max="2833" width="8.7265625" style="26" customWidth="1"/>
    <col min="2834" max="2834" width="14.26953125" style="26" customWidth="1"/>
    <col min="2835" max="2836" width="3.26953125" style="26" customWidth="1"/>
    <col min="2837" max="2837" width="13.08984375" style="26" customWidth="1"/>
    <col min="2838" max="2838" width="8.7265625" style="26" customWidth="1"/>
    <col min="2839" max="2839" width="14.26953125" style="26" customWidth="1"/>
    <col min="2840" max="2841" width="3.26953125" style="26" customWidth="1"/>
    <col min="2842" max="2842" width="13.08984375" style="26" customWidth="1"/>
    <col min="2843" max="2843" width="8.7265625" style="26" customWidth="1"/>
    <col min="2844" max="2844" width="14.26953125" style="26" customWidth="1"/>
    <col min="2845" max="2846" width="3.36328125" style="26" customWidth="1"/>
    <col min="2847" max="2847" width="13.08984375" style="26" customWidth="1"/>
    <col min="2848" max="2848" width="9.6328125" style="26" customWidth="1"/>
    <col min="2849" max="2849" width="14.26953125" style="26" customWidth="1"/>
    <col min="2850" max="2850" width="3.81640625" style="26" customWidth="1"/>
    <col min="2851" max="2851" width="3.26953125" style="26" customWidth="1"/>
    <col min="2852" max="2852" width="13.08984375" style="26" customWidth="1"/>
    <col min="2853" max="2853" width="8.7265625" style="26" customWidth="1"/>
    <col min="2854" max="2854" width="14.26953125" style="26" customWidth="1"/>
    <col min="2855" max="2856" width="3.26953125" style="26" customWidth="1"/>
    <col min="2857" max="3072" width="8.1796875" style="26"/>
    <col min="3073" max="3073" width="5.08984375" style="26" bestFit="1" customWidth="1"/>
    <col min="3074" max="3074" width="6.54296875" style="26" customWidth="1"/>
    <col min="3075" max="3076" width="7.26953125" style="26" customWidth="1"/>
    <col min="3077" max="3078" width="6.26953125" style="26" customWidth="1"/>
    <col min="3079" max="3079" width="12.6328125" style="26" customWidth="1"/>
    <col min="3080" max="3080" width="7.26953125" style="26" customWidth="1"/>
    <col min="3081" max="3081" width="4.54296875" style="26" bestFit="1" customWidth="1"/>
    <col min="3082" max="3082" width="5" style="26" customWidth="1"/>
    <col min="3083" max="3084" width="4.54296875" style="26" bestFit="1" customWidth="1"/>
    <col min="3085" max="3085" width="10.36328125" style="26" customWidth="1"/>
    <col min="3086" max="3086" width="9.26953125" style="26" bestFit="1" customWidth="1"/>
    <col min="3087" max="3087" width="4.7265625" style="26" bestFit="1" customWidth="1"/>
    <col min="3088" max="3088" width="13.08984375" style="26" customWidth="1"/>
    <col min="3089" max="3089" width="8.7265625" style="26" customWidth="1"/>
    <col min="3090" max="3090" width="14.26953125" style="26" customWidth="1"/>
    <col min="3091" max="3092" width="3.26953125" style="26" customWidth="1"/>
    <col min="3093" max="3093" width="13.08984375" style="26" customWidth="1"/>
    <col min="3094" max="3094" width="8.7265625" style="26" customWidth="1"/>
    <col min="3095" max="3095" width="14.26953125" style="26" customWidth="1"/>
    <col min="3096" max="3097" width="3.26953125" style="26" customWidth="1"/>
    <col min="3098" max="3098" width="13.08984375" style="26" customWidth="1"/>
    <col min="3099" max="3099" width="8.7265625" style="26" customWidth="1"/>
    <col min="3100" max="3100" width="14.26953125" style="26" customWidth="1"/>
    <col min="3101" max="3102" width="3.36328125" style="26" customWidth="1"/>
    <col min="3103" max="3103" width="13.08984375" style="26" customWidth="1"/>
    <col min="3104" max="3104" width="9.6328125" style="26" customWidth="1"/>
    <col min="3105" max="3105" width="14.26953125" style="26" customWidth="1"/>
    <col min="3106" max="3106" width="3.81640625" style="26" customWidth="1"/>
    <col min="3107" max="3107" width="3.26953125" style="26" customWidth="1"/>
    <col min="3108" max="3108" width="13.08984375" style="26" customWidth="1"/>
    <col min="3109" max="3109" width="8.7265625" style="26" customWidth="1"/>
    <col min="3110" max="3110" width="14.26953125" style="26" customWidth="1"/>
    <col min="3111" max="3112" width="3.26953125" style="26" customWidth="1"/>
    <col min="3113" max="3328" width="8.1796875" style="26"/>
    <col min="3329" max="3329" width="5.08984375" style="26" bestFit="1" customWidth="1"/>
    <col min="3330" max="3330" width="6.54296875" style="26" customWidth="1"/>
    <col min="3331" max="3332" width="7.26953125" style="26" customWidth="1"/>
    <col min="3333" max="3334" width="6.26953125" style="26" customWidth="1"/>
    <col min="3335" max="3335" width="12.6328125" style="26" customWidth="1"/>
    <col min="3336" max="3336" width="7.26953125" style="26" customWidth="1"/>
    <col min="3337" max="3337" width="4.54296875" style="26" bestFit="1" customWidth="1"/>
    <col min="3338" max="3338" width="5" style="26" customWidth="1"/>
    <col min="3339" max="3340" width="4.54296875" style="26" bestFit="1" customWidth="1"/>
    <col min="3341" max="3341" width="10.36328125" style="26" customWidth="1"/>
    <col min="3342" max="3342" width="9.26953125" style="26" bestFit="1" customWidth="1"/>
    <col min="3343" max="3343" width="4.7265625" style="26" bestFit="1" customWidth="1"/>
    <col min="3344" max="3344" width="13.08984375" style="26" customWidth="1"/>
    <col min="3345" max="3345" width="8.7265625" style="26" customWidth="1"/>
    <col min="3346" max="3346" width="14.26953125" style="26" customWidth="1"/>
    <col min="3347" max="3348" width="3.26953125" style="26" customWidth="1"/>
    <col min="3349" max="3349" width="13.08984375" style="26" customWidth="1"/>
    <col min="3350" max="3350" width="8.7265625" style="26" customWidth="1"/>
    <col min="3351" max="3351" width="14.26953125" style="26" customWidth="1"/>
    <col min="3352" max="3353" width="3.26953125" style="26" customWidth="1"/>
    <col min="3354" max="3354" width="13.08984375" style="26" customWidth="1"/>
    <col min="3355" max="3355" width="8.7265625" style="26" customWidth="1"/>
    <col min="3356" max="3356" width="14.26953125" style="26" customWidth="1"/>
    <col min="3357" max="3358" width="3.36328125" style="26" customWidth="1"/>
    <col min="3359" max="3359" width="13.08984375" style="26" customWidth="1"/>
    <col min="3360" max="3360" width="9.6328125" style="26" customWidth="1"/>
    <col min="3361" max="3361" width="14.26953125" style="26" customWidth="1"/>
    <col min="3362" max="3362" width="3.81640625" style="26" customWidth="1"/>
    <col min="3363" max="3363" width="3.26953125" style="26" customWidth="1"/>
    <col min="3364" max="3364" width="13.08984375" style="26" customWidth="1"/>
    <col min="3365" max="3365" width="8.7265625" style="26" customWidth="1"/>
    <col min="3366" max="3366" width="14.26953125" style="26" customWidth="1"/>
    <col min="3367" max="3368" width="3.26953125" style="26" customWidth="1"/>
    <col min="3369" max="3584" width="8.1796875" style="26"/>
    <col min="3585" max="3585" width="5.08984375" style="26" bestFit="1" customWidth="1"/>
    <col min="3586" max="3586" width="6.54296875" style="26" customWidth="1"/>
    <col min="3587" max="3588" width="7.26953125" style="26" customWidth="1"/>
    <col min="3589" max="3590" width="6.26953125" style="26" customWidth="1"/>
    <col min="3591" max="3591" width="12.6328125" style="26" customWidth="1"/>
    <col min="3592" max="3592" width="7.26953125" style="26" customWidth="1"/>
    <col min="3593" max="3593" width="4.54296875" style="26" bestFit="1" customWidth="1"/>
    <col min="3594" max="3594" width="5" style="26" customWidth="1"/>
    <col min="3595" max="3596" width="4.54296875" style="26" bestFit="1" customWidth="1"/>
    <col min="3597" max="3597" width="10.36328125" style="26" customWidth="1"/>
    <col min="3598" max="3598" width="9.26953125" style="26" bestFit="1" customWidth="1"/>
    <col min="3599" max="3599" width="4.7265625" style="26" bestFit="1" customWidth="1"/>
    <col min="3600" max="3600" width="13.08984375" style="26" customWidth="1"/>
    <col min="3601" max="3601" width="8.7265625" style="26" customWidth="1"/>
    <col min="3602" max="3602" width="14.26953125" style="26" customWidth="1"/>
    <col min="3603" max="3604" width="3.26953125" style="26" customWidth="1"/>
    <col min="3605" max="3605" width="13.08984375" style="26" customWidth="1"/>
    <col min="3606" max="3606" width="8.7265625" style="26" customWidth="1"/>
    <col min="3607" max="3607" width="14.26953125" style="26" customWidth="1"/>
    <col min="3608" max="3609" width="3.26953125" style="26" customWidth="1"/>
    <col min="3610" max="3610" width="13.08984375" style="26" customWidth="1"/>
    <col min="3611" max="3611" width="8.7265625" style="26" customWidth="1"/>
    <col min="3612" max="3612" width="14.26953125" style="26" customWidth="1"/>
    <col min="3613" max="3614" width="3.36328125" style="26" customWidth="1"/>
    <col min="3615" max="3615" width="13.08984375" style="26" customWidth="1"/>
    <col min="3616" max="3616" width="9.6328125" style="26" customWidth="1"/>
    <col min="3617" max="3617" width="14.26953125" style="26" customWidth="1"/>
    <col min="3618" max="3618" width="3.81640625" style="26" customWidth="1"/>
    <col min="3619" max="3619" width="3.26953125" style="26" customWidth="1"/>
    <col min="3620" max="3620" width="13.08984375" style="26" customWidth="1"/>
    <col min="3621" max="3621" width="8.7265625" style="26" customWidth="1"/>
    <col min="3622" max="3622" width="14.26953125" style="26" customWidth="1"/>
    <col min="3623" max="3624" width="3.26953125" style="26" customWidth="1"/>
    <col min="3625" max="3840" width="8.1796875" style="26"/>
    <col min="3841" max="3841" width="5.08984375" style="26" bestFit="1" customWidth="1"/>
    <col min="3842" max="3842" width="6.54296875" style="26" customWidth="1"/>
    <col min="3843" max="3844" width="7.26953125" style="26" customWidth="1"/>
    <col min="3845" max="3846" width="6.26953125" style="26" customWidth="1"/>
    <col min="3847" max="3847" width="12.6328125" style="26" customWidth="1"/>
    <col min="3848" max="3848" width="7.26953125" style="26" customWidth="1"/>
    <col min="3849" max="3849" width="4.54296875" style="26" bestFit="1" customWidth="1"/>
    <col min="3850" max="3850" width="5" style="26" customWidth="1"/>
    <col min="3851" max="3852" width="4.54296875" style="26" bestFit="1" customWidth="1"/>
    <col min="3853" max="3853" width="10.36328125" style="26" customWidth="1"/>
    <col min="3854" max="3854" width="9.26953125" style="26" bestFit="1" customWidth="1"/>
    <col min="3855" max="3855" width="4.7265625" style="26" bestFit="1" customWidth="1"/>
    <col min="3856" max="3856" width="13.08984375" style="26" customWidth="1"/>
    <col min="3857" max="3857" width="8.7265625" style="26" customWidth="1"/>
    <col min="3858" max="3858" width="14.26953125" style="26" customWidth="1"/>
    <col min="3859" max="3860" width="3.26953125" style="26" customWidth="1"/>
    <col min="3861" max="3861" width="13.08984375" style="26" customWidth="1"/>
    <col min="3862" max="3862" width="8.7265625" style="26" customWidth="1"/>
    <col min="3863" max="3863" width="14.26953125" style="26" customWidth="1"/>
    <col min="3864" max="3865" width="3.26953125" style="26" customWidth="1"/>
    <col min="3866" max="3866" width="13.08984375" style="26" customWidth="1"/>
    <col min="3867" max="3867" width="8.7265625" style="26" customWidth="1"/>
    <col min="3868" max="3868" width="14.26953125" style="26" customWidth="1"/>
    <col min="3869" max="3870" width="3.36328125" style="26" customWidth="1"/>
    <col min="3871" max="3871" width="13.08984375" style="26" customWidth="1"/>
    <col min="3872" max="3872" width="9.6328125" style="26" customWidth="1"/>
    <col min="3873" max="3873" width="14.26953125" style="26" customWidth="1"/>
    <col min="3874" max="3874" width="3.81640625" style="26" customWidth="1"/>
    <col min="3875" max="3875" width="3.26953125" style="26" customWidth="1"/>
    <col min="3876" max="3876" width="13.08984375" style="26" customWidth="1"/>
    <col min="3877" max="3877" width="8.7265625" style="26" customWidth="1"/>
    <col min="3878" max="3878" width="14.26953125" style="26" customWidth="1"/>
    <col min="3879" max="3880" width="3.26953125" style="26" customWidth="1"/>
    <col min="3881" max="4096" width="8.1796875" style="26"/>
    <col min="4097" max="4097" width="5.08984375" style="26" bestFit="1" customWidth="1"/>
    <col min="4098" max="4098" width="6.54296875" style="26" customWidth="1"/>
    <col min="4099" max="4100" width="7.26953125" style="26" customWidth="1"/>
    <col min="4101" max="4102" width="6.26953125" style="26" customWidth="1"/>
    <col min="4103" max="4103" width="12.6328125" style="26" customWidth="1"/>
    <col min="4104" max="4104" width="7.26953125" style="26" customWidth="1"/>
    <col min="4105" max="4105" width="4.54296875" style="26" bestFit="1" customWidth="1"/>
    <col min="4106" max="4106" width="5" style="26" customWidth="1"/>
    <col min="4107" max="4108" width="4.54296875" style="26" bestFit="1" customWidth="1"/>
    <col min="4109" max="4109" width="10.36328125" style="26" customWidth="1"/>
    <col min="4110" max="4110" width="9.26953125" style="26" bestFit="1" customWidth="1"/>
    <col min="4111" max="4111" width="4.7265625" style="26" bestFit="1" customWidth="1"/>
    <col min="4112" max="4112" width="13.08984375" style="26" customWidth="1"/>
    <col min="4113" max="4113" width="8.7265625" style="26" customWidth="1"/>
    <col min="4114" max="4114" width="14.26953125" style="26" customWidth="1"/>
    <col min="4115" max="4116" width="3.26953125" style="26" customWidth="1"/>
    <col min="4117" max="4117" width="13.08984375" style="26" customWidth="1"/>
    <col min="4118" max="4118" width="8.7265625" style="26" customWidth="1"/>
    <col min="4119" max="4119" width="14.26953125" style="26" customWidth="1"/>
    <col min="4120" max="4121" width="3.26953125" style="26" customWidth="1"/>
    <col min="4122" max="4122" width="13.08984375" style="26" customWidth="1"/>
    <col min="4123" max="4123" width="8.7265625" style="26" customWidth="1"/>
    <col min="4124" max="4124" width="14.26953125" style="26" customWidth="1"/>
    <col min="4125" max="4126" width="3.36328125" style="26" customWidth="1"/>
    <col min="4127" max="4127" width="13.08984375" style="26" customWidth="1"/>
    <col min="4128" max="4128" width="9.6328125" style="26" customWidth="1"/>
    <col min="4129" max="4129" width="14.26953125" style="26" customWidth="1"/>
    <col min="4130" max="4130" width="3.81640625" style="26" customWidth="1"/>
    <col min="4131" max="4131" width="3.26953125" style="26" customWidth="1"/>
    <col min="4132" max="4132" width="13.08984375" style="26" customWidth="1"/>
    <col min="4133" max="4133" width="8.7265625" style="26" customWidth="1"/>
    <col min="4134" max="4134" width="14.26953125" style="26" customWidth="1"/>
    <col min="4135" max="4136" width="3.26953125" style="26" customWidth="1"/>
    <col min="4137" max="4352" width="8.1796875" style="26"/>
    <col min="4353" max="4353" width="5.08984375" style="26" bestFit="1" customWidth="1"/>
    <col min="4354" max="4354" width="6.54296875" style="26" customWidth="1"/>
    <col min="4355" max="4356" width="7.26953125" style="26" customWidth="1"/>
    <col min="4357" max="4358" width="6.26953125" style="26" customWidth="1"/>
    <col min="4359" max="4359" width="12.6328125" style="26" customWidth="1"/>
    <col min="4360" max="4360" width="7.26953125" style="26" customWidth="1"/>
    <col min="4361" max="4361" width="4.54296875" style="26" bestFit="1" customWidth="1"/>
    <col min="4362" max="4362" width="5" style="26" customWidth="1"/>
    <col min="4363" max="4364" width="4.54296875" style="26" bestFit="1" customWidth="1"/>
    <col min="4365" max="4365" width="10.36328125" style="26" customWidth="1"/>
    <col min="4366" max="4366" width="9.26953125" style="26" bestFit="1" customWidth="1"/>
    <col min="4367" max="4367" width="4.7265625" style="26" bestFit="1" customWidth="1"/>
    <col min="4368" max="4368" width="13.08984375" style="26" customWidth="1"/>
    <col min="4369" max="4369" width="8.7265625" style="26" customWidth="1"/>
    <col min="4370" max="4370" width="14.26953125" style="26" customWidth="1"/>
    <col min="4371" max="4372" width="3.26953125" style="26" customWidth="1"/>
    <col min="4373" max="4373" width="13.08984375" style="26" customWidth="1"/>
    <col min="4374" max="4374" width="8.7265625" style="26" customWidth="1"/>
    <col min="4375" max="4375" width="14.26953125" style="26" customWidth="1"/>
    <col min="4376" max="4377" width="3.26953125" style="26" customWidth="1"/>
    <col min="4378" max="4378" width="13.08984375" style="26" customWidth="1"/>
    <col min="4379" max="4379" width="8.7265625" style="26" customWidth="1"/>
    <col min="4380" max="4380" width="14.26953125" style="26" customWidth="1"/>
    <col min="4381" max="4382" width="3.36328125" style="26" customWidth="1"/>
    <col min="4383" max="4383" width="13.08984375" style="26" customWidth="1"/>
    <col min="4384" max="4384" width="9.6328125" style="26" customWidth="1"/>
    <col min="4385" max="4385" width="14.26953125" style="26" customWidth="1"/>
    <col min="4386" max="4386" width="3.81640625" style="26" customWidth="1"/>
    <col min="4387" max="4387" width="3.26953125" style="26" customWidth="1"/>
    <col min="4388" max="4388" width="13.08984375" style="26" customWidth="1"/>
    <col min="4389" max="4389" width="8.7265625" style="26" customWidth="1"/>
    <col min="4390" max="4390" width="14.26953125" style="26" customWidth="1"/>
    <col min="4391" max="4392" width="3.26953125" style="26" customWidth="1"/>
    <col min="4393" max="4608" width="8.1796875" style="26"/>
    <col min="4609" max="4609" width="5.08984375" style="26" bestFit="1" customWidth="1"/>
    <col min="4610" max="4610" width="6.54296875" style="26" customWidth="1"/>
    <col min="4611" max="4612" width="7.26953125" style="26" customWidth="1"/>
    <col min="4613" max="4614" width="6.26953125" style="26" customWidth="1"/>
    <col min="4615" max="4615" width="12.6328125" style="26" customWidth="1"/>
    <col min="4616" max="4616" width="7.26953125" style="26" customWidth="1"/>
    <col min="4617" max="4617" width="4.54296875" style="26" bestFit="1" customWidth="1"/>
    <col min="4618" max="4618" width="5" style="26" customWidth="1"/>
    <col min="4619" max="4620" width="4.54296875" style="26" bestFit="1" customWidth="1"/>
    <col min="4621" max="4621" width="10.36328125" style="26" customWidth="1"/>
    <col min="4622" max="4622" width="9.26953125" style="26" bestFit="1" customWidth="1"/>
    <col min="4623" max="4623" width="4.7265625" style="26" bestFit="1" customWidth="1"/>
    <col min="4624" max="4624" width="13.08984375" style="26" customWidth="1"/>
    <col min="4625" max="4625" width="8.7265625" style="26" customWidth="1"/>
    <col min="4626" max="4626" width="14.26953125" style="26" customWidth="1"/>
    <col min="4627" max="4628" width="3.26953125" style="26" customWidth="1"/>
    <col min="4629" max="4629" width="13.08984375" style="26" customWidth="1"/>
    <col min="4630" max="4630" width="8.7265625" style="26" customWidth="1"/>
    <col min="4631" max="4631" width="14.26953125" style="26" customWidth="1"/>
    <col min="4632" max="4633" width="3.26953125" style="26" customWidth="1"/>
    <col min="4634" max="4634" width="13.08984375" style="26" customWidth="1"/>
    <col min="4635" max="4635" width="8.7265625" style="26" customWidth="1"/>
    <col min="4636" max="4636" width="14.26953125" style="26" customWidth="1"/>
    <col min="4637" max="4638" width="3.36328125" style="26" customWidth="1"/>
    <col min="4639" max="4639" width="13.08984375" style="26" customWidth="1"/>
    <col min="4640" max="4640" width="9.6328125" style="26" customWidth="1"/>
    <col min="4641" max="4641" width="14.26953125" style="26" customWidth="1"/>
    <col min="4642" max="4642" width="3.81640625" style="26" customWidth="1"/>
    <col min="4643" max="4643" width="3.26953125" style="26" customWidth="1"/>
    <col min="4644" max="4644" width="13.08984375" style="26" customWidth="1"/>
    <col min="4645" max="4645" width="8.7265625" style="26" customWidth="1"/>
    <col min="4646" max="4646" width="14.26953125" style="26" customWidth="1"/>
    <col min="4647" max="4648" width="3.26953125" style="26" customWidth="1"/>
    <col min="4649" max="4864" width="8.1796875" style="26"/>
    <col min="4865" max="4865" width="5.08984375" style="26" bestFit="1" customWidth="1"/>
    <col min="4866" max="4866" width="6.54296875" style="26" customWidth="1"/>
    <col min="4867" max="4868" width="7.26953125" style="26" customWidth="1"/>
    <col min="4869" max="4870" width="6.26953125" style="26" customWidth="1"/>
    <col min="4871" max="4871" width="12.6328125" style="26" customWidth="1"/>
    <col min="4872" max="4872" width="7.26953125" style="26" customWidth="1"/>
    <col min="4873" max="4873" width="4.54296875" style="26" bestFit="1" customWidth="1"/>
    <col min="4874" max="4874" width="5" style="26" customWidth="1"/>
    <col min="4875" max="4876" width="4.54296875" style="26" bestFit="1" customWidth="1"/>
    <col min="4877" max="4877" width="10.36328125" style="26" customWidth="1"/>
    <col min="4878" max="4878" width="9.26953125" style="26" bestFit="1" customWidth="1"/>
    <col min="4879" max="4879" width="4.7265625" style="26" bestFit="1" customWidth="1"/>
    <col min="4880" max="4880" width="13.08984375" style="26" customWidth="1"/>
    <col min="4881" max="4881" width="8.7265625" style="26" customWidth="1"/>
    <col min="4882" max="4882" width="14.26953125" style="26" customWidth="1"/>
    <col min="4883" max="4884" width="3.26953125" style="26" customWidth="1"/>
    <col min="4885" max="4885" width="13.08984375" style="26" customWidth="1"/>
    <col min="4886" max="4886" width="8.7265625" style="26" customWidth="1"/>
    <col min="4887" max="4887" width="14.26953125" style="26" customWidth="1"/>
    <col min="4888" max="4889" width="3.26953125" style="26" customWidth="1"/>
    <col min="4890" max="4890" width="13.08984375" style="26" customWidth="1"/>
    <col min="4891" max="4891" width="8.7265625" style="26" customWidth="1"/>
    <col min="4892" max="4892" width="14.26953125" style="26" customWidth="1"/>
    <col min="4893" max="4894" width="3.36328125" style="26" customWidth="1"/>
    <col min="4895" max="4895" width="13.08984375" style="26" customWidth="1"/>
    <col min="4896" max="4896" width="9.6328125" style="26" customWidth="1"/>
    <col min="4897" max="4897" width="14.26953125" style="26" customWidth="1"/>
    <col min="4898" max="4898" width="3.81640625" style="26" customWidth="1"/>
    <col min="4899" max="4899" width="3.26953125" style="26" customWidth="1"/>
    <col min="4900" max="4900" width="13.08984375" style="26" customWidth="1"/>
    <col min="4901" max="4901" width="8.7265625" style="26" customWidth="1"/>
    <col min="4902" max="4902" width="14.26953125" style="26" customWidth="1"/>
    <col min="4903" max="4904" width="3.26953125" style="26" customWidth="1"/>
    <col min="4905" max="5120" width="8.1796875" style="26"/>
    <col min="5121" max="5121" width="5.08984375" style="26" bestFit="1" customWidth="1"/>
    <col min="5122" max="5122" width="6.54296875" style="26" customWidth="1"/>
    <col min="5123" max="5124" width="7.26953125" style="26" customWidth="1"/>
    <col min="5125" max="5126" width="6.26953125" style="26" customWidth="1"/>
    <col min="5127" max="5127" width="12.6328125" style="26" customWidth="1"/>
    <col min="5128" max="5128" width="7.26953125" style="26" customWidth="1"/>
    <col min="5129" max="5129" width="4.54296875" style="26" bestFit="1" customWidth="1"/>
    <col min="5130" max="5130" width="5" style="26" customWidth="1"/>
    <col min="5131" max="5132" width="4.54296875" style="26" bestFit="1" customWidth="1"/>
    <col min="5133" max="5133" width="10.36328125" style="26" customWidth="1"/>
    <col min="5134" max="5134" width="9.26953125" style="26" bestFit="1" customWidth="1"/>
    <col min="5135" max="5135" width="4.7265625" style="26" bestFit="1" customWidth="1"/>
    <col min="5136" max="5136" width="13.08984375" style="26" customWidth="1"/>
    <col min="5137" max="5137" width="8.7265625" style="26" customWidth="1"/>
    <col min="5138" max="5138" width="14.26953125" style="26" customWidth="1"/>
    <col min="5139" max="5140" width="3.26953125" style="26" customWidth="1"/>
    <col min="5141" max="5141" width="13.08984375" style="26" customWidth="1"/>
    <col min="5142" max="5142" width="8.7265625" style="26" customWidth="1"/>
    <col min="5143" max="5143" width="14.26953125" style="26" customWidth="1"/>
    <col min="5144" max="5145" width="3.26953125" style="26" customWidth="1"/>
    <col min="5146" max="5146" width="13.08984375" style="26" customWidth="1"/>
    <col min="5147" max="5147" width="8.7265625" style="26" customWidth="1"/>
    <col min="5148" max="5148" width="14.26953125" style="26" customWidth="1"/>
    <col min="5149" max="5150" width="3.36328125" style="26" customWidth="1"/>
    <col min="5151" max="5151" width="13.08984375" style="26" customWidth="1"/>
    <col min="5152" max="5152" width="9.6328125" style="26" customWidth="1"/>
    <col min="5153" max="5153" width="14.26953125" style="26" customWidth="1"/>
    <col min="5154" max="5154" width="3.81640625" style="26" customWidth="1"/>
    <col min="5155" max="5155" width="3.26953125" style="26" customWidth="1"/>
    <col min="5156" max="5156" width="13.08984375" style="26" customWidth="1"/>
    <col min="5157" max="5157" width="8.7265625" style="26" customWidth="1"/>
    <col min="5158" max="5158" width="14.26953125" style="26" customWidth="1"/>
    <col min="5159" max="5160" width="3.26953125" style="26" customWidth="1"/>
    <col min="5161" max="5376" width="8.1796875" style="26"/>
    <col min="5377" max="5377" width="5.08984375" style="26" bestFit="1" customWidth="1"/>
    <col min="5378" max="5378" width="6.54296875" style="26" customWidth="1"/>
    <col min="5379" max="5380" width="7.26953125" style="26" customWidth="1"/>
    <col min="5381" max="5382" width="6.26953125" style="26" customWidth="1"/>
    <col min="5383" max="5383" width="12.6328125" style="26" customWidth="1"/>
    <col min="5384" max="5384" width="7.26953125" style="26" customWidth="1"/>
    <col min="5385" max="5385" width="4.54296875" style="26" bestFit="1" customWidth="1"/>
    <col min="5386" max="5386" width="5" style="26" customWidth="1"/>
    <col min="5387" max="5388" width="4.54296875" style="26" bestFit="1" customWidth="1"/>
    <col min="5389" max="5389" width="10.36328125" style="26" customWidth="1"/>
    <col min="5390" max="5390" width="9.26953125" style="26" bestFit="1" customWidth="1"/>
    <col min="5391" max="5391" width="4.7265625" style="26" bestFit="1" customWidth="1"/>
    <col min="5392" max="5392" width="13.08984375" style="26" customWidth="1"/>
    <col min="5393" max="5393" width="8.7265625" style="26" customWidth="1"/>
    <col min="5394" max="5394" width="14.26953125" style="26" customWidth="1"/>
    <col min="5395" max="5396" width="3.26953125" style="26" customWidth="1"/>
    <col min="5397" max="5397" width="13.08984375" style="26" customWidth="1"/>
    <col min="5398" max="5398" width="8.7265625" style="26" customWidth="1"/>
    <col min="5399" max="5399" width="14.26953125" style="26" customWidth="1"/>
    <col min="5400" max="5401" width="3.26953125" style="26" customWidth="1"/>
    <col min="5402" max="5402" width="13.08984375" style="26" customWidth="1"/>
    <col min="5403" max="5403" width="8.7265625" style="26" customWidth="1"/>
    <col min="5404" max="5404" width="14.26953125" style="26" customWidth="1"/>
    <col min="5405" max="5406" width="3.36328125" style="26" customWidth="1"/>
    <col min="5407" max="5407" width="13.08984375" style="26" customWidth="1"/>
    <col min="5408" max="5408" width="9.6328125" style="26" customWidth="1"/>
    <col min="5409" max="5409" width="14.26953125" style="26" customWidth="1"/>
    <col min="5410" max="5410" width="3.81640625" style="26" customWidth="1"/>
    <col min="5411" max="5411" width="3.26953125" style="26" customWidth="1"/>
    <col min="5412" max="5412" width="13.08984375" style="26" customWidth="1"/>
    <col min="5413" max="5413" width="8.7265625" style="26" customWidth="1"/>
    <col min="5414" max="5414" width="14.26953125" style="26" customWidth="1"/>
    <col min="5415" max="5416" width="3.26953125" style="26" customWidth="1"/>
    <col min="5417" max="5632" width="8.1796875" style="26"/>
    <col min="5633" max="5633" width="5.08984375" style="26" bestFit="1" customWidth="1"/>
    <col min="5634" max="5634" width="6.54296875" style="26" customWidth="1"/>
    <col min="5635" max="5636" width="7.26953125" style="26" customWidth="1"/>
    <col min="5637" max="5638" width="6.26953125" style="26" customWidth="1"/>
    <col min="5639" max="5639" width="12.6328125" style="26" customWidth="1"/>
    <col min="5640" max="5640" width="7.26953125" style="26" customWidth="1"/>
    <col min="5641" max="5641" width="4.54296875" style="26" bestFit="1" customWidth="1"/>
    <col min="5642" max="5642" width="5" style="26" customWidth="1"/>
    <col min="5643" max="5644" width="4.54296875" style="26" bestFit="1" customWidth="1"/>
    <col min="5645" max="5645" width="10.36328125" style="26" customWidth="1"/>
    <col min="5646" max="5646" width="9.26953125" style="26" bestFit="1" customWidth="1"/>
    <col min="5647" max="5647" width="4.7265625" style="26" bestFit="1" customWidth="1"/>
    <col min="5648" max="5648" width="13.08984375" style="26" customWidth="1"/>
    <col min="5649" max="5649" width="8.7265625" style="26" customWidth="1"/>
    <col min="5650" max="5650" width="14.26953125" style="26" customWidth="1"/>
    <col min="5651" max="5652" width="3.26953125" style="26" customWidth="1"/>
    <col min="5653" max="5653" width="13.08984375" style="26" customWidth="1"/>
    <col min="5654" max="5654" width="8.7265625" style="26" customWidth="1"/>
    <col min="5655" max="5655" width="14.26953125" style="26" customWidth="1"/>
    <col min="5656" max="5657" width="3.26953125" style="26" customWidth="1"/>
    <col min="5658" max="5658" width="13.08984375" style="26" customWidth="1"/>
    <col min="5659" max="5659" width="8.7265625" style="26" customWidth="1"/>
    <col min="5660" max="5660" width="14.26953125" style="26" customWidth="1"/>
    <col min="5661" max="5662" width="3.36328125" style="26" customWidth="1"/>
    <col min="5663" max="5663" width="13.08984375" style="26" customWidth="1"/>
    <col min="5664" max="5664" width="9.6328125" style="26" customWidth="1"/>
    <col min="5665" max="5665" width="14.26953125" style="26" customWidth="1"/>
    <col min="5666" max="5666" width="3.81640625" style="26" customWidth="1"/>
    <col min="5667" max="5667" width="3.26953125" style="26" customWidth="1"/>
    <col min="5668" max="5668" width="13.08984375" style="26" customWidth="1"/>
    <col min="5669" max="5669" width="8.7265625" style="26" customWidth="1"/>
    <col min="5670" max="5670" width="14.26953125" style="26" customWidth="1"/>
    <col min="5671" max="5672" width="3.26953125" style="26" customWidth="1"/>
    <col min="5673" max="5888" width="8.1796875" style="26"/>
    <col min="5889" max="5889" width="5.08984375" style="26" bestFit="1" customWidth="1"/>
    <col min="5890" max="5890" width="6.54296875" style="26" customWidth="1"/>
    <col min="5891" max="5892" width="7.26953125" style="26" customWidth="1"/>
    <col min="5893" max="5894" width="6.26953125" style="26" customWidth="1"/>
    <col min="5895" max="5895" width="12.6328125" style="26" customWidth="1"/>
    <col min="5896" max="5896" width="7.26953125" style="26" customWidth="1"/>
    <col min="5897" max="5897" width="4.54296875" style="26" bestFit="1" customWidth="1"/>
    <col min="5898" max="5898" width="5" style="26" customWidth="1"/>
    <col min="5899" max="5900" width="4.54296875" style="26" bestFit="1" customWidth="1"/>
    <col min="5901" max="5901" width="10.36328125" style="26" customWidth="1"/>
    <col min="5902" max="5902" width="9.26953125" style="26" bestFit="1" customWidth="1"/>
    <col min="5903" max="5903" width="4.7265625" style="26" bestFit="1" customWidth="1"/>
    <col min="5904" max="5904" width="13.08984375" style="26" customWidth="1"/>
    <col min="5905" max="5905" width="8.7265625" style="26" customWidth="1"/>
    <col min="5906" max="5906" width="14.26953125" style="26" customWidth="1"/>
    <col min="5907" max="5908" width="3.26953125" style="26" customWidth="1"/>
    <col min="5909" max="5909" width="13.08984375" style="26" customWidth="1"/>
    <col min="5910" max="5910" width="8.7265625" style="26" customWidth="1"/>
    <col min="5911" max="5911" width="14.26953125" style="26" customWidth="1"/>
    <col min="5912" max="5913" width="3.26953125" style="26" customWidth="1"/>
    <col min="5914" max="5914" width="13.08984375" style="26" customWidth="1"/>
    <col min="5915" max="5915" width="8.7265625" style="26" customWidth="1"/>
    <col min="5916" max="5916" width="14.26953125" style="26" customWidth="1"/>
    <col min="5917" max="5918" width="3.36328125" style="26" customWidth="1"/>
    <col min="5919" max="5919" width="13.08984375" style="26" customWidth="1"/>
    <col min="5920" max="5920" width="9.6328125" style="26" customWidth="1"/>
    <col min="5921" max="5921" width="14.26953125" style="26" customWidth="1"/>
    <col min="5922" max="5922" width="3.81640625" style="26" customWidth="1"/>
    <col min="5923" max="5923" width="3.26953125" style="26" customWidth="1"/>
    <col min="5924" max="5924" width="13.08984375" style="26" customWidth="1"/>
    <col min="5925" max="5925" width="8.7265625" style="26" customWidth="1"/>
    <col min="5926" max="5926" width="14.26953125" style="26" customWidth="1"/>
    <col min="5927" max="5928" width="3.26953125" style="26" customWidth="1"/>
    <col min="5929" max="6144" width="8.1796875" style="26"/>
    <col min="6145" max="6145" width="5.08984375" style="26" bestFit="1" customWidth="1"/>
    <col min="6146" max="6146" width="6.54296875" style="26" customWidth="1"/>
    <col min="6147" max="6148" width="7.26953125" style="26" customWidth="1"/>
    <col min="6149" max="6150" width="6.26953125" style="26" customWidth="1"/>
    <col min="6151" max="6151" width="12.6328125" style="26" customWidth="1"/>
    <col min="6152" max="6152" width="7.26953125" style="26" customWidth="1"/>
    <col min="6153" max="6153" width="4.54296875" style="26" bestFit="1" customWidth="1"/>
    <col min="6154" max="6154" width="5" style="26" customWidth="1"/>
    <col min="6155" max="6156" width="4.54296875" style="26" bestFit="1" customWidth="1"/>
    <col min="6157" max="6157" width="10.36328125" style="26" customWidth="1"/>
    <col min="6158" max="6158" width="9.26953125" style="26" bestFit="1" customWidth="1"/>
    <col min="6159" max="6159" width="4.7265625" style="26" bestFit="1" customWidth="1"/>
    <col min="6160" max="6160" width="13.08984375" style="26" customWidth="1"/>
    <col min="6161" max="6161" width="8.7265625" style="26" customWidth="1"/>
    <col min="6162" max="6162" width="14.26953125" style="26" customWidth="1"/>
    <col min="6163" max="6164" width="3.26953125" style="26" customWidth="1"/>
    <col min="6165" max="6165" width="13.08984375" style="26" customWidth="1"/>
    <col min="6166" max="6166" width="8.7265625" style="26" customWidth="1"/>
    <col min="6167" max="6167" width="14.26953125" style="26" customWidth="1"/>
    <col min="6168" max="6169" width="3.26953125" style="26" customWidth="1"/>
    <col min="6170" max="6170" width="13.08984375" style="26" customWidth="1"/>
    <col min="6171" max="6171" width="8.7265625" style="26" customWidth="1"/>
    <col min="6172" max="6172" width="14.26953125" style="26" customWidth="1"/>
    <col min="6173" max="6174" width="3.36328125" style="26" customWidth="1"/>
    <col min="6175" max="6175" width="13.08984375" style="26" customWidth="1"/>
    <col min="6176" max="6176" width="9.6328125" style="26" customWidth="1"/>
    <col min="6177" max="6177" width="14.26953125" style="26" customWidth="1"/>
    <col min="6178" max="6178" width="3.81640625" style="26" customWidth="1"/>
    <col min="6179" max="6179" width="3.26953125" style="26" customWidth="1"/>
    <col min="6180" max="6180" width="13.08984375" style="26" customWidth="1"/>
    <col min="6181" max="6181" width="8.7265625" style="26" customWidth="1"/>
    <col min="6182" max="6182" width="14.26953125" style="26" customWidth="1"/>
    <col min="6183" max="6184" width="3.26953125" style="26" customWidth="1"/>
    <col min="6185" max="6400" width="8.1796875" style="26"/>
    <col min="6401" max="6401" width="5.08984375" style="26" bestFit="1" customWidth="1"/>
    <col min="6402" max="6402" width="6.54296875" style="26" customWidth="1"/>
    <col min="6403" max="6404" width="7.26953125" style="26" customWidth="1"/>
    <col min="6405" max="6406" width="6.26953125" style="26" customWidth="1"/>
    <col min="6407" max="6407" width="12.6328125" style="26" customWidth="1"/>
    <col min="6408" max="6408" width="7.26953125" style="26" customWidth="1"/>
    <col min="6409" max="6409" width="4.54296875" style="26" bestFit="1" customWidth="1"/>
    <col min="6410" max="6410" width="5" style="26" customWidth="1"/>
    <col min="6411" max="6412" width="4.54296875" style="26" bestFit="1" customWidth="1"/>
    <col min="6413" max="6413" width="10.36328125" style="26" customWidth="1"/>
    <col min="6414" max="6414" width="9.26953125" style="26" bestFit="1" customWidth="1"/>
    <col min="6415" max="6415" width="4.7265625" style="26" bestFit="1" customWidth="1"/>
    <col min="6416" max="6416" width="13.08984375" style="26" customWidth="1"/>
    <col min="6417" max="6417" width="8.7265625" style="26" customWidth="1"/>
    <col min="6418" max="6418" width="14.26953125" style="26" customWidth="1"/>
    <col min="6419" max="6420" width="3.26953125" style="26" customWidth="1"/>
    <col min="6421" max="6421" width="13.08984375" style="26" customWidth="1"/>
    <col min="6422" max="6422" width="8.7265625" style="26" customWidth="1"/>
    <col min="6423" max="6423" width="14.26953125" style="26" customWidth="1"/>
    <col min="6424" max="6425" width="3.26953125" style="26" customWidth="1"/>
    <col min="6426" max="6426" width="13.08984375" style="26" customWidth="1"/>
    <col min="6427" max="6427" width="8.7265625" style="26" customWidth="1"/>
    <col min="6428" max="6428" width="14.26953125" style="26" customWidth="1"/>
    <col min="6429" max="6430" width="3.36328125" style="26" customWidth="1"/>
    <col min="6431" max="6431" width="13.08984375" style="26" customWidth="1"/>
    <col min="6432" max="6432" width="9.6328125" style="26" customWidth="1"/>
    <col min="6433" max="6433" width="14.26953125" style="26" customWidth="1"/>
    <col min="6434" max="6434" width="3.81640625" style="26" customWidth="1"/>
    <col min="6435" max="6435" width="3.26953125" style="26" customWidth="1"/>
    <col min="6436" max="6436" width="13.08984375" style="26" customWidth="1"/>
    <col min="6437" max="6437" width="8.7265625" style="26" customWidth="1"/>
    <col min="6438" max="6438" width="14.26953125" style="26" customWidth="1"/>
    <col min="6439" max="6440" width="3.26953125" style="26" customWidth="1"/>
    <col min="6441" max="6656" width="8.1796875" style="26"/>
    <col min="6657" max="6657" width="5.08984375" style="26" bestFit="1" customWidth="1"/>
    <col min="6658" max="6658" width="6.54296875" style="26" customWidth="1"/>
    <col min="6659" max="6660" width="7.26953125" style="26" customWidth="1"/>
    <col min="6661" max="6662" width="6.26953125" style="26" customWidth="1"/>
    <col min="6663" max="6663" width="12.6328125" style="26" customWidth="1"/>
    <col min="6664" max="6664" width="7.26953125" style="26" customWidth="1"/>
    <col min="6665" max="6665" width="4.54296875" style="26" bestFit="1" customWidth="1"/>
    <col min="6666" max="6666" width="5" style="26" customWidth="1"/>
    <col min="6667" max="6668" width="4.54296875" style="26" bestFit="1" customWidth="1"/>
    <col min="6669" max="6669" width="10.36328125" style="26" customWidth="1"/>
    <col min="6670" max="6670" width="9.26953125" style="26" bestFit="1" customWidth="1"/>
    <col min="6671" max="6671" width="4.7265625" style="26" bestFit="1" customWidth="1"/>
    <col min="6672" max="6672" width="13.08984375" style="26" customWidth="1"/>
    <col min="6673" max="6673" width="8.7265625" style="26" customWidth="1"/>
    <col min="6674" max="6674" width="14.26953125" style="26" customWidth="1"/>
    <col min="6675" max="6676" width="3.26953125" style="26" customWidth="1"/>
    <col min="6677" max="6677" width="13.08984375" style="26" customWidth="1"/>
    <col min="6678" max="6678" width="8.7265625" style="26" customWidth="1"/>
    <col min="6679" max="6679" width="14.26953125" style="26" customWidth="1"/>
    <col min="6680" max="6681" width="3.26953125" style="26" customWidth="1"/>
    <col min="6682" max="6682" width="13.08984375" style="26" customWidth="1"/>
    <col min="6683" max="6683" width="8.7265625" style="26" customWidth="1"/>
    <col min="6684" max="6684" width="14.26953125" style="26" customWidth="1"/>
    <col min="6685" max="6686" width="3.36328125" style="26" customWidth="1"/>
    <col min="6687" max="6687" width="13.08984375" style="26" customWidth="1"/>
    <col min="6688" max="6688" width="9.6328125" style="26" customWidth="1"/>
    <col min="6689" max="6689" width="14.26953125" style="26" customWidth="1"/>
    <col min="6690" max="6690" width="3.81640625" style="26" customWidth="1"/>
    <col min="6691" max="6691" width="3.26953125" style="26" customWidth="1"/>
    <col min="6692" max="6692" width="13.08984375" style="26" customWidth="1"/>
    <col min="6693" max="6693" width="8.7265625" style="26" customWidth="1"/>
    <col min="6694" max="6694" width="14.26953125" style="26" customWidth="1"/>
    <col min="6695" max="6696" width="3.26953125" style="26" customWidth="1"/>
    <col min="6697" max="6912" width="8.1796875" style="26"/>
    <col min="6913" max="6913" width="5.08984375" style="26" bestFit="1" customWidth="1"/>
    <col min="6914" max="6914" width="6.54296875" style="26" customWidth="1"/>
    <col min="6915" max="6916" width="7.26953125" style="26" customWidth="1"/>
    <col min="6917" max="6918" width="6.26953125" style="26" customWidth="1"/>
    <col min="6919" max="6919" width="12.6328125" style="26" customWidth="1"/>
    <col min="6920" max="6920" width="7.26953125" style="26" customWidth="1"/>
    <col min="6921" max="6921" width="4.54296875" style="26" bestFit="1" customWidth="1"/>
    <col min="6922" max="6922" width="5" style="26" customWidth="1"/>
    <col min="6923" max="6924" width="4.54296875" style="26" bestFit="1" customWidth="1"/>
    <col min="6925" max="6925" width="10.36328125" style="26" customWidth="1"/>
    <col min="6926" max="6926" width="9.26953125" style="26" bestFit="1" customWidth="1"/>
    <col min="6927" max="6927" width="4.7265625" style="26" bestFit="1" customWidth="1"/>
    <col min="6928" max="6928" width="13.08984375" style="26" customWidth="1"/>
    <col min="6929" max="6929" width="8.7265625" style="26" customWidth="1"/>
    <col min="6930" max="6930" width="14.26953125" style="26" customWidth="1"/>
    <col min="6931" max="6932" width="3.26953125" style="26" customWidth="1"/>
    <col min="6933" max="6933" width="13.08984375" style="26" customWidth="1"/>
    <col min="6934" max="6934" width="8.7265625" style="26" customWidth="1"/>
    <col min="6935" max="6935" width="14.26953125" style="26" customWidth="1"/>
    <col min="6936" max="6937" width="3.26953125" style="26" customWidth="1"/>
    <col min="6938" max="6938" width="13.08984375" style="26" customWidth="1"/>
    <col min="6939" max="6939" width="8.7265625" style="26" customWidth="1"/>
    <col min="6940" max="6940" width="14.26953125" style="26" customWidth="1"/>
    <col min="6941" max="6942" width="3.36328125" style="26" customWidth="1"/>
    <col min="6943" max="6943" width="13.08984375" style="26" customWidth="1"/>
    <col min="6944" max="6944" width="9.6328125" style="26" customWidth="1"/>
    <col min="6945" max="6945" width="14.26953125" style="26" customWidth="1"/>
    <col min="6946" max="6946" width="3.81640625" style="26" customWidth="1"/>
    <col min="6947" max="6947" width="3.26953125" style="26" customWidth="1"/>
    <col min="6948" max="6948" width="13.08984375" style="26" customWidth="1"/>
    <col min="6949" max="6949" width="8.7265625" style="26" customWidth="1"/>
    <col min="6950" max="6950" width="14.26953125" style="26" customWidth="1"/>
    <col min="6951" max="6952" width="3.26953125" style="26" customWidth="1"/>
    <col min="6953" max="7168" width="8.1796875" style="26"/>
    <col min="7169" max="7169" width="5.08984375" style="26" bestFit="1" customWidth="1"/>
    <col min="7170" max="7170" width="6.54296875" style="26" customWidth="1"/>
    <col min="7171" max="7172" width="7.26953125" style="26" customWidth="1"/>
    <col min="7173" max="7174" width="6.26953125" style="26" customWidth="1"/>
    <col min="7175" max="7175" width="12.6328125" style="26" customWidth="1"/>
    <col min="7176" max="7176" width="7.26953125" style="26" customWidth="1"/>
    <col min="7177" max="7177" width="4.54296875" style="26" bestFit="1" customWidth="1"/>
    <col min="7178" max="7178" width="5" style="26" customWidth="1"/>
    <col min="7179" max="7180" width="4.54296875" style="26" bestFit="1" customWidth="1"/>
    <col min="7181" max="7181" width="10.36328125" style="26" customWidth="1"/>
    <col min="7182" max="7182" width="9.26953125" style="26" bestFit="1" customWidth="1"/>
    <col min="7183" max="7183" width="4.7265625" style="26" bestFit="1" customWidth="1"/>
    <col min="7184" max="7184" width="13.08984375" style="26" customWidth="1"/>
    <col min="7185" max="7185" width="8.7265625" style="26" customWidth="1"/>
    <col min="7186" max="7186" width="14.26953125" style="26" customWidth="1"/>
    <col min="7187" max="7188" width="3.26953125" style="26" customWidth="1"/>
    <col min="7189" max="7189" width="13.08984375" style="26" customWidth="1"/>
    <col min="7190" max="7190" width="8.7265625" style="26" customWidth="1"/>
    <col min="7191" max="7191" width="14.26953125" style="26" customWidth="1"/>
    <col min="7192" max="7193" width="3.26953125" style="26" customWidth="1"/>
    <col min="7194" max="7194" width="13.08984375" style="26" customWidth="1"/>
    <col min="7195" max="7195" width="8.7265625" style="26" customWidth="1"/>
    <col min="7196" max="7196" width="14.26953125" style="26" customWidth="1"/>
    <col min="7197" max="7198" width="3.36328125" style="26" customWidth="1"/>
    <col min="7199" max="7199" width="13.08984375" style="26" customWidth="1"/>
    <col min="7200" max="7200" width="9.6328125" style="26" customWidth="1"/>
    <col min="7201" max="7201" width="14.26953125" style="26" customWidth="1"/>
    <col min="7202" max="7202" width="3.81640625" style="26" customWidth="1"/>
    <col min="7203" max="7203" width="3.26953125" style="26" customWidth="1"/>
    <col min="7204" max="7204" width="13.08984375" style="26" customWidth="1"/>
    <col min="7205" max="7205" width="8.7265625" style="26" customWidth="1"/>
    <col min="7206" max="7206" width="14.26953125" style="26" customWidth="1"/>
    <col min="7207" max="7208" width="3.26953125" style="26" customWidth="1"/>
    <col min="7209" max="7424" width="8.1796875" style="26"/>
    <col min="7425" max="7425" width="5.08984375" style="26" bestFit="1" customWidth="1"/>
    <col min="7426" max="7426" width="6.54296875" style="26" customWidth="1"/>
    <col min="7427" max="7428" width="7.26953125" style="26" customWidth="1"/>
    <col min="7429" max="7430" width="6.26953125" style="26" customWidth="1"/>
    <col min="7431" max="7431" width="12.6328125" style="26" customWidth="1"/>
    <col min="7432" max="7432" width="7.26953125" style="26" customWidth="1"/>
    <col min="7433" max="7433" width="4.54296875" style="26" bestFit="1" customWidth="1"/>
    <col min="7434" max="7434" width="5" style="26" customWidth="1"/>
    <col min="7435" max="7436" width="4.54296875" style="26" bestFit="1" customWidth="1"/>
    <col min="7437" max="7437" width="10.36328125" style="26" customWidth="1"/>
    <col min="7438" max="7438" width="9.26953125" style="26" bestFit="1" customWidth="1"/>
    <col min="7439" max="7439" width="4.7265625" style="26" bestFit="1" customWidth="1"/>
    <col min="7440" max="7440" width="13.08984375" style="26" customWidth="1"/>
    <col min="7441" max="7441" width="8.7265625" style="26" customWidth="1"/>
    <col min="7442" max="7442" width="14.26953125" style="26" customWidth="1"/>
    <col min="7443" max="7444" width="3.26953125" style="26" customWidth="1"/>
    <col min="7445" max="7445" width="13.08984375" style="26" customWidth="1"/>
    <col min="7446" max="7446" width="8.7265625" style="26" customWidth="1"/>
    <col min="7447" max="7447" width="14.26953125" style="26" customWidth="1"/>
    <col min="7448" max="7449" width="3.26953125" style="26" customWidth="1"/>
    <col min="7450" max="7450" width="13.08984375" style="26" customWidth="1"/>
    <col min="7451" max="7451" width="8.7265625" style="26" customWidth="1"/>
    <col min="7452" max="7452" width="14.26953125" style="26" customWidth="1"/>
    <col min="7453" max="7454" width="3.36328125" style="26" customWidth="1"/>
    <col min="7455" max="7455" width="13.08984375" style="26" customWidth="1"/>
    <col min="7456" max="7456" width="9.6328125" style="26" customWidth="1"/>
    <col min="7457" max="7457" width="14.26953125" style="26" customWidth="1"/>
    <col min="7458" max="7458" width="3.81640625" style="26" customWidth="1"/>
    <col min="7459" max="7459" width="3.26953125" style="26" customWidth="1"/>
    <col min="7460" max="7460" width="13.08984375" style="26" customWidth="1"/>
    <col min="7461" max="7461" width="8.7265625" style="26" customWidth="1"/>
    <col min="7462" max="7462" width="14.26953125" style="26" customWidth="1"/>
    <col min="7463" max="7464" width="3.26953125" style="26" customWidth="1"/>
    <col min="7465" max="7680" width="8.1796875" style="26"/>
    <col min="7681" max="7681" width="5.08984375" style="26" bestFit="1" customWidth="1"/>
    <col min="7682" max="7682" width="6.54296875" style="26" customWidth="1"/>
    <col min="7683" max="7684" width="7.26953125" style="26" customWidth="1"/>
    <col min="7685" max="7686" width="6.26953125" style="26" customWidth="1"/>
    <col min="7687" max="7687" width="12.6328125" style="26" customWidth="1"/>
    <col min="7688" max="7688" width="7.26953125" style="26" customWidth="1"/>
    <col min="7689" max="7689" width="4.54296875" style="26" bestFit="1" customWidth="1"/>
    <col min="7690" max="7690" width="5" style="26" customWidth="1"/>
    <col min="7691" max="7692" width="4.54296875" style="26" bestFit="1" customWidth="1"/>
    <col min="7693" max="7693" width="10.36328125" style="26" customWidth="1"/>
    <col min="7694" max="7694" width="9.26953125" style="26" bestFit="1" customWidth="1"/>
    <col min="7695" max="7695" width="4.7265625" style="26" bestFit="1" customWidth="1"/>
    <col min="7696" max="7696" width="13.08984375" style="26" customWidth="1"/>
    <col min="7697" max="7697" width="8.7265625" style="26" customWidth="1"/>
    <col min="7698" max="7698" width="14.26953125" style="26" customWidth="1"/>
    <col min="7699" max="7700" width="3.26953125" style="26" customWidth="1"/>
    <col min="7701" max="7701" width="13.08984375" style="26" customWidth="1"/>
    <col min="7702" max="7702" width="8.7265625" style="26" customWidth="1"/>
    <col min="7703" max="7703" width="14.26953125" style="26" customWidth="1"/>
    <col min="7704" max="7705" width="3.26953125" style="26" customWidth="1"/>
    <col min="7706" max="7706" width="13.08984375" style="26" customWidth="1"/>
    <col min="7707" max="7707" width="8.7265625" style="26" customWidth="1"/>
    <col min="7708" max="7708" width="14.26953125" style="26" customWidth="1"/>
    <col min="7709" max="7710" width="3.36328125" style="26" customWidth="1"/>
    <col min="7711" max="7711" width="13.08984375" style="26" customWidth="1"/>
    <col min="7712" max="7712" width="9.6328125" style="26" customWidth="1"/>
    <col min="7713" max="7713" width="14.26953125" style="26" customWidth="1"/>
    <col min="7714" max="7714" width="3.81640625" style="26" customWidth="1"/>
    <col min="7715" max="7715" width="3.26953125" style="26" customWidth="1"/>
    <col min="7716" max="7716" width="13.08984375" style="26" customWidth="1"/>
    <col min="7717" max="7717" width="8.7265625" style="26" customWidth="1"/>
    <col min="7718" max="7718" width="14.26953125" style="26" customWidth="1"/>
    <col min="7719" max="7720" width="3.26953125" style="26" customWidth="1"/>
    <col min="7721" max="7936" width="8.1796875" style="26"/>
    <col min="7937" max="7937" width="5.08984375" style="26" bestFit="1" customWidth="1"/>
    <col min="7938" max="7938" width="6.54296875" style="26" customWidth="1"/>
    <col min="7939" max="7940" width="7.26953125" style="26" customWidth="1"/>
    <col min="7941" max="7942" width="6.26953125" style="26" customWidth="1"/>
    <col min="7943" max="7943" width="12.6328125" style="26" customWidth="1"/>
    <col min="7944" max="7944" width="7.26953125" style="26" customWidth="1"/>
    <col min="7945" max="7945" width="4.54296875" style="26" bestFit="1" customWidth="1"/>
    <col min="7946" max="7946" width="5" style="26" customWidth="1"/>
    <col min="7947" max="7948" width="4.54296875" style="26" bestFit="1" customWidth="1"/>
    <col min="7949" max="7949" width="10.36328125" style="26" customWidth="1"/>
    <col min="7950" max="7950" width="9.26953125" style="26" bestFit="1" customWidth="1"/>
    <col min="7951" max="7951" width="4.7265625" style="26" bestFit="1" customWidth="1"/>
    <col min="7952" max="7952" width="13.08984375" style="26" customWidth="1"/>
    <col min="7953" max="7953" width="8.7265625" style="26" customWidth="1"/>
    <col min="7954" max="7954" width="14.26953125" style="26" customWidth="1"/>
    <col min="7955" max="7956" width="3.26953125" style="26" customWidth="1"/>
    <col min="7957" max="7957" width="13.08984375" style="26" customWidth="1"/>
    <col min="7958" max="7958" width="8.7265625" style="26" customWidth="1"/>
    <col min="7959" max="7959" width="14.26953125" style="26" customWidth="1"/>
    <col min="7960" max="7961" width="3.26953125" style="26" customWidth="1"/>
    <col min="7962" max="7962" width="13.08984375" style="26" customWidth="1"/>
    <col min="7963" max="7963" width="8.7265625" style="26" customWidth="1"/>
    <col min="7964" max="7964" width="14.26953125" style="26" customWidth="1"/>
    <col min="7965" max="7966" width="3.36328125" style="26" customWidth="1"/>
    <col min="7967" max="7967" width="13.08984375" style="26" customWidth="1"/>
    <col min="7968" max="7968" width="9.6328125" style="26" customWidth="1"/>
    <col min="7969" max="7969" width="14.26953125" style="26" customWidth="1"/>
    <col min="7970" max="7970" width="3.81640625" style="26" customWidth="1"/>
    <col min="7971" max="7971" width="3.26953125" style="26" customWidth="1"/>
    <col min="7972" max="7972" width="13.08984375" style="26" customWidth="1"/>
    <col min="7973" max="7973" width="8.7265625" style="26" customWidth="1"/>
    <col min="7974" max="7974" width="14.26953125" style="26" customWidth="1"/>
    <col min="7975" max="7976" width="3.26953125" style="26" customWidth="1"/>
    <col min="7977" max="8192" width="8.1796875" style="26"/>
    <col min="8193" max="8193" width="5.08984375" style="26" bestFit="1" customWidth="1"/>
    <col min="8194" max="8194" width="6.54296875" style="26" customWidth="1"/>
    <col min="8195" max="8196" width="7.26953125" style="26" customWidth="1"/>
    <col min="8197" max="8198" width="6.26953125" style="26" customWidth="1"/>
    <col min="8199" max="8199" width="12.6328125" style="26" customWidth="1"/>
    <col min="8200" max="8200" width="7.26953125" style="26" customWidth="1"/>
    <col min="8201" max="8201" width="4.54296875" style="26" bestFit="1" customWidth="1"/>
    <col min="8202" max="8202" width="5" style="26" customWidth="1"/>
    <col min="8203" max="8204" width="4.54296875" style="26" bestFit="1" customWidth="1"/>
    <col min="8205" max="8205" width="10.36328125" style="26" customWidth="1"/>
    <col min="8206" max="8206" width="9.26953125" style="26" bestFit="1" customWidth="1"/>
    <col min="8207" max="8207" width="4.7265625" style="26" bestFit="1" customWidth="1"/>
    <col min="8208" max="8208" width="13.08984375" style="26" customWidth="1"/>
    <col min="8209" max="8209" width="8.7265625" style="26" customWidth="1"/>
    <col min="8210" max="8210" width="14.26953125" style="26" customWidth="1"/>
    <col min="8211" max="8212" width="3.26953125" style="26" customWidth="1"/>
    <col min="8213" max="8213" width="13.08984375" style="26" customWidth="1"/>
    <col min="8214" max="8214" width="8.7265625" style="26" customWidth="1"/>
    <col min="8215" max="8215" width="14.26953125" style="26" customWidth="1"/>
    <col min="8216" max="8217" width="3.26953125" style="26" customWidth="1"/>
    <col min="8218" max="8218" width="13.08984375" style="26" customWidth="1"/>
    <col min="8219" max="8219" width="8.7265625" style="26" customWidth="1"/>
    <col min="8220" max="8220" width="14.26953125" style="26" customWidth="1"/>
    <col min="8221" max="8222" width="3.36328125" style="26" customWidth="1"/>
    <col min="8223" max="8223" width="13.08984375" style="26" customWidth="1"/>
    <col min="8224" max="8224" width="9.6328125" style="26" customWidth="1"/>
    <col min="8225" max="8225" width="14.26953125" style="26" customWidth="1"/>
    <col min="8226" max="8226" width="3.81640625" style="26" customWidth="1"/>
    <col min="8227" max="8227" width="3.26953125" style="26" customWidth="1"/>
    <col min="8228" max="8228" width="13.08984375" style="26" customWidth="1"/>
    <col min="8229" max="8229" width="8.7265625" style="26" customWidth="1"/>
    <col min="8230" max="8230" width="14.26953125" style="26" customWidth="1"/>
    <col min="8231" max="8232" width="3.26953125" style="26" customWidth="1"/>
    <col min="8233" max="8448" width="8.1796875" style="26"/>
    <col min="8449" max="8449" width="5.08984375" style="26" bestFit="1" customWidth="1"/>
    <col min="8450" max="8450" width="6.54296875" style="26" customWidth="1"/>
    <col min="8451" max="8452" width="7.26953125" style="26" customWidth="1"/>
    <col min="8453" max="8454" width="6.26953125" style="26" customWidth="1"/>
    <col min="8455" max="8455" width="12.6328125" style="26" customWidth="1"/>
    <col min="8456" max="8456" width="7.26953125" style="26" customWidth="1"/>
    <col min="8457" max="8457" width="4.54296875" style="26" bestFit="1" customWidth="1"/>
    <col min="8458" max="8458" width="5" style="26" customWidth="1"/>
    <col min="8459" max="8460" width="4.54296875" style="26" bestFit="1" customWidth="1"/>
    <col min="8461" max="8461" width="10.36328125" style="26" customWidth="1"/>
    <col min="8462" max="8462" width="9.26953125" style="26" bestFit="1" customWidth="1"/>
    <col min="8463" max="8463" width="4.7265625" style="26" bestFit="1" customWidth="1"/>
    <col min="8464" max="8464" width="13.08984375" style="26" customWidth="1"/>
    <col min="8465" max="8465" width="8.7265625" style="26" customWidth="1"/>
    <col min="8466" max="8466" width="14.26953125" style="26" customWidth="1"/>
    <col min="8467" max="8468" width="3.26953125" style="26" customWidth="1"/>
    <col min="8469" max="8469" width="13.08984375" style="26" customWidth="1"/>
    <col min="8470" max="8470" width="8.7265625" style="26" customWidth="1"/>
    <col min="8471" max="8471" width="14.26953125" style="26" customWidth="1"/>
    <col min="8472" max="8473" width="3.26953125" style="26" customWidth="1"/>
    <col min="8474" max="8474" width="13.08984375" style="26" customWidth="1"/>
    <col min="8475" max="8475" width="8.7265625" style="26" customWidth="1"/>
    <col min="8476" max="8476" width="14.26953125" style="26" customWidth="1"/>
    <col min="8477" max="8478" width="3.36328125" style="26" customWidth="1"/>
    <col min="8479" max="8479" width="13.08984375" style="26" customWidth="1"/>
    <col min="8480" max="8480" width="9.6328125" style="26" customWidth="1"/>
    <col min="8481" max="8481" width="14.26953125" style="26" customWidth="1"/>
    <col min="8482" max="8482" width="3.81640625" style="26" customWidth="1"/>
    <col min="8483" max="8483" width="3.26953125" style="26" customWidth="1"/>
    <col min="8484" max="8484" width="13.08984375" style="26" customWidth="1"/>
    <col min="8485" max="8485" width="8.7265625" style="26" customWidth="1"/>
    <col min="8486" max="8486" width="14.26953125" style="26" customWidth="1"/>
    <col min="8487" max="8488" width="3.26953125" style="26" customWidth="1"/>
    <col min="8489" max="8704" width="8.1796875" style="26"/>
    <col min="8705" max="8705" width="5.08984375" style="26" bestFit="1" customWidth="1"/>
    <col min="8706" max="8706" width="6.54296875" style="26" customWidth="1"/>
    <col min="8707" max="8708" width="7.26953125" style="26" customWidth="1"/>
    <col min="8709" max="8710" width="6.26953125" style="26" customWidth="1"/>
    <col min="8711" max="8711" width="12.6328125" style="26" customWidth="1"/>
    <col min="8712" max="8712" width="7.26953125" style="26" customWidth="1"/>
    <col min="8713" max="8713" width="4.54296875" style="26" bestFit="1" customWidth="1"/>
    <col min="8714" max="8714" width="5" style="26" customWidth="1"/>
    <col min="8715" max="8716" width="4.54296875" style="26" bestFit="1" customWidth="1"/>
    <col min="8717" max="8717" width="10.36328125" style="26" customWidth="1"/>
    <col min="8718" max="8718" width="9.26953125" style="26" bestFit="1" customWidth="1"/>
    <col min="8719" max="8719" width="4.7265625" style="26" bestFit="1" customWidth="1"/>
    <col min="8720" max="8720" width="13.08984375" style="26" customWidth="1"/>
    <col min="8721" max="8721" width="8.7265625" style="26" customWidth="1"/>
    <col min="8722" max="8722" width="14.26953125" style="26" customWidth="1"/>
    <col min="8723" max="8724" width="3.26953125" style="26" customWidth="1"/>
    <col min="8725" max="8725" width="13.08984375" style="26" customWidth="1"/>
    <col min="8726" max="8726" width="8.7265625" style="26" customWidth="1"/>
    <col min="8727" max="8727" width="14.26953125" style="26" customWidth="1"/>
    <col min="8728" max="8729" width="3.26953125" style="26" customWidth="1"/>
    <col min="8730" max="8730" width="13.08984375" style="26" customWidth="1"/>
    <col min="8731" max="8731" width="8.7265625" style="26" customWidth="1"/>
    <col min="8732" max="8732" width="14.26953125" style="26" customWidth="1"/>
    <col min="8733" max="8734" width="3.36328125" style="26" customWidth="1"/>
    <col min="8735" max="8735" width="13.08984375" style="26" customWidth="1"/>
    <col min="8736" max="8736" width="9.6328125" style="26" customWidth="1"/>
    <col min="8737" max="8737" width="14.26953125" style="26" customWidth="1"/>
    <col min="8738" max="8738" width="3.81640625" style="26" customWidth="1"/>
    <col min="8739" max="8739" width="3.26953125" style="26" customWidth="1"/>
    <col min="8740" max="8740" width="13.08984375" style="26" customWidth="1"/>
    <col min="8741" max="8741" width="8.7265625" style="26" customWidth="1"/>
    <col min="8742" max="8742" width="14.26953125" style="26" customWidth="1"/>
    <col min="8743" max="8744" width="3.26953125" style="26" customWidth="1"/>
    <col min="8745" max="8960" width="8.1796875" style="26"/>
    <col min="8961" max="8961" width="5.08984375" style="26" bestFit="1" customWidth="1"/>
    <col min="8962" max="8962" width="6.54296875" style="26" customWidth="1"/>
    <col min="8963" max="8964" width="7.26953125" style="26" customWidth="1"/>
    <col min="8965" max="8966" width="6.26953125" style="26" customWidth="1"/>
    <col min="8967" max="8967" width="12.6328125" style="26" customWidth="1"/>
    <col min="8968" max="8968" width="7.26953125" style="26" customWidth="1"/>
    <col min="8969" max="8969" width="4.54296875" style="26" bestFit="1" customWidth="1"/>
    <col min="8970" max="8970" width="5" style="26" customWidth="1"/>
    <col min="8971" max="8972" width="4.54296875" style="26" bestFit="1" customWidth="1"/>
    <col min="8973" max="8973" width="10.36328125" style="26" customWidth="1"/>
    <col min="8974" max="8974" width="9.26953125" style="26" bestFit="1" customWidth="1"/>
    <col min="8975" max="8975" width="4.7265625" style="26" bestFit="1" customWidth="1"/>
    <col min="8976" max="8976" width="13.08984375" style="26" customWidth="1"/>
    <col min="8977" max="8977" width="8.7265625" style="26" customWidth="1"/>
    <col min="8978" max="8978" width="14.26953125" style="26" customWidth="1"/>
    <col min="8979" max="8980" width="3.26953125" style="26" customWidth="1"/>
    <col min="8981" max="8981" width="13.08984375" style="26" customWidth="1"/>
    <col min="8982" max="8982" width="8.7265625" style="26" customWidth="1"/>
    <col min="8983" max="8983" width="14.26953125" style="26" customWidth="1"/>
    <col min="8984" max="8985" width="3.26953125" style="26" customWidth="1"/>
    <col min="8986" max="8986" width="13.08984375" style="26" customWidth="1"/>
    <col min="8987" max="8987" width="8.7265625" style="26" customWidth="1"/>
    <col min="8988" max="8988" width="14.26953125" style="26" customWidth="1"/>
    <col min="8989" max="8990" width="3.36328125" style="26" customWidth="1"/>
    <col min="8991" max="8991" width="13.08984375" style="26" customWidth="1"/>
    <col min="8992" max="8992" width="9.6328125" style="26" customWidth="1"/>
    <col min="8993" max="8993" width="14.26953125" style="26" customWidth="1"/>
    <col min="8994" max="8994" width="3.81640625" style="26" customWidth="1"/>
    <col min="8995" max="8995" width="3.26953125" style="26" customWidth="1"/>
    <col min="8996" max="8996" width="13.08984375" style="26" customWidth="1"/>
    <col min="8997" max="8997" width="8.7265625" style="26" customWidth="1"/>
    <col min="8998" max="8998" width="14.26953125" style="26" customWidth="1"/>
    <col min="8999" max="9000" width="3.26953125" style="26" customWidth="1"/>
    <col min="9001" max="9216" width="8.1796875" style="26"/>
    <col min="9217" max="9217" width="5.08984375" style="26" bestFit="1" customWidth="1"/>
    <col min="9218" max="9218" width="6.54296875" style="26" customWidth="1"/>
    <col min="9219" max="9220" width="7.26953125" style="26" customWidth="1"/>
    <col min="9221" max="9222" width="6.26953125" style="26" customWidth="1"/>
    <col min="9223" max="9223" width="12.6328125" style="26" customWidth="1"/>
    <col min="9224" max="9224" width="7.26953125" style="26" customWidth="1"/>
    <col min="9225" max="9225" width="4.54296875" style="26" bestFit="1" customWidth="1"/>
    <col min="9226" max="9226" width="5" style="26" customWidth="1"/>
    <col min="9227" max="9228" width="4.54296875" style="26" bestFit="1" customWidth="1"/>
    <col min="9229" max="9229" width="10.36328125" style="26" customWidth="1"/>
    <col min="9230" max="9230" width="9.26953125" style="26" bestFit="1" customWidth="1"/>
    <col min="9231" max="9231" width="4.7265625" style="26" bestFit="1" customWidth="1"/>
    <col min="9232" max="9232" width="13.08984375" style="26" customWidth="1"/>
    <col min="9233" max="9233" width="8.7265625" style="26" customWidth="1"/>
    <col min="9234" max="9234" width="14.26953125" style="26" customWidth="1"/>
    <col min="9235" max="9236" width="3.26953125" style="26" customWidth="1"/>
    <col min="9237" max="9237" width="13.08984375" style="26" customWidth="1"/>
    <col min="9238" max="9238" width="8.7265625" style="26" customWidth="1"/>
    <col min="9239" max="9239" width="14.26953125" style="26" customWidth="1"/>
    <col min="9240" max="9241" width="3.26953125" style="26" customWidth="1"/>
    <col min="9242" max="9242" width="13.08984375" style="26" customWidth="1"/>
    <col min="9243" max="9243" width="8.7265625" style="26" customWidth="1"/>
    <col min="9244" max="9244" width="14.26953125" style="26" customWidth="1"/>
    <col min="9245" max="9246" width="3.36328125" style="26" customWidth="1"/>
    <col min="9247" max="9247" width="13.08984375" style="26" customWidth="1"/>
    <col min="9248" max="9248" width="9.6328125" style="26" customWidth="1"/>
    <col min="9249" max="9249" width="14.26953125" style="26" customWidth="1"/>
    <col min="9250" max="9250" width="3.81640625" style="26" customWidth="1"/>
    <col min="9251" max="9251" width="3.26953125" style="26" customWidth="1"/>
    <col min="9252" max="9252" width="13.08984375" style="26" customWidth="1"/>
    <col min="9253" max="9253" width="8.7265625" style="26" customWidth="1"/>
    <col min="9254" max="9254" width="14.26953125" style="26" customWidth="1"/>
    <col min="9255" max="9256" width="3.26953125" style="26" customWidth="1"/>
    <col min="9257" max="9472" width="8.1796875" style="26"/>
    <col min="9473" max="9473" width="5.08984375" style="26" bestFit="1" customWidth="1"/>
    <col min="9474" max="9474" width="6.54296875" style="26" customWidth="1"/>
    <col min="9475" max="9476" width="7.26953125" style="26" customWidth="1"/>
    <col min="9477" max="9478" width="6.26953125" style="26" customWidth="1"/>
    <col min="9479" max="9479" width="12.6328125" style="26" customWidth="1"/>
    <col min="9480" max="9480" width="7.26953125" style="26" customWidth="1"/>
    <col min="9481" max="9481" width="4.54296875" style="26" bestFit="1" customWidth="1"/>
    <col min="9482" max="9482" width="5" style="26" customWidth="1"/>
    <col min="9483" max="9484" width="4.54296875" style="26" bestFit="1" customWidth="1"/>
    <col min="9485" max="9485" width="10.36328125" style="26" customWidth="1"/>
    <col min="9486" max="9486" width="9.26953125" style="26" bestFit="1" customWidth="1"/>
    <col min="9487" max="9487" width="4.7265625" style="26" bestFit="1" customWidth="1"/>
    <col min="9488" max="9488" width="13.08984375" style="26" customWidth="1"/>
    <col min="9489" max="9489" width="8.7265625" style="26" customWidth="1"/>
    <col min="9490" max="9490" width="14.26953125" style="26" customWidth="1"/>
    <col min="9491" max="9492" width="3.26953125" style="26" customWidth="1"/>
    <col min="9493" max="9493" width="13.08984375" style="26" customWidth="1"/>
    <col min="9494" max="9494" width="8.7265625" style="26" customWidth="1"/>
    <col min="9495" max="9495" width="14.26953125" style="26" customWidth="1"/>
    <col min="9496" max="9497" width="3.26953125" style="26" customWidth="1"/>
    <col min="9498" max="9498" width="13.08984375" style="26" customWidth="1"/>
    <col min="9499" max="9499" width="8.7265625" style="26" customWidth="1"/>
    <col min="9500" max="9500" width="14.26953125" style="26" customWidth="1"/>
    <col min="9501" max="9502" width="3.36328125" style="26" customWidth="1"/>
    <col min="9503" max="9503" width="13.08984375" style="26" customWidth="1"/>
    <col min="9504" max="9504" width="9.6328125" style="26" customWidth="1"/>
    <col min="9505" max="9505" width="14.26953125" style="26" customWidth="1"/>
    <col min="9506" max="9506" width="3.81640625" style="26" customWidth="1"/>
    <col min="9507" max="9507" width="3.26953125" style="26" customWidth="1"/>
    <col min="9508" max="9508" width="13.08984375" style="26" customWidth="1"/>
    <col min="9509" max="9509" width="8.7265625" style="26" customWidth="1"/>
    <col min="9510" max="9510" width="14.26953125" style="26" customWidth="1"/>
    <col min="9511" max="9512" width="3.26953125" style="26" customWidth="1"/>
    <col min="9513" max="9728" width="8.1796875" style="26"/>
    <col min="9729" max="9729" width="5.08984375" style="26" bestFit="1" customWidth="1"/>
    <col min="9730" max="9730" width="6.54296875" style="26" customWidth="1"/>
    <col min="9731" max="9732" width="7.26953125" style="26" customWidth="1"/>
    <col min="9733" max="9734" width="6.26953125" style="26" customWidth="1"/>
    <col min="9735" max="9735" width="12.6328125" style="26" customWidth="1"/>
    <col min="9736" max="9736" width="7.26953125" style="26" customWidth="1"/>
    <col min="9737" max="9737" width="4.54296875" style="26" bestFit="1" customWidth="1"/>
    <col min="9738" max="9738" width="5" style="26" customWidth="1"/>
    <col min="9739" max="9740" width="4.54296875" style="26" bestFit="1" customWidth="1"/>
    <col min="9741" max="9741" width="10.36328125" style="26" customWidth="1"/>
    <col min="9742" max="9742" width="9.26953125" style="26" bestFit="1" customWidth="1"/>
    <col min="9743" max="9743" width="4.7265625" style="26" bestFit="1" customWidth="1"/>
    <col min="9744" max="9744" width="13.08984375" style="26" customWidth="1"/>
    <col min="9745" max="9745" width="8.7265625" style="26" customWidth="1"/>
    <col min="9746" max="9746" width="14.26953125" style="26" customWidth="1"/>
    <col min="9747" max="9748" width="3.26953125" style="26" customWidth="1"/>
    <col min="9749" max="9749" width="13.08984375" style="26" customWidth="1"/>
    <col min="9750" max="9750" width="8.7265625" style="26" customWidth="1"/>
    <col min="9751" max="9751" width="14.26953125" style="26" customWidth="1"/>
    <col min="9752" max="9753" width="3.26953125" style="26" customWidth="1"/>
    <col min="9754" max="9754" width="13.08984375" style="26" customWidth="1"/>
    <col min="9755" max="9755" width="8.7265625" style="26" customWidth="1"/>
    <col min="9756" max="9756" width="14.26953125" style="26" customWidth="1"/>
    <col min="9757" max="9758" width="3.36328125" style="26" customWidth="1"/>
    <col min="9759" max="9759" width="13.08984375" style="26" customWidth="1"/>
    <col min="9760" max="9760" width="9.6328125" style="26" customWidth="1"/>
    <col min="9761" max="9761" width="14.26953125" style="26" customWidth="1"/>
    <col min="9762" max="9762" width="3.81640625" style="26" customWidth="1"/>
    <col min="9763" max="9763" width="3.26953125" style="26" customWidth="1"/>
    <col min="9764" max="9764" width="13.08984375" style="26" customWidth="1"/>
    <col min="9765" max="9765" width="8.7265625" style="26" customWidth="1"/>
    <col min="9766" max="9766" width="14.26953125" style="26" customWidth="1"/>
    <col min="9767" max="9768" width="3.26953125" style="26" customWidth="1"/>
    <col min="9769" max="9984" width="8.1796875" style="26"/>
    <col min="9985" max="9985" width="5.08984375" style="26" bestFit="1" customWidth="1"/>
    <col min="9986" max="9986" width="6.54296875" style="26" customWidth="1"/>
    <col min="9987" max="9988" width="7.26953125" style="26" customWidth="1"/>
    <col min="9989" max="9990" width="6.26953125" style="26" customWidth="1"/>
    <col min="9991" max="9991" width="12.6328125" style="26" customWidth="1"/>
    <col min="9992" max="9992" width="7.26953125" style="26" customWidth="1"/>
    <col min="9993" max="9993" width="4.54296875" style="26" bestFit="1" customWidth="1"/>
    <col min="9994" max="9994" width="5" style="26" customWidth="1"/>
    <col min="9995" max="9996" width="4.54296875" style="26" bestFit="1" customWidth="1"/>
    <col min="9997" max="9997" width="10.36328125" style="26" customWidth="1"/>
    <col min="9998" max="9998" width="9.26953125" style="26" bestFit="1" customWidth="1"/>
    <col min="9999" max="9999" width="4.7265625" style="26" bestFit="1" customWidth="1"/>
    <col min="10000" max="10000" width="13.08984375" style="26" customWidth="1"/>
    <col min="10001" max="10001" width="8.7265625" style="26" customWidth="1"/>
    <col min="10002" max="10002" width="14.26953125" style="26" customWidth="1"/>
    <col min="10003" max="10004" width="3.26953125" style="26" customWidth="1"/>
    <col min="10005" max="10005" width="13.08984375" style="26" customWidth="1"/>
    <col min="10006" max="10006" width="8.7265625" style="26" customWidth="1"/>
    <col min="10007" max="10007" width="14.26953125" style="26" customWidth="1"/>
    <col min="10008" max="10009" width="3.26953125" style="26" customWidth="1"/>
    <col min="10010" max="10010" width="13.08984375" style="26" customWidth="1"/>
    <col min="10011" max="10011" width="8.7265625" style="26" customWidth="1"/>
    <col min="10012" max="10012" width="14.26953125" style="26" customWidth="1"/>
    <col min="10013" max="10014" width="3.36328125" style="26" customWidth="1"/>
    <col min="10015" max="10015" width="13.08984375" style="26" customWidth="1"/>
    <col min="10016" max="10016" width="9.6328125" style="26" customWidth="1"/>
    <col min="10017" max="10017" width="14.26953125" style="26" customWidth="1"/>
    <col min="10018" max="10018" width="3.81640625" style="26" customWidth="1"/>
    <col min="10019" max="10019" width="3.26953125" style="26" customWidth="1"/>
    <col min="10020" max="10020" width="13.08984375" style="26" customWidth="1"/>
    <col min="10021" max="10021" width="8.7265625" style="26" customWidth="1"/>
    <col min="10022" max="10022" width="14.26953125" style="26" customWidth="1"/>
    <col min="10023" max="10024" width="3.26953125" style="26" customWidth="1"/>
    <col min="10025" max="10240" width="8.1796875" style="26"/>
    <col min="10241" max="10241" width="5.08984375" style="26" bestFit="1" customWidth="1"/>
    <col min="10242" max="10242" width="6.54296875" style="26" customWidth="1"/>
    <col min="10243" max="10244" width="7.26953125" style="26" customWidth="1"/>
    <col min="10245" max="10246" width="6.26953125" style="26" customWidth="1"/>
    <col min="10247" max="10247" width="12.6328125" style="26" customWidth="1"/>
    <col min="10248" max="10248" width="7.26953125" style="26" customWidth="1"/>
    <col min="10249" max="10249" width="4.54296875" style="26" bestFit="1" customWidth="1"/>
    <col min="10250" max="10250" width="5" style="26" customWidth="1"/>
    <col min="10251" max="10252" width="4.54296875" style="26" bestFit="1" customWidth="1"/>
    <col min="10253" max="10253" width="10.36328125" style="26" customWidth="1"/>
    <col min="10254" max="10254" width="9.26953125" style="26" bestFit="1" customWidth="1"/>
    <col min="10255" max="10255" width="4.7265625" style="26" bestFit="1" customWidth="1"/>
    <col min="10256" max="10256" width="13.08984375" style="26" customWidth="1"/>
    <col min="10257" max="10257" width="8.7265625" style="26" customWidth="1"/>
    <col min="10258" max="10258" width="14.26953125" style="26" customWidth="1"/>
    <col min="10259" max="10260" width="3.26953125" style="26" customWidth="1"/>
    <col min="10261" max="10261" width="13.08984375" style="26" customWidth="1"/>
    <col min="10262" max="10262" width="8.7265625" style="26" customWidth="1"/>
    <col min="10263" max="10263" width="14.26953125" style="26" customWidth="1"/>
    <col min="10264" max="10265" width="3.26953125" style="26" customWidth="1"/>
    <col min="10266" max="10266" width="13.08984375" style="26" customWidth="1"/>
    <col min="10267" max="10267" width="8.7265625" style="26" customWidth="1"/>
    <col min="10268" max="10268" width="14.26953125" style="26" customWidth="1"/>
    <col min="10269" max="10270" width="3.36328125" style="26" customWidth="1"/>
    <col min="10271" max="10271" width="13.08984375" style="26" customWidth="1"/>
    <col min="10272" max="10272" width="9.6328125" style="26" customWidth="1"/>
    <col min="10273" max="10273" width="14.26953125" style="26" customWidth="1"/>
    <col min="10274" max="10274" width="3.81640625" style="26" customWidth="1"/>
    <col min="10275" max="10275" width="3.26953125" style="26" customWidth="1"/>
    <col min="10276" max="10276" width="13.08984375" style="26" customWidth="1"/>
    <col min="10277" max="10277" width="8.7265625" style="26" customWidth="1"/>
    <col min="10278" max="10278" width="14.26953125" style="26" customWidth="1"/>
    <col min="10279" max="10280" width="3.26953125" style="26" customWidth="1"/>
    <col min="10281" max="10496" width="8.1796875" style="26"/>
    <col min="10497" max="10497" width="5.08984375" style="26" bestFit="1" customWidth="1"/>
    <col min="10498" max="10498" width="6.54296875" style="26" customWidth="1"/>
    <col min="10499" max="10500" width="7.26953125" style="26" customWidth="1"/>
    <col min="10501" max="10502" width="6.26953125" style="26" customWidth="1"/>
    <col min="10503" max="10503" width="12.6328125" style="26" customWidth="1"/>
    <col min="10504" max="10504" width="7.26953125" style="26" customWidth="1"/>
    <col min="10505" max="10505" width="4.54296875" style="26" bestFit="1" customWidth="1"/>
    <col min="10506" max="10506" width="5" style="26" customWidth="1"/>
    <col min="10507" max="10508" width="4.54296875" style="26" bestFit="1" customWidth="1"/>
    <col min="10509" max="10509" width="10.36328125" style="26" customWidth="1"/>
    <col min="10510" max="10510" width="9.26953125" style="26" bestFit="1" customWidth="1"/>
    <col min="10511" max="10511" width="4.7265625" style="26" bestFit="1" customWidth="1"/>
    <col min="10512" max="10512" width="13.08984375" style="26" customWidth="1"/>
    <col min="10513" max="10513" width="8.7265625" style="26" customWidth="1"/>
    <col min="10514" max="10514" width="14.26953125" style="26" customWidth="1"/>
    <col min="10515" max="10516" width="3.26953125" style="26" customWidth="1"/>
    <col min="10517" max="10517" width="13.08984375" style="26" customWidth="1"/>
    <col min="10518" max="10518" width="8.7265625" style="26" customWidth="1"/>
    <col min="10519" max="10519" width="14.26953125" style="26" customWidth="1"/>
    <col min="10520" max="10521" width="3.26953125" style="26" customWidth="1"/>
    <col min="10522" max="10522" width="13.08984375" style="26" customWidth="1"/>
    <col min="10523" max="10523" width="8.7265625" style="26" customWidth="1"/>
    <col min="10524" max="10524" width="14.26953125" style="26" customWidth="1"/>
    <col min="10525" max="10526" width="3.36328125" style="26" customWidth="1"/>
    <col min="10527" max="10527" width="13.08984375" style="26" customWidth="1"/>
    <col min="10528" max="10528" width="9.6328125" style="26" customWidth="1"/>
    <col min="10529" max="10529" width="14.26953125" style="26" customWidth="1"/>
    <col min="10530" max="10530" width="3.81640625" style="26" customWidth="1"/>
    <col min="10531" max="10531" width="3.26953125" style="26" customWidth="1"/>
    <col min="10532" max="10532" width="13.08984375" style="26" customWidth="1"/>
    <col min="10533" max="10533" width="8.7265625" style="26" customWidth="1"/>
    <col min="10534" max="10534" width="14.26953125" style="26" customWidth="1"/>
    <col min="10535" max="10536" width="3.26953125" style="26" customWidth="1"/>
    <col min="10537" max="10752" width="8.1796875" style="26"/>
    <col min="10753" max="10753" width="5.08984375" style="26" bestFit="1" customWidth="1"/>
    <col min="10754" max="10754" width="6.54296875" style="26" customWidth="1"/>
    <col min="10755" max="10756" width="7.26953125" style="26" customWidth="1"/>
    <col min="10757" max="10758" width="6.26953125" style="26" customWidth="1"/>
    <col min="10759" max="10759" width="12.6328125" style="26" customWidth="1"/>
    <col min="10760" max="10760" width="7.26953125" style="26" customWidth="1"/>
    <col min="10761" max="10761" width="4.54296875" style="26" bestFit="1" customWidth="1"/>
    <col min="10762" max="10762" width="5" style="26" customWidth="1"/>
    <col min="10763" max="10764" width="4.54296875" style="26" bestFit="1" customWidth="1"/>
    <col min="10765" max="10765" width="10.36328125" style="26" customWidth="1"/>
    <col min="10766" max="10766" width="9.26953125" style="26" bestFit="1" customWidth="1"/>
    <col min="10767" max="10767" width="4.7265625" style="26" bestFit="1" customWidth="1"/>
    <col min="10768" max="10768" width="13.08984375" style="26" customWidth="1"/>
    <col min="10769" max="10769" width="8.7265625" style="26" customWidth="1"/>
    <col min="10770" max="10770" width="14.26953125" style="26" customWidth="1"/>
    <col min="10771" max="10772" width="3.26953125" style="26" customWidth="1"/>
    <col min="10773" max="10773" width="13.08984375" style="26" customWidth="1"/>
    <col min="10774" max="10774" width="8.7265625" style="26" customWidth="1"/>
    <col min="10775" max="10775" width="14.26953125" style="26" customWidth="1"/>
    <col min="10776" max="10777" width="3.26953125" style="26" customWidth="1"/>
    <col min="10778" max="10778" width="13.08984375" style="26" customWidth="1"/>
    <col min="10779" max="10779" width="8.7265625" style="26" customWidth="1"/>
    <col min="10780" max="10780" width="14.26953125" style="26" customWidth="1"/>
    <col min="10781" max="10782" width="3.36328125" style="26" customWidth="1"/>
    <col min="10783" max="10783" width="13.08984375" style="26" customWidth="1"/>
    <col min="10784" max="10784" width="9.6328125" style="26" customWidth="1"/>
    <col min="10785" max="10785" width="14.26953125" style="26" customWidth="1"/>
    <col min="10786" max="10786" width="3.81640625" style="26" customWidth="1"/>
    <col min="10787" max="10787" width="3.26953125" style="26" customWidth="1"/>
    <col min="10788" max="10788" width="13.08984375" style="26" customWidth="1"/>
    <col min="10789" max="10789" width="8.7265625" style="26" customWidth="1"/>
    <col min="10790" max="10790" width="14.26953125" style="26" customWidth="1"/>
    <col min="10791" max="10792" width="3.26953125" style="26" customWidth="1"/>
    <col min="10793" max="11008" width="8.1796875" style="26"/>
    <col min="11009" max="11009" width="5.08984375" style="26" bestFit="1" customWidth="1"/>
    <col min="11010" max="11010" width="6.54296875" style="26" customWidth="1"/>
    <col min="11011" max="11012" width="7.26953125" style="26" customWidth="1"/>
    <col min="11013" max="11014" width="6.26953125" style="26" customWidth="1"/>
    <col min="11015" max="11015" width="12.6328125" style="26" customWidth="1"/>
    <col min="11016" max="11016" width="7.26953125" style="26" customWidth="1"/>
    <col min="11017" max="11017" width="4.54296875" style="26" bestFit="1" customWidth="1"/>
    <col min="11018" max="11018" width="5" style="26" customWidth="1"/>
    <col min="11019" max="11020" width="4.54296875" style="26" bestFit="1" customWidth="1"/>
    <col min="11021" max="11021" width="10.36328125" style="26" customWidth="1"/>
    <col min="11022" max="11022" width="9.26953125" style="26" bestFit="1" customWidth="1"/>
    <col min="11023" max="11023" width="4.7265625" style="26" bestFit="1" customWidth="1"/>
    <col min="11024" max="11024" width="13.08984375" style="26" customWidth="1"/>
    <col min="11025" max="11025" width="8.7265625" style="26" customWidth="1"/>
    <col min="11026" max="11026" width="14.26953125" style="26" customWidth="1"/>
    <col min="11027" max="11028" width="3.26953125" style="26" customWidth="1"/>
    <col min="11029" max="11029" width="13.08984375" style="26" customWidth="1"/>
    <col min="11030" max="11030" width="8.7265625" style="26" customWidth="1"/>
    <col min="11031" max="11031" width="14.26953125" style="26" customWidth="1"/>
    <col min="11032" max="11033" width="3.26953125" style="26" customWidth="1"/>
    <col min="11034" max="11034" width="13.08984375" style="26" customWidth="1"/>
    <col min="11035" max="11035" width="8.7265625" style="26" customWidth="1"/>
    <col min="11036" max="11036" width="14.26953125" style="26" customWidth="1"/>
    <col min="11037" max="11038" width="3.36328125" style="26" customWidth="1"/>
    <col min="11039" max="11039" width="13.08984375" style="26" customWidth="1"/>
    <col min="11040" max="11040" width="9.6328125" style="26" customWidth="1"/>
    <col min="11041" max="11041" width="14.26953125" style="26" customWidth="1"/>
    <col min="11042" max="11042" width="3.81640625" style="26" customWidth="1"/>
    <col min="11043" max="11043" width="3.26953125" style="26" customWidth="1"/>
    <col min="11044" max="11044" width="13.08984375" style="26" customWidth="1"/>
    <col min="11045" max="11045" width="8.7265625" style="26" customWidth="1"/>
    <col min="11046" max="11046" width="14.26953125" style="26" customWidth="1"/>
    <col min="11047" max="11048" width="3.26953125" style="26" customWidth="1"/>
    <col min="11049" max="11264" width="8.1796875" style="26"/>
    <col min="11265" max="11265" width="5.08984375" style="26" bestFit="1" customWidth="1"/>
    <col min="11266" max="11266" width="6.54296875" style="26" customWidth="1"/>
    <col min="11267" max="11268" width="7.26953125" style="26" customWidth="1"/>
    <col min="11269" max="11270" width="6.26953125" style="26" customWidth="1"/>
    <col min="11271" max="11271" width="12.6328125" style="26" customWidth="1"/>
    <col min="11272" max="11272" width="7.26953125" style="26" customWidth="1"/>
    <col min="11273" max="11273" width="4.54296875" style="26" bestFit="1" customWidth="1"/>
    <col min="11274" max="11274" width="5" style="26" customWidth="1"/>
    <col min="11275" max="11276" width="4.54296875" style="26" bestFit="1" customWidth="1"/>
    <col min="11277" max="11277" width="10.36328125" style="26" customWidth="1"/>
    <col min="11278" max="11278" width="9.26953125" style="26" bestFit="1" customWidth="1"/>
    <col min="11279" max="11279" width="4.7265625" style="26" bestFit="1" customWidth="1"/>
    <col min="11280" max="11280" width="13.08984375" style="26" customWidth="1"/>
    <col min="11281" max="11281" width="8.7265625" style="26" customWidth="1"/>
    <col min="11282" max="11282" width="14.26953125" style="26" customWidth="1"/>
    <col min="11283" max="11284" width="3.26953125" style="26" customWidth="1"/>
    <col min="11285" max="11285" width="13.08984375" style="26" customWidth="1"/>
    <col min="11286" max="11286" width="8.7265625" style="26" customWidth="1"/>
    <col min="11287" max="11287" width="14.26953125" style="26" customWidth="1"/>
    <col min="11288" max="11289" width="3.26953125" style="26" customWidth="1"/>
    <col min="11290" max="11290" width="13.08984375" style="26" customWidth="1"/>
    <col min="11291" max="11291" width="8.7265625" style="26" customWidth="1"/>
    <col min="11292" max="11292" width="14.26953125" style="26" customWidth="1"/>
    <col min="11293" max="11294" width="3.36328125" style="26" customWidth="1"/>
    <col min="11295" max="11295" width="13.08984375" style="26" customWidth="1"/>
    <col min="11296" max="11296" width="9.6328125" style="26" customWidth="1"/>
    <col min="11297" max="11297" width="14.26953125" style="26" customWidth="1"/>
    <col min="11298" max="11298" width="3.81640625" style="26" customWidth="1"/>
    <col min="11299" max="11299" width="3.26953125" style="26" customWidth="1"/>
    <col min="11300" max="11300" width="13.08984375" style="26" customWidth="1"/>
    <col min="11301" max="11301" width="8.7265625" style="26" customWidth="1"/>
    <col min="11302" max="11302" width="14.26953125" style="26" customWidth="1"/>
    <col min="11303" max="11304" width="3.26953125" style="26" customWidth="1"/>
    <col min="11305" max="11520" width="8.1796875" style="26"/>
    <col min="11521" max="11521" width="5.08984375" style="26" bestFit="1" customWidth="1"/>
    <col min="11522" max="11522" width="6.54296875" style="26" customWidth="1"/>
    <col min="11523" max="11524" width="7.26953125" style="26" customWidth="1"/>
    <col min="11525" max="11526" width="6.26953125" style="26" customWidth="1"/>
    <col min="11527" max="11527" width="12.6328125" style="26" customWidth="1"/>
    <col min="11528" max="11528" width="7.26953125" style="26" customWidth="1"/>
    <col min="11529" max="11529" width="4.54296875" style="26" bestFit="1" customWidth="1"/>
    <col min="11530" max="11530" width="5" style="26" customWidth="1"/>
    <col min="11531" max="11532" width="4.54296875" style="26" bestFit="1" customWidth="1"/>
    <col min="11533" max="11533" width="10.36328125" style="26" customWidth="1"/>
    <col min="11534" max="11534" width="9.26953125" style="26" bestFit="1" customWidth="1"/>
    <col min="11535" max="11535" width="4.7265625" style="26" bestFit="1" customWidth="1"/>
    <col min="11536" max="11536" width="13.08984375" style="26" customWidth="1"/>
    <col min="11537" max="11537" width="8.7265625" style="26" customWidth="1"/>
    <col min="11538" max="11538" width="14.26953125" style="26" customWidth="1"/>
    <col min="11539" max="11540" width="3.26953125" style="26" customWidth="1"/>
    <col min="11541" max="11541" width="13.08984375" style="26" customWidth="1"/>
    <col min="11542" max="11542" width="8.7265625" style="26" customWidth="1"/>
    <col min="11543" max="11543" width="14.26953125" style="26" customWidth="1"/>
    <col min="11544" max="11545" width="3.26953125" style="26" customWidth="1"/>
    <col min="11546" max="11546" width="13.08984375" style="26" customWidth="1"/>
    <col min="11547" max="11547" width="8.7265625" style="26" customWidth="1"/>
    <col min="11548" max="11548" width="14.26953125" style="26" customWidth="1"/>
    <col min="11549" max="11550" width="3.36328125" style="26" customWidth="1"/>
    <col min="11551" max="11551" width="13.08984375" style="26" customWidth="1"/>
    <col min="11552" max="11552" width="9.6328125" style="26" customWidth="1"/>
    <col min="11553" max="11553" width="14.26953125" style="26" customWidth="1"/>
    <col min="11554" max="11554" width="3.81640625" style="26" customWidth="1"/>
    <col min="11555" max="11555" width="3.26953125" style="26" customWidth="1"/>
    <col min="11556" max="11556" width="13.08984375" style="26" customWidth="1"/>
    <col min="11557" max="11557" width="8.7265625" style="26" customWidth="1"/>
    <col min="11558" max="11558" width="14.26953125" style="26" customWidth="1"/>
    <col min="11559" max="11560" width="3.26953125" style="26" customWidth="1"/>
    <col min="11561" max="11776" width="8.1796875" style="26"/>
    <col min="11777" max="11777" width="5.08984375" style="26" bestFit="1" customWidth="1"/>
    <col min="11778" max="11778" width="6.54296875" style="26" customWidth="1"/>
    <col min="11779" max="11780" width="7.26953125" style="26" customWidth="1"/>
    <col min="11781" max="11782" width="6.26953125" style="26" customWidth="1"/>
    <col min="11783" max="11783" width="12.6328125" style="26" customWidth="1"/>
    <col min="11784" max="11784" width="7.26953125" style="26" customWidth="1"/>
    <col min="11785" max="11785" width="4.54296875" style="26" bestFit="1" customWidth="1"/>
    <col min="11786" max="11786" width="5" style="26" customWidth="1"/>
    <col min="11787" max="11788" width="4.54296875" style="26" bestFit="1" customWidth="1"/>
    <col min="11789" max="11789" width="10.36328125" style="26" customWidth="1"/>
    <col min="11790" max="11790" width="9.26953125" style="26" bestFit="1" customWidth="1"/>
    <col min="11791" max="11791" width="4.7265625" style="26" bestFit="1" customWidth="1"/>
    <col min="11792" max="11792" width="13.08984375" style="26" customWidth="1"/>
    <col min="11793" max="11793" width="8.7265625" style="26" customWidth="1"/>
    <col min="11794" max="11794" width="14.26953125" style="26" customWidth="1"/>
    <col min="11795" max="11796" width="3.26953125" style="26" customWidth="1"/>
    <col min="11797" max="11797" width="13.08984375" style="26" customWidth="1"/>
    <col min="11798" max="11798" width="8.7265625" style="26" customWidth="1"/>
    <col min="11799" max="11799" width="14.26953125" style="26" customWidth="1"/>
    <col min="11800" max="11801" width="3.26953125" style="26" customWidth="1"/>
    <col min="11802" max="11802" width="13.08984375" style="26" customWidth="1"/>
    <col min="11803" max="11803" width="8.7265625" style="26" customWidth="1"/>
    <col min="11804" max="11804" width="14.26953125" style="26" customWidth="1"/>
    <col min="11805" max="11806" width="3.36328125" style="26" customWidth="1"/>
    <col min="11807" max="11807" width="13.08984375" style="26" customWidth="1"/>
    <col min="11808" max="11808" width="9.6328125" style="26" customWidth="1"/>
    <col min="11809" max="11809" width="14.26953125" style="26" customWidth="1"/>
    <col min="11810" max="11810" width="3.81640625" style="26" customWidth="1"/>
    <col min="11811" max="11811" width="3.26953125" style="26" customWidth="1"/>
    <col min="11812" max="11812" width="13.08984375" style="26" customWidth="1"/>
    <col min="11813" max="11813" width="8.7265625" style="26" customWidth="1"/>
    <col min="11814" max="11814" width="14.26953125" style="26" customWidth="1"/>
    <col min="11815" max="11816" width="3.26953125" style="26" customWidth="1"/>
    <col min="11817" max="12032" width="8.1796875" style="26"/>
    <col min="12033" max="12033" width="5.08984375" style="26" bestFit="1" customWidth="1"/>
    <col min="12034" max="12034" width="6.54296875" style="26" customWidth="1"/>
    <col min="12035" max="12036" width="7.26953125" style="26" customWidth="1"/>
    <col min="12037" max="12038" width="6.26953125" style="26" customWidth="1"/>
    <col min="12039" max="12039" width="12.6328125" style="26" customWidth="1"/>
    <col min="12040" max="12040" width="7.26953125" style="26" customWidth="1"/>
    <col min="12041" max="12041" width="4.54296875" style="26" bestFit="1" customWidth="1"/>
    <col min="12042" max="12042" width="5" style="26" customWidth="1"/>
    <col min="12043" max="12044" width="4.54296875" style="26" bestFit="1" customWidth="1"/>
    <col min="12045" max="12045" width="10.36328125" style="26" customWidth="1"/>
    <col min="12046" max="12046" width="9.26953125" style="26" bestFit="1" customWidth="1"/>
    <col min="12047" max="12047" width="4.7265625" style="26" bestFit="1" customWidth="1"/>
    <col min="12048" max="12048" width="13.08984375" style="26" customWidth="1"/>
    <col min="12049" max="12049" width="8.7265625" style="26" customWidth="1"/>
    <col min="12050" max="12050" width="14.26953125" style="26" customWidth="1"/>
    <col min="12051" max="12052" width="3.26953125" style="26" customWidth="1"/>
    <col min="12053" max="12053" width="13.08984375" style="26" customWidth="1"/>
    <col min="12054" max="12054" width="8.7265625" style="26" customWidth="1"/>
    <col min="12055" max="12055" width="14.26953125" style="26" customWidth="1"/>
    <col min="12056" max="12057" width="3.26953125" style="26" customWidth="1"/>
    <col min="12058" max="12058" width="13.08984375" style="26" customWidth="1"/>
    <col min="12059" max="12059" width="8.7265625" style="26" customWidth="1"/>
    <col min="12060" max="12060" width="14.26953125" style="26" customWidth="1"/>
    <col min="12061" max="12062" width="3.36328125" style="26" customWidth="1"/>
    <col min="12063" max="12063" width="13.08984375" style="26" customWidth="1"/>
    <col min="12064" max="12064" width="9.6328125" style="26" customWidth="1"/>
    <col min="12065" max="12065" width="14.26953125" style="26" customWidth="1"/>
    <col min="12066" max="12066" width="3.81640625" style="26" customWidth="1"/>
    <col min="12067" max="12067" width="3.26953125" style="26" customWidth="1"/>
    <col min="12068" max="12068" width="13.08984375" style="26" customWidth="1"/>
    <col min="12069" max="12069" width="8.7265625" style="26" customWidth="1"/>
    <col min="12070" max="12070" width="14.26953125" style="26" customWidth="1"/>
    <col min="12071" max="12072" width="3.26953125" style="26" customWidth="1"/>
    <col min="12073" max="12288" width="8.1796875" style="26"/>
    <col min="12289" max="12289" width="5.08984375" style="26" bestFit="1" customWidth="1"/>
    <col min="12290" max="12290" width="6.54296875" style="26" customWidth="1"/>
    <col min="12291" max="12292" width="7.26953125" style="26" customWidth="1"/>
    <col min="12293" max="12294" width="6.26953125" style="26" customWidth="1"/>
    <col min="12295" max="12295" width="12.6328125" style="26" customWidth="1"/>
    <col min="12296" max="12296" width="7.26953125" style="26" customWidth="1"/>
    <col min="12297" max="12297" width="4.54296875" style="26" bestFit="1" customWidth="1"/>
    <col min="12298" max="12298" width="5" style="26" customWidth="1"/>
    <col min="12299" max="12300" width="4.54296875" style="26" bestFit="1" customWidth="1"/>
    <col min="12301" max="12301" width="10.36328125" style="26" customWidth="1"/>
    <col min="12302" max="12302" width="9.26953125" style="26" bestFit="1" customWidth="1"/>
    <col min="12303" max="12303" width="4.7265625" style="26" bestFit="1" customWidth="1"/>
    <col min="12304" max="12304" width="13.08984375" style="26" customWidth="1"/>
    <col min="12305" max="12305" width="8.7265625" style="26" customWidth="1"/>
    <col min="12306" max="12306" width="14.26953125" style="26" customWidth="1"/>
    <col min="12307" max="12308" width="3.26953125" style="26" customWidth="1"/>
    <col min="12309" max="12309" width="13.08984375" style="26" customWidth="1"/>
    <col min="12310" max="12310" width="8.7265625" style="26" customWidth="1"/>
    <col min="12311" max="12311" width="14.26953125" style="26" customWidth="1"/>
    <col min="12312" max="12313" width="3.26953125" style="26" customWidth="1"/>
    <col min="12314" max="12314" width="13.08984375" style="26" customWidth="1"/>
    <col min="12315" max="12315" width="8.7265625" style="26" customWidth="1"/>
    <col min="12316" max="12316" width="14.26953125" style="26" customWidth="1"/>
    <col min="12317" max="12318" width="3.36328125" style="26" customWidth="1"/>
    <col min="12319" max="12319" width="13.08984375" style="26" customWidth="1"/>
    <col min="12320" max="12320" width="9.6328125" style="26" customWidth="1"/>
    <col min="12321" max="12321" width="14.26953125" style="26" customWidth="1"/>
    <col min="12322" max="12322" width="3.81640625" style="26" customWidth="1"/>
    <col min="12323" max="12323" width="3.26953125" style="26" customWidth="1"/>
    <col min="12324" max="12324" width="13.08984375" style="26" customWidth="1"/>
    <col min="12325" max="12325" width="8.7265625" style="26" customWidth="1"/>
    <col min="12326" max="12326" width="14.26953125" style="26" customWidth="1"/>
    <col min="12327" max="12328" width="3.26953125" style="26" customWidth="1"/>
    <col min="12329" max="12544" width="8.1796875" style="26"/>
    <col min="12545" max="12545" width="5.08984375" style="26" bestFit="1" customWidth="1"/>
    <col min="12546" max="12546" width="6.54296875" style="26" customWidth="1"/>
    <col min="12547" max="12548" width="7.26953125" style="26" customWidth="1"/>
    <col min="12549" max="12550" width="6.26953125" style="26" customWidth="1"/>
    <col min="12551" max="12551" width="12.6328125" style="26" customWidth="1"/>
    <col min="12552" max="12552" width="7.26953125" style="26" customWidth="1"/>
    <col min="12553" max="12553" width="4.54296875" style="26" bestFit="1" customWidth="1"/>
    <col min="12554" max="12554" width="5" style="26" customWidth="1"/>
    <col min="12555" max="12556" width="4.54296875" style="26" bestFit="1" customWidth="1"/>
    <col min="12557" max="12557" width="10.36328125" style="26" customWidth="1"/>
    <col min="12558" max="12558" width="9.26953125" style="26" bestFit="1" customWidth="1"/>
    <col min="12559" max="12559" width="4.7265625" style="26" bestFit="1" customWidth="1"/>
    <col min="12560" max="12560" width="13.08984375" style="26" customWidth="1"/>
    <col min="12561" max="12561" width="8.7265625" style="26" customWidth="1"/>
    <col min="12562" max="12562" width="14.26953125" style="26" customWidth="1"/>
    <col min="12563" max="12564" width="3.26953125" style="26" customWidth="1"/>
    <col min="12565" max="12565" width="13.08984375" style="26" customWidth="1"/>
    <col min="12566" max="12566" width="8.7265625" style="26" customWidth="1"/>
    <col min="12567" max="12567" width="14.26953125" style="26" customWidth="1"/>
    <col min="12568" max="12569" width="3.26953125" style="26" customWidth="1"/>
    <col min="12570" max="12570" width="13.08984375" style="26" customWidth="1"/>
    <col min="12571" max="12571" width="8.7265625" style="26" customWidth="1"/>
    <col min="12572" max="12572" width="14.26953125" style="26" customWidth="1"/>
    <col min="12573" max="12574" width="3.36328125" style="26" customWidth="1"/>
    <col min="12575" max="12575" width="13.08984375" style="26" customWidth="1"/>
    <col min="12576" max="12576" width="9.6328125" style="26" customWidth="1"/>
    <col min="12577" max="12577" width="14.26953125" style="26" customWidth="1"/>
    <col min="12578" max="12578" width="3.81640625" style="26" customWidth="1"/>
    <col min="12579" max="12579" width="3.26953125" style="26" customWidth="1"/>
    <col min="12580" max="12580" width="13.08984375" style="26" customWidth="1"/>
    <col min="12581" max="12581" width="8.7265625" style="26" customWidth="1"/>
    <col min="12582" max="12582" width="14.26953125" style="26" customWidth="1"/>
    <col min="12583" max="12584" width="3.26953125" style="26" customWidth="1"/>
    <col min="12585" max="12800" width="8.1796875" style="26"/>
    <col min="12801" max="12801" width="5.08984375" style="26" bestFit="1" customWidth="1"/>
    <col min="12802" max="12802" width="6.54296875" style="26" customWidth="1"/>
    <col min="12803" max="12804" width="7.26953125" style="26" customWidth="1"/>
    <col min="12805" max="12806" width="6.26953125" style="26" customWidth="1"/>
    <col min="12807" max="12807" width="12.6328125" style="26" customWidth="1"/>
    <col min="12808" max="12808" width="7.26953125" style="26" customWidth="1"/>
    <col min="12809" max="12809" width="4.54296875" style="26" bestFit="1" customWidth="1"/>
    <col min="12810" max="12810" width="5" style="26" customWidth="1"/>
    <col min="12811" max="12812" width="4.54296875" style="26" bestFit="1" customWidth="1"/>
    <col min="12813" max="12813" width="10.36328125" style="26" customWidth="1"/>
    <col min="12814" max="12814" width="9.26953125" style="26" bestFit="1" customWidth="1"/>
    <col min="12815" max="12815" width="4.7265625" style="26" bestFit="1" customWidth="1"/>
    <col min="12816" max="12816" width="13.08984375" style="26" customWidth="1"/>
    <col min="12817" max="12817" width="8.7265625" style="26" customWidth="1"/>
    <col min="12818" max="12818" width="14.26953125" style="26" customWidth="1"/>
    <col min="12819" max="12820" width="3.26953125" style="26" customWidth="1"/>
    <col min="12821" max="12821" width="13.08984375" style="26" customWidth="1"/>
    <col min="12822" max="12822" width="8.7265625" style="26" customWidth="1"/>
    <col min="12823" max="12823" width="14.26953125" style="26" customWidth="1"/>
    <col min="12824" max="12825" width="3.26953125" style="26" customWidth="1"/>
    <col min="12826" max="12826" width="13.08984375" style="26" customWidth="1"/>
    <col min="12827" max="12827" width="8.7265625" style="26" customWidth="1"/>
    <col min="12828" max="12828" width="14.26953125" style="26" customWidth="1"/>
    <col min="12829" max="12830" width="3.36328125" style="26" customWidth="1"/>
    <col min="12831" max="12831" width="13.08984375" style="26" customWidth="1"/>
    <col min="12832" max="12832" width="9.6328125" style="26" customWidth="1"/>
    <col min="12833" max="12833" width="14.26953125" style="26" customWidth="1"/>
    <col min="12834" max="12834" width="3.81640625" style="26" customWidth="1"/>
    <col min="12835" max="12835" width="3.26953125" style="26" customWidth="1"/>
    <col min="12836" max="12836" width="13.08984375" style="26" customWidth="1"/>
    <col min="12837" max="12837" width="8.7265625" style="26" customWidth="1"/>
    <col min="12838" max="12838" width="14.26953125" style="26" customWidth="1"/>
    <col min="12839" max="12840" width="3.26953125" style="26" customWidth="1"/>
    <col min="12841" max="13056" width="8.1796875" style="26"/>
    <col min="13057" max="13057" width="5.08984375" style="26" bestFit="1" customWidth="1"/>
    <col min="13058" max="13058" width="6.54296875" style="26" customWidth="1"/>
    <col min="13059" max="13060" width="7.26953125" style="26" customWidth="1"/>
    <col min="13061" max="13062" width="6.26953125" style="26" customWidth="1"/>
    <col min="13063" max="13063" width="12.6328125" style="26" customWidth="1"/>
    <col min="13064" max="13064" width="7.26953125" style="26" customWidth="1"/>
    <col min="13065" max="13065" width="4.54296875" style="26" bestFit="1" customWidth="1"/>
    <col min="13066" max="13066" width="5" style="26" customWidth="1"/>
    <col min="13067" max="13068" width="4.54296875" style="26" bestFit="1" customWidth="1"/>
    <col min="13069" max="13069" width="10.36328125" style="26" customWidth="1"/>
    <col min="13070" max="13070" width="9.26953125" style="26" bestFit="1" customWidth="1"/>
    <col min="13071" max="13071" width="4.7265625" style="26" bestFit="1" customWidth="1"/>
    <col min="13072" max="13072" width="13.08984375" style="26" customWidth="1"/>
    <col min="13073" max="13073" width="8.7265625" style="26" customWidth="1"/>
    <col min="13074" max="13074" width="14.26953125" style="26" customWidth="1"/>
    <col min="13075" max="13076" width="3.26953125" style="26" customWidth="1"/>
    <col min="13077" max="13077" width="13.08984375" style="26" customWidth="1"/>
    <col min="13078" max="13078" width="8.7265625" style="26" customWidth="1"/>
    <col min="13079" max="13079" width="14.26953125" style="26" customWidth="1"/>
    <col min="13080" max="13081" width="3.26953125" style="26" customWidth="1"/>
    <col min="13082" max="13082" width="13.08984375" style="26" customWidth="1"/>
    <col min="13083" max="13083" width="8.7265625" style="26" customWidth="1"/>
    <col min="13084" max="13084" width="14.26953125" style="26" customWidth="1"/>
    <col min="13085" max="13086" width="3.36328125" style="26" customWidth="1"/>
    <col min="13087" max="13087" width="13.08984375" style="26" customWidth="1"/>
    <col min="13088" max="13088" width="9.6328125" style="26" customWidth="1"/>
    <col min="13089" max="13089" width="14.26953125" style="26" customWidth="1"/>
    <col min="13090" max="13090" width="3.81640625" style="26" customWidth="1"/>
    <col min="13091" max="13091" width="3.26953125" style="26" customWidth="1"/>
    <col min="13092" max="13092" width="13.08984375" style="26" customWidth="1"/>
    <col min="13093" max="13093" width="8.7265625" style="26" customWidth="1"/>
    <col min="13094" max="13094" width="14.26953125" style="26" customWidth="1"/>
    <col min="13095" max="13096" width="3.26953125" style="26" customWidth="1"/>
    <col min="13097" max="13312" width="8.1796875" style="26"/>
    <col min="13313" max="13313" width="5.08984375" style="26" bestFit="1" customWidth="1"/>
    <col min="13314" max="13314" width="6.54296875" style="26" customWidth="1"/>
    <col min="13315" max="13316" width="7.26953125" style="26" customWidth="1"/>
    <col min="13317" max="13318" width="6.26953125" style="26" customWidth="1"/>
    <col min="13319" max="13319" width="12.6328125" style="26" customWidth="1"/>
    <col min="13320" max="13320" width="7.26953125" style="26" customWidth="1"/>
    <col min="13321" max="13321" width="4.54296875" style="26" bestFit="1" customWidth="1"/>
    <col min="13322" max="13322" width="5" style="26" customWidth="1"/>
    <col min="13323" max="13324" width="4.54296875" style="26" bestFit="1" customWidth="1"/>
    <col min="13325" max="13325" width="10.36328125" style="26" customWidth="1"/>
    <col min="13326" max="13326" width="9.26953125" style="26" bestFit="1" customWidth="1"/>
    <col min="13327" max="13327" width="4.7265625" style="26" bestFit="1" customWidth="1"/>
    <col min="13328" max="13328" width="13.08984375" style="26" customWidth="1"/>
    <col min="13329" max="13329" width="8.7265625" style="26" customWidth="1"/>
    <col min="13330" max="13330" width="14.26953125" style="26" customWidth="1"/>
    <col min="13331" max="13332" width="3.26953125" style="26" customWidth="1"/>
    <col min="13333" max="13333" width="13.08984375" style="26" customWidth="1"/>
    <col min="13334" max="13334" width="8.7265625" style="26" customWidth="1"/>
    <col min="13335" max="13335" width="14.26953125" style="26" customWidth="1"/>
    <col min="13336" max="13337" width="3.26953125" style="26" customWidth="1"/>
    <col min="13338" max="13338" width="13.08984375" style="26" customWidth="1"/>
    <col min="13339" max="13339" width="8.7265625" style="26" customWidth="1"/>
    <col min="13340" max="13340" width="14.26953125" style="26" customWidth="1"/>
    <col min="13341" max="13342" width="3.36328125" style="26" customWidth="1"/>
    <col min="13343" max="13343" width="13.08984375" style="26" customWidth="1"/>
    <col min="13344" max="13344" width="9.6328125" style="26" customWidth="1"/>
    <col min="13345" max="13345" width="14.26953125" style="26" customWidth="1"/>
    <col min="13346" max="13346" width="3.81640625" style="26" customWidth="1"/>
    <col min="13347" max="13347" width="3.26953125" style="26" customWidth="1"/>
    <col min="13348" max="13348" width="13.08984375" style="26" customWidth="1"/>
    <col min="13349" max="13349" width="8.7265625" style="26" customWidth="1"/>
    <col min="13350" max="13350" width="14.26953125" style="26" customWidth="1"/>
    <col min="13351" max="13352" width="3.26953125" style="26" customWidth="1"/>
    <col min="13353" max="13568" width="8.1796875" style="26"/>
    <col min="13569" max="13569" width="5.08984375" style="26" bestFit="1" customWidth="1"/>
    <col min="13570" max="13570" width="6.54296875" style="26" customWidth="1"/>
    <col min="13571" max="13572" width="7.26953125" style="26" customWidth="1"/>
    <col min="13573" max="13574" width="6.26953125" style="26" customWidth="1"/>
    <col min="13575" max="13575" width="12.6328125" style="26" customWidth="1"/>
    <col min="13576" max="13576" width="7.26953125" style="26" customWidth="1"/>
    <col min="13577" max="13577" width="4.54296875" style="26" bestFit="1" customWidth="1"/>
    <col min="13578" max="13578" width="5" style="26" customWidth="1"/>
    <col min="13579" max="13580" width="4.54296875" style="26" bestFit="1" customWidth="1"/>
    <col min="13581" max="13581" width="10.36328125" style="26" customWidth="1"/>
    <col min="13582" max="13582" width="9.26953125" style="26" bestFit="1" customWidth="1"/>
    <col min="13583" max="13583" width="4.7265625" style="26" bestFit="1" customWidth="1"/>
    <col min="13584" max="13584" width="13.08984375" style="26" customWidth="1"/>
    <col min="13585" max="13585" width="8.7265625" style="26" customWidth="1"/>
    <col min="13586" max="13586" width="14.26953125" style="26" customWidth="1"/>
    <col min="13587" max="13588" width="3.26953125" style="26" customWidth="1"/>
    <col min="13589" max="13589" width="13.08984375" style="26" customWidth="1"/>
    <col min="13590" max="13590" width="8.7265625" style="26" customWidth="1"/>
    <col min="13591" max="13591" width="14.26953125" style="26" customWidth="1"/>
    <col min="13592" max="13593" width="3.26953125" style="26" customWidth="1"/>
    <col min="13594" max="13594" width="13.08984375" style="26" customWidth="1"/>
    <col min="13595" max="13595" width="8.7265625" style="26" customWidth="1"/>
    <col min="13596" max="13596" width="14.26953125" style="26" customWidth="1"/>
    <col min="13597" max="13598" width="3.36328125" style="26" customWidth="1"/>
    <col min="13599" max="13599" width="13.08984375" style="26" customWidth="1"/>
    <col min="13600" max="13600" width="9.6328125" style="26" customWidth="1"/>
    <col min="13601" max="13601" width="14.26953125" style="26" customWidth="1"/>
    <col min="13602" max="13602" width="3.81640625" style="26" customWidth="1"/>
    <col min="13603" max="13603" width="3.26953125" style="26" customWidth="1"/>
    <col min="13604" max="13604" width="13.08984375" style="26" customWidth="1"/>
    <col min="13605" max="13605" width="8.7265625" style="26" customWidth="1"/>
    <col min="13606" max="13606" width="14.26953125" style="26" customWidth="1"/>
    <col min="13607" max="13608" width="3.26953125" style="26" customWidth="1"/>
    <col min="13609" max="13824" width="8.1796875" style="26"/>
    <col min="13825" max="13825" width="5.08984375" style="26" bestFit="1" customWidth="1"/>
    <col min="13826" max="13826" width="6.54296875" style="26" customWidth="1"/>
    <col min="13827" max="13828" width="7.26953125" style="26" customWidth="1"/>
    <col min="13829" max="13830" width="6.26953125" style="26" customWidth="1"/>
    <col min="13831" max="13831" width="12.6328125" style="26" customWidth="1"/>
    <col min="13832" max="13832" width="7.26953125" style="26" customWidth="1"/>
    <col min="13833" max="13833" width="4.54296875" style="26" bestFit="1" customWidth="1"/>
    <col min="13834" max="13834" width="5" style="26" customWidth="1"/>
    <col min="13835" max="13836" width="4.54296875" style="26" bestFit="1" customWidth="1"/>
    <col min="13837" max="13837" width="10.36328125" style="26" customWidth="1"/>
    <col min="13838" max="13838" width="9.26953125" style="26" bestFit="1" customWidth="1"/>
    <col min="13839" max="13839" width="4.7265625" style="26" bestFit="1" customWidth="1"/>
    <col min="13840" max="13840" width="13.08984375" style="26" customWidth="1"/>
    <col min="13841" max="13841" width="8.7265625" style="26" customWidth="1"/>
    <col min="13842" max="13842" width="14.26953125" style="26" customWidth="1"/>
    <col min="13843" max="13844" width="3.26953125" style="26" customWidth="1"/>
    <col min="13845" max="13845" width="13.08984375" style="26" customWidth="1"/>
    <col min="13846" max="13846" width="8.7265625" style="26" customWidth="1"/>
    <col min="13847" max="13847" width="14.26953125" style="26" customWidth="1"/>
    <col min="13848" max="13849" width="3.26953125" style="26" customWidth="1"/>
    <col min="13850" max="13850" width="13.08984375" style="26" customWidth="1"/>
    <col min="13851" max="13851" width="8.7265625" style="26" customWidth="1"/>
    <col min="13852" max="13852" width="14.26953125" style="26" customWidth="1"/>
    <col min="13853" max="13854" width="3.36328125" style="26" customWidth="1"/>
    <col min="13855" max="13855" width="13.08984375" style="26" customWidth="1"/>
    <col min="13856" max="13856" width="9.6328125" style="26" customWidth="1"/>
    <col min="13857" max="13857" width="14.26953125" style="26" customWidth="1"/>
    <col min="13858" max="13858" width="3.81640625" style="26" customWidth="1"/>
    <col min="13859" max="13859" width="3.26953125" style="26" customWidth="1"/>
    <col min="13860" max="13860" width="13.08984375" style="26" customWidth="1"/>
    <col min="13861" max="13861" width="8.7265625" style="26" customWidth="1"/>
    <col min="13862" max="13862" width="14.26953125" style="26" customWidth="1"/>
    <col min="13863" max="13864" width="3.26953125" style="26" customWidth="1"/>
    <col min="13865" max="14080" width="8.1796875" style="26"/>
    <col min="14081" max="14081" width="5.08984375" style="26" bestFit="1" customWidth="1"/>
    <col min="14082" max="14082" width="6.54296875" style="26" customWidth="1"/>
    <col min="14083" max="14084" width="7.26953125" style="26" customWidth="1"/>
    <col min="14085" max="14086" width="6.26953125" style="26" customWidth="1"/>
    <col min="14087" max="14087" width="12.6328125" style="26" customWidth="1"/>
    <col min="14088" max="14088" width="7.26953125" style="26" customWidth="1"/>
    <col min="14089" max="14089" width="4.54296875" style="26" bestFit="1" customWidth="1"/>
    <col min="14090" max="14090" width="5" style="26" customWidth="1"/>
    <col min="14091" max="14092" width="4.54296875" style="26" bestFit="1" customWidth="1"/>
    <col min="14093" max="14093" width="10.36328125" style="26" customWidth="1"/>
    <col min="14094" max="14094" width="9.26953125" style="26" bestFit="1" customWidth="1"/>
    <col min="14095" max="14095" width="4.7265625" style="26" bestFit="1" customWidth="1"/>
    <col min="14096" max="14096" width="13.08984375" style="26" customWidth="1"/>
    <col min="14097" max="14097" width="8.7265625" style="26" customWidth="1"/>
    <col min="14098" max="14098" width="14.26953125" style="26" customWidth="1"/>
    <col min="14099" max="14100" width="3.26953125" style="26" customWidth="1"/>
    <col min="14101" max="14101" width="13.08984375" style="26" customWidth="1"/>
    <col min="14102" max="14102" width="8.7265625" style="26" customWidth="1"/>
    <col min="14103" max="14103" width="14.26953125" style="26" customWidth="1"/>
    <col min="14104" max="14105" width="3.26953125" style="26" customWidth="1"/>
    <col min="14106" max="14106" width="13.08984375" style="26" customWidth="1"/>
    <col min="14107" max="14107" width="8.7265625" style="26" customWidth="1"/>
    <col min="14108" max="14108" width="14.26953125" style="26" customWidth="1"/>
    <col min="14109" max="14110" width="3.36328125" style="26" customWidth="1"/>
    <col min="14111" max="14111" width="13.08984375" style="26" customWidth="1"/>
    <col min="14112" max="14112" width="9.6328125" style="26" customWidth="1"/>
    <col min="14113" max="14113" width="14.26953125" style="26" customWidth="1"/>
    <col min="14114" max="14114" width="3.81640625" style="26" customWidth="1"/>
    <col min="14115" max="14115" width="3.26953125" style="26" customWidth="1"/>
    <col min="14116" max="14116" width="13.08984375" style="26" customWidth="1"/>
    <col min="14117" max="14117" width="8.7265625" style="26" customWidth="1"/>
    <col min="14118" max="14118" width="14.26953125" style="26" customWidth="1"/>
    <col min="14119" max="14120" width="3.26953125" style="26" customWidth="1"/>
    <col min="14121" max="14336" width="8.1796875" style="26"/>
    <col min="14337" max="14337" width="5.08984375" style="26" bestFit="1" customWidth="1"/>
    <col min="14338" max="14338" width="6.54296875" style="26" customWidth="1"/>
    <col min="14339" max="14340" width="7.26953125" style="26" customWidth="1"/>
    <col min="14341" max="14342" width="6.26953125" style="26" customWidth="1"/>
    <col min="14343" max="14343" width="12.6328125" style="26" customWidth="1"/>
    <col min="14344" max="14344" width="7.26953125" style="26" customWidth="1"/>
    <col min="14345" max="14345" width="4.54296875" style="26" bestFit="1" customWidth="1"/>
    <col min="14346" max="14346" width="5" style="26" customWidth="1"/>
    <col min="14347" max="14348" width="4.54296875" style="26" bestFit="1" customWidth="1"/>
    <col min="14349" max="14349" width="10.36328125" style="26" customWidth="1"/>
    <col min="14350" max="14350" width="9.26953125" style="26" bestFit="1" customWidth="1"/>
    <col min="14351" max="14351" width="4.7265625" style="26" bestFit="1" customWidth="1"/>
    <col min="14352" max="14352" width="13.08984375" style="26" customWidth="1"/>
    <col min="14353" max="14353" width="8.7265625" style="26" customWidth="1"/>
    <col min="14354" max="14354" width="14.26953125" style="26" customWidth="1"/>
    <col min="14355" max="14356" width="3.26953125" style="26" customWidth="1"/>
    <col min="14357" max="14357" width="13.08984375" style="26" customWidth="1"/>
    <col min="14358" max="14358" width="8.7265625" style="26" customWidth="1"/>
    <col min="14359" max="14359" width="14.26953125" style="26" customWidth="1"/>
    <col min="14360" max="14361" width="3.26953125" style="26" customWidth="1"/>
    <col min="14362" max="14362" width="13.08984375" style="26" customWidth="1"/>
    <col min="14363" max="14363" width="8.7265625" style="26" customWidth="1"/>
    <col min="14364" max="14364" width="14.26953125" style="26" customWidth="1"/>
    <col min="14365" max="14366" width="3.36328125" style="26" customWidth="1"/>
    <col min="14367" max="14367" width="13.08984375" style="26" customWidth="1"/>
    <col min="14368" max="14368" width="9.6328125" style="26" customWidth="1"/>
    <col min="14369" max="14369" width="14.26953125" style="26" customWidth="1"/>
    <col min="14370" max="14370" width="3.81640625" style="26" customWidth="1"/>
    <col min="14371" max="14371" width="3.26953125" style="26" customWidth="1"/>
    <col min="14372" max="14372" width="13.08984375" style="26" customWidth="1"/>
    <col min="14373" max="14373" width="8.7265625" style="26" customWidth="1"/>
    <col min="14374" max="14374" width="14.26953125" style="26" customWidth="1"/>
    <col min="14375" max="14376" width="3.26953125" style="26" customWidth="1"/>
    <col min="14377" max="14592" width="8.1796875" style="26"/>
    <col min="14593" max="14593" width="5.08984375" style="26" bestFit="1" customWidth="1"/>
    <col min="14594" max="14594" width="6.54296875" style="26" customWidth="1"/>
    <col min="14595" max="14596" width="7.26953125" style="26" customWidth="1"/>
    <col min="14597" max="14598" width="6.26953125" style="26" customWidth="1"/>
    <col min="14599" max="14599" width="12.6328125" style="26" customWidth="1"/>
    <col min="14600" max="14600" width="7.26953125" style="26" customWidth="1"/>
    <col min="14601" max="14601" width="4.54296875" style="26" bestFit="1" customWidth="1"/>
    <col min="14602" max="14602" width="5" style="26" customWidth="1"/>
    <col min="14603" max="14604" width="4.54296875" style="26" bestFit="1" customWidth="1"/>
    <col min="14605" max="14605" width="10.36328125" style="26" customWidth="1"/>
    <col min="14606" max="14606" width="9.26953125" style="26" bestFit="1" customWidth="1"/>
    <col min="14607" max="14607" width="4.7265625" style="26" bestFit="1" customWidth="1"/>
    <col min="14608" max="14608" width="13.08984375" style="26" customWidth="1"/>
    <col min="14609" max="14609" width="8.7265625" style="26" customWidth="1"/>
    <col min="14610" max="14610" width="14.26953125" style="26" customWidth="1"/>
    <col min="14611" max="14612" width="3.26953125" style="26" customWidth="1"/>
    <col min="14613" max="14613" width="13.08984375" style="26" customWidth="1"/>
    <col min="14614" max="14614" width="8.7265625" style="26" customWidth="1"/>
    <col min="14615" max="14615" width="14.26953125" style="26" customWidth="1"/>
    <col min="14616" max="14617" width="3.26953125" style="26" customWidth="1"/>
    <col min="14618" max="14618" width="13.08984375" style="26" customWidth="1"/>
    <col min="14619" max="14619" width="8.7265625" style="26" customWidth="1"/>
    <col min="14620" max="14620" width="14.26953125" style="26" customWidth="1"/>
    <col min="14621" max="14622" width="3.36328125" style="26" customWidth="1"/>
    <col min="14623" max="14623" width="13.08984375" style="26" customWidth="1"/>
    <col min="14624" max="14624" width="9.6328125" style="26" customWidth="1"/>
    <col min="14625" max="14625" width="14.26953125" style="26" customWidth="1"/>
    <col min="14626" max="14626" width="3.81640625" style="26" customWidth="1"/>
    <col min="14627" max="14627" width="3.26953125" style="26" customWidth="1"/>
    <col min="14628" max="14628" width="13.08984375" style="26" customWidth="1"/>
    <col min="14629" max="14629" width="8.7265625" style="26" customWidth="1"/>
    <col min="14630" max="14630" width="14.26953125" style="26" customWidth="1"/>
    <col min="14631" max="14632" width="3.26953125" style="26" customWidth="1"/>
    <col min="14633" max="14848" width="8.1796875" style="26"/>
    <col min="14849" max="14849" width="5.08984375" style="26" bestFit="1" customWidth="1"/>
    <col min="14850" max="14850" width="6.54296875" style="26" customWidth="1"/>
    <col min="14851" max="14852" width="7.26953125" style="26" customWidth="1"/>
    <col min="14853" max="14854" width="6.26953125" style="26" customWidth="1"/>
    <col min="14855" max="14855" width="12.6328125" style="26" customWidth="1"/>
    <col min="14856" max="14856" width="7.26953125" style="26" customWidth="1"/>
    <col min="14857" max="14857" width="4.54296875" style="26" bestFit="1" customWidth="1"/>
    <col min="14858" max="14858" width="5" style="26" customWidth="1"/>
    <col min="14859" max="14860" width="4.54296875" style="26" bestFit="1" customWidth="1"/>
    <col min="14861" max="14861" width="10.36328125" style="26" customWidth="1"/>
    <col min="14862" max="14862" width="9.26953125" style="26" bestFit="1" customWidth="1"/>
    <col min="14863" max="14863" width="4.7265625" style="26" bestFit="1" customWidth="1"/>
    <col min="14864" max="14864" width="13.08984375" style="26" customWidth="1"/>
    <col min="14865" max="14865" width="8.7265625" style="26" customWidth="1"/>
    <col min="14866" max="14866" width="14.26953125" style="26" customWidth="1"/>
    <col min="14867" max="14868" width="3.26953125" style="26" customWidth="1"/>
    <col min="14869" max="14869" width="13.08984375" style="26" customWidth="1"/>
    <col min="14870" max="14870" width="8.7265625" style="26" customWidth="1"/>
    <col min="14871" max="14871" width="14.26953125" style="26" customWidth="1"/>
    <col min="14872" max="14873" width="3.26953125" style="26" customWidth="1"/>
    <col min="14874" max="14874" width="13.08984375" style="26" customWidth="1"/>
    <col min="14875" max="14875" width="8.7265625" style="26" customWidth="1"/>
    <col min="14876" max="14876" width="14.26953125" style="26" customWidth="1"/>
    <col min="14877" max="14878" width="3.36328125" style="26" customWidth="1"/>
    <col min="14879" max="14879" width="13.08984375" style="26" customWidth="1"/>
    <col min="14880" max="14880" width="9.6328125" style="26" customWidth="1"/>
    <col min="14881" max="14881" width="14.26953125" style="26" customWidth="1"/>
    <col min="14882" max="14882" width="3.81640625" style="26" customWidth="1"/>
    <col min="14883" max="14883" width="3.26953125" style="26" customWidth="1"/>
    <col min="14884" max="14884" width="13.08984375" style="26" customWidth="1"/>
    <col min="14885" max="14885" width="8.7265625" style="26" customWidth="1"/>
    <col min="14886" max="14886" width="14.26953125" style="26" customWidth="1"/>
    <col min="14887" max="14888" width="3.26953125" style="26" customWidth="1"/>
    <col min="14889" max="15104" width="8.1796875" style="26"/>
    <col min="15105" max="15105" width="5.08984375" style="26" bestFit="1" customWidth="1"/>
    <col min="15106" max="15106" width="6.54296875" style="26" customWidth="1"/>
    <col min="15107" max="15108" width="7.26953125" style="26" customWidth="1"/>
    <col min="15109" max="15110" width="6.26953125" style="26" customWidth="1"/>
    <col min="15111" max="15111" width="12.6328125" style="26" customWidth="1"/>
    <col min="15112" max="15112" width="7.26953125" style="26" customWidth="1"/>
    <col min="15113" max="15113" width="4.54296875" style="26" bestFit="1" customWidth="1"/>
    <col min="15114" max="15114" width="5" style="26" customWidth="1"/>
    <col min="15115" max="15116" width="4.54296875" style="26" bestFit="1" customWidth="1"/>
    <col min="15117" max="15117" width="10.36328125" style="26" customWidth="1"/>
    <col min="15118" max="15118" width="9.26953125" style="26" bestFit="1" customWidth="1"/>
    <col min="15119" max="15119" width="4.7265625" style="26" bestFit="1" customWidth="1"/>
    <col min="15120" max="15120" width="13.08984375" style="26" customWidth="1"/>
    <col min="15121" max="15121" width="8.7265625" style="26" customWidth="1"/>
    <col min="15122" max="15122" width="14.26953125" style="26" customWidth="1"/>
    <col min="15123" max="15124" width="3.26953125" style="26" customWidth="1"/>
    <col min="15125" max="15125" width="13.08984375" style="26" customWidth="1"/>
    <col min="15126" max="15126" width="8.7265625" style="26" customWidth="1"/>
    <col min="15127" max="15127" width="14.26953125" style="26" customWidth="1"/>
    <col min="15128" max="15129" width="3.26953125" style="26" customWidth="1"/>
    <col min="15130" max="15130" width="13.08984375" style="26" customWidth="1"/>
    <col min="15131" max="15131" width="8.7265625" style="26" customWidth="1"/>
    <col min="15132" max="15132" width="14.26953125" style="26" customWidth="1"/>
    <col min="15133" max="15134" width="3.36328125" style="26" customWidth="1"/>
    <col min="15135" max="15135" width="13.08984375" style="26" customWidth="1"/>
    <col min="15136" max="15136" width="9.6328125" style="26" customWidth="1"/>
    <col min="15137" max="15137" width="14.26953125" style="26" customWidth="1"/>
    <col min="15138" max="15138" width="3.81640625" style="26" customWidth="1"/>
    <col min="15139" max="15139" width="3.26953125" style="26" customWidth="1"/>
    <col min="15140" max="15140" width="13.08984375" style="26" customWidth="1"/>
    <col min="15141" max="15141" width="8.7265625" style="26" customWidth="1"/>
    <col min="15142" max="15142" width="14.26953125" style="26" customWidth="1"/>
    <col min="15143" max="15144" width="3.26953125" style="26" customWidth="1"/>
    <col min="15145" max="15360" width="8.1796875" style="26"/>
    <col min="15361" max="15361" width="5.08984375" style="26" bestFit="1" customWidth="1"/>
    <col min="15362" max="15362" width="6.54296875" style="26" customWidth="1"/>
    <col min="15363" max="15364" width="7.26953125" style="26" customWidth="1"/>
    <col min="15365" max="15366" width="6.26953125" style="26" customWidth="1"/>
    <col min="15367" max="15367" width="12.6328125" style="26" customWidth="1"/>
    <col min="15368" max="15368" width="7.26953125" style="26" customWidth="1"/>
    <col min="15369" max="15369" width="4.54296875" style="26" bestFit="1" customWidth="1"/>
    <col min="15370" max="15370" width="5" style="26" customWidth="1"/>
    <col min="15371" max="15372" width="4.54296875" style="26" bestFit="1" customWidth="1"/>
    <col min="15373" max="15373" width="10.36328125" style="26" customWidth="1"/>
    <col min="15374" max="15374" width="9.26953125" style="26" bestFit="1" customWidth="1"/>
    <col min="15375" max="15375" width="4.7265625" style="26" bestFit="1" customWidth="1"/>
    <col min="15376" max="15376" width="13.08984375" style="26" customWidth="1"/>
    <col min="15377" max="15377" width="8.7265625" style="26" customWidth="1"/>
    <col min="15378" max="15378" width="14.26953125" style="26" customWidth="1"/>
    <col min="15379" max="15380" width="3.26953125" style="26" customWidth="1"/>
    <col min="15381" max="15381" width="13.08984375" style="26" customWidth="1"/>
    <col min="15382" max="15382" width="8.7265625" style="26" customWidth="1"/>
    <col min="15383" max="15383" width="14.26953125" style="26" customWidth="1"/>
    <col min="15384" max="15385" width="3.26953125" style="26" customWidth="1"/>
    <col min="15386" max="15386" width="13.08984375" style="26" customWidth="1"/>
    <col min="15387" max="15387" width="8.7265625" style="26" customWidth="1"/>
    <col min="15388" max="15388" width="14.26953125" style="26" customWidth="1"/>
    <col min="15389" max="15390" width="3.36328125" style="26" customWidth="1"/>
    <col min="15391" max="15391" width="13.08984375" style="26" customWidth="1"/>
    <col min="15392" max="15392" width="9.6328125" style="26" customWidth="1"/>
    <col min="15393" max="15393" width="14.26953125" style="26" customWidth="1"/>
    <col min="15394" max="15394" width="3.81640625" style="26" customWidth="1"/>
    <col min="15395" max="15395" width="3.26953125" style="26" customWidth="1"/>
    <col min="15396" max="15396" width="13.08984375" style="26" customWidth="1"/>
    <col min="15397" max="15397" width="8.7265625" style="26" customWidth="1"/>
    <col min="15398" max="15398" width="14.26953125" style="26" customWidth="1"/>
    <col min="15399" max="15400" width="3.26953125" style="26" customWidth="1"/>
    <col min="15401" max="15616" width="8.1796875" style="26"/>
    <col min="15617" max="15617" width="5.08984375" style="26" bestFit="1" customWidth="1"/>
    <col min="15618" max="15618" width="6.54296875" style="26" customWidth="1"/>
    <col min="15619" max="15620" width="7.26953125" style="26" customWidth="1"/>
    <col min="15621" max="15622" width="6.26953125" style="26" customWidth="1"/>
    <col min="15623" max="15623" width="12.6328125" style="26" customWidth="1"/>
    <col min="15624" max="15624" width="7.26953125" style="26" customWidth="1"/>
    <col min="15625" max="15625" width="4.54296875" style="26" bestFit="1" customWidth="1"/>
    <col min="15626" max="15626" width="5" style="26" customWidth="1"/>
    <col min="15627" max="15628" width="4.54296875" style="26" bestFit="1" customWidth="1"/>
    <col min="15629" max="15629" width="10.36328125" style="26" customWidth="1"/>
    <col min="15630" max="15630" width="9.26953125" style="26" bestFit="1" customWidth="1"/>
    <col min="15631" max="15631" width="4.7265625" style="26" bestFit="1" customWidth="1"/>
    <col min="15632" max="15632" width="13.08984375" style="26" customWidth="1"/>
    <col min="15633" max="15633" width="8.7265625" style="26" customWidth="1"/>
    <col min="15634" max="15634" width="14.26953125" style="26" customWidth="1"/>
    <col min="15635" max="15636" width="3.26953125" style="26" customWidth="1"/>
    <col min="15637" max="15637" width="13.08984375" style="26" customWidth="1"/>
    <col min="15638" max="15638" width="8.7265625" style="26" customWidth="1"/>
    <col min="15639" max="15639" width="14.26953125" style="26" customWidth="1"/>
    <col min="15640" max="15641" width="3.26953125" style="26" customWidth="1"/>
    <col min="15642" max="15642" width="13.08984375" style="26" customWidth="1"/>
    <col min="15643" max="15643" width="8.7265625" style="26" customWidth="1"/>
    <col min="15644" max="15644" width="14.26953125" style="26" customWidth="1"/>
    <col min="15645" max="15646" width="3.36328125" style="26" customWidth="1"/>
    <col min="15647" max="15647" width="13.08984375" style="26" customWidth="1"/>
    <col min="15648" max="15648" width="9.6328125" style="26" customWidth="1"/>
    <col min="15649" max="15649" width="14.26953125" style="26" customWidth="1"/>
    <col min="15650" max="15650" width="3.81640625" style="26" customWidth="1"/>
    <col min="15651" max="15651" width="3.26953125" style="26" customWidth="1"/>
    <col min="15652" max="15652" width="13.08984375" style="26" customWidth="1"/>
    <col min="15653" max="15653" width="8.7265625" style="26" customWidth="1"/>
    <col min="15654" max="15654" width="14.26953125" style="26" customWidth="1"/>
    <col min="15655" max="15656" width="3.26953125" style="26" customWidth="1"/>
    <col min="15657" max="15872" width="8.1796875" style="26"/>
    <col min="15873" max="15873" width="5.08984375" style="26" bestFit="1" customWidth="1"/>
    <col min="15874" max="15874" width="6.54296875" style="26" customWidth="1"/>
    <col min="15875" max="15876" width="7.26953125" style="26" customWidth="1"/>
    <col min="15877" max="15878" width="6.26953125" style="26" customWidth="1"/>
    <col min="15879" max="15879" width="12.6328125" style="26" customWidth="1"/>
    <col min="15880" max="15880" width="7.26953125" style="26" customWidth="1"/>
    <col min="15881" max="15881" width="4.54296875" style="26" bestFit="1" customWidth="1"/>
    <col min="15882" max="15882" width="5" style="26" customWidth="1"/>
    <col min="15883" max="15884" width="4.54296875" style="26" bestFit="1" customWidth="1"/>
    <col min="15885" max="15885" width="10.36328125" style="26" customWidth="1"/>
    <col min="15886" max="15886" width="9.26953125" style="26" bestFit="1" customWidth="1"/>
    <col min="15887" max="15887" width="4.7265625" style="26" bestFit="1" customWidth="1"/>
    <col min="15888" max="15888" width="13.08984375" style="26" customWidth="1"/>
    <col min="15889" max="15889" width="8.7265625" style="26" customWidth="1"/>
    <col min="15890" max="15890" width="14.26953125" style="26" customWidth="1"/>
    <col min="15891" max="15892" width="3.26953125" style="26" customWidth="1"/>
    <col min="15893" max="15893" width="13.08984375" style="26" customWidth="1"/>
    <col min="15894" max="15894" width="8.7265625" style="26" customWidth="1"/>
    <col min="15895" max="15895" width="14.26953125" style="26" customWidth="1"/>
    <col min="15896" max="15897" width="3.26953125" style="26" customWidth="1"/>
    <col min="15898" max="15898" width="13.08984375" style="26" customWidth="1"/>
    <col min="15899" max="15899" width="8.7265625" style="26" customWidth="1"/>
    <col min="15900" max="15900" width="14.26953125" style="26" customWidth="1"/>
    <col min="15901" max="15902" width="3.36328125" style="26" customWidth="1"/>
    <col min="15903" max="15903" width="13.08984375" style="26" customWidth="1"/>
    <col min="15904" max="15904" width="9.6328125" style="26" customWidth="1"/>
    <col min="15905" max="15905" width="14.26953125" style="26" customWidth="1"/>
    <col min="15906" max="15906" width="3.81640625" style="26" customWidth="1"/>
    <col min="15907" max="15907" width="3.26953125" style="26" customWidth="1"/>
    <col min="15908" max="15908" width="13.08984375" style="26" customWidth="1"/>
    <col min="15909" max="15909" width="8.7265625" style="26" customWidth="1"/>
    <col min="15910" max="15910" width="14.26953125" style="26" customWidth="1"/>
    <col min="15911" max="15912" width="3.26953125" style="26" customWidth="1"/>
    <col min="15913" max="16128" width="8.1796875" style="26"/>
    <col min="16129" max="16129" width="5.08984375" style="26" bestFit="1" customWidth="1"/>
    <col min="16130" max="16130" width="6.54296875" style="26" customWidth="1"/>
    <col min="16131" max="16132" width="7.26953125" style="26" customWidth="1"/>
    <col min="16133" max="16134" width="6.26953125" style="26" customWidth="1"/>
    <col min="16135" max="16135" width="12.6328125" style="26" customWidth="1"/>
    <col min="16136" max="16136" width="7.26953125" style="26" customWidth="1"/>
    <col min="16137" max="16137" width="4.54296875" style="26" bestFit="1" customWidth="1"/>
    <col min="16138" max="16138" width="5" style="26" customWidth="1"/>
    <col min="16139" max="16140" width="4.54296875" style="26" bestFit="1" customWidth="1"/>
    <col min="16141" max="16141" width="10.36328125" style="26" customWidth="1"/>
    <col min="16142" max="16142" width="9.26953125" style="26" bestFit="1" customWidth="1"/>
    <col min="16143" max="16143" width="4.7265625" style="26" bestFit="1" customWidth="1"/>
    <col min="16144" max="16144" width="13.08984375" style="26" customWidth="1"/>
    <col min="16145" max="16145" width="8.7265625" style="26" customWidth="1"/>
    <col min="16146" max="16146" width="14.26953125" style="26" customWidth="1"/>
    <col min="16147" max="16148" width="3.26953125" style="26" customWidth="1"/>
    <col min="16149" max="16149" width="13.08984375" style="26" customWidth="1"/>
    <col min="16150" max="16150" width="8.7265625" style="26" customWidth="1"/>
    <col min="16151" max="16151" width="14.26953125" style="26" customWidth="1"/>
    <col min="16152" max="16153" width="3.26953125" style="26" customWidth="1"/>
    <col min="16154" max="16154" width="13.08984375" style="26" customWidth="1"/>
    <col min="16155" max="16155" width="8.7265625" style="26" customWidth="1"/>
    <col min="16156" max="16156" width="14.26953125" style="26" customWidth="1"/>
    <col min="16157" max="16158" width="3.36328125" style="26" customWidth="1"/>
    <col min="16159" max="16159" width="13.08984375" style="26" customWidth="1"/>
    <col min="16160" max="16160" width="9.6328125" style="26" customWidth="1"/>
    <col min="16161" max="16161" width="14.26953125" style="26" customWidth="1"/>
    <col min="16162" max="16162" width="3.81640625" style="26" customWidth="1"/>
    <col min="16163" max="16163" width="3.26953125" style="26" customWidth="1"/>
    <col min="16164" max="16164" width="13.08984375" style="26" customWidth="1"/>
    <col min="16165" max="16165" width="8.7265625" style="26" customWidth="1"/>
    <col min="16166" max="16166" width="14.26953125" style="26" customWidth="1"/>
    <col min="16167" max="16168" width="3.26953125" style="26" customWidth="1"/>
    <col min="16169" max="16384" width="8.1796875" style="26"/>
  </cols>
  <sheetData>
    <row r="1" spans="1:45" s="10" customFormat="1" ht="26.1">
      <c r="A1" s="334" t="s">
        <v>0</v>
      </c>
      <c r="B1" s="335"/>
      <c r="C1" s="335"/>
      <c r="D1" s="336"/>
      <c r="E1" s="321" t="s">
        <v>1</v>
      </c>
      <c r="F1" s="322"/>
      <c r="G1" s="337" t="s">
        <v>2</v>
      </c>
      <c r="H1" s="338"/>
      <c r="I1" s="338"/>
      <c r="J1" s="338"/>
      <c r="K1" s="338"/>
      <c r="L1" s="338"/>
      <c r="M1" s="338"/>
      <c r="N1" s="338"/>
      <c r="O1" s="339"/>
      <c r="P1" s="1" t="s">
        <v>3</v>
      </c>
      <c r="Q1" s="340"/>
      <c r="R1" s="341"/>
      <c r="S1" s="341"/>
      <c r="T1" s="342"/>
      <c r="U1" s="2" t="s">
        <v>4</v>
      </c>
      <c r="V1" s="343"/>
      <c r="W1" s="343"/>
      <c r="X1" s="343"/>
      <c r="Y1" s="343"/>
      <c r="Z1" s="1" t="s">
        <v>5</v>
      </c>
      <c r="AA1" s="312"/>
      <c r="AB1" s="344"/>
      <c r="AC1" s="344"/>
      <c r="AD1" s="344"/>
      <c r="AE1" s="344"/>
      <c r="AF1" s="344"/>
      <c r="AG1" s="344"/>
      <c r="AH1" s="344"/>
      <c r="AI1" s="345"/>
      <c r="AJ1" s="313" t="s">
        <v>6</v>
      </c>
      <c r="AK1" s="314"/>
      <c r="AL1" s="6" t="str">
        <f>IF(集計チェック!Q14="販売する","プログラム購入","")</f>
        <v/>
      </c>
      <c r="AM1" s="316"/>
      <c r="AN1" s="317"/>
      <c r="AO1" s="7"/>
      <c r="AP1" s="8"/>
      <c r="AQ1" s="9"/>
      <c r="AR1" s="9"/>
      <c r="AS1" s="9"/>
    </row>
    <row r="2" spans="1:45" s="10" customFormat="1" ht="18" customHeight="1">
      <c r="A2" s="318">
        <f>印刷!B12</f>
        <v>0</v>
      </c>
      <c r="B2" s="319"/>
      <c r="C2" s="319"/>
      <c r="D2" s="320"/>
      <c r="E2" s="321" t="s">
        <v>7</v>
      </c>
      <c r="F2" s="322"/>
      <c r="G2" s="323">
        <v>45382</v>
      </c>
      <c r="H2" s="324"/>
      <c r="I2" s="321" t="s">
        <v>8</v>
      </c>
      <c r="J2" s="322"/>
      <c r="K2" s="325" t="s">
        <v>9</v>
      </c>
      <c r="L2" s="326"/>
      <c r="M2" s="326"/>
      <c r="N2" s="326"/>
      <c r="O2" s="327"/>
      <c r="P2" s="1" t="s">
        <v>10</v>
      </c>
      <c r="Q2" s="328"/>
      <c r="R2" s="328"/>
      <c r="S2" s="328"/>
      <c r="T2" s="328"/>
      <c r="U2" s="2" t="s">
        <v>11</v>
      </c>
      <c r="V2" s="328"/>
      <c r="W2" s="328"/>
      <c r="X2" s="328"/>
      <c r="Y2" s="328"/>
      <c r="Z2" s="11" t="s">
        <v>286</v>
      </c>
      <c r="AA2" s="329"/>
      <c r="AB2" s="330"/>
      <c r="AC2" s="330"/>
      <c r="AD2" s="331"/>
      <c r="AE2" s="12" t="s">
        <v>13</v>
      </c>
      <c r="AF2" s="332"/>
      <c r="AG2" s="333"/>
      <c r="AH2" s="333"/>
      <c r="AI2" s="333"/>
      <c r="AJ2" s="313" t="s">
        <v>14</v>
      </c>
      <c r="AK2" s="314"/>
      <c r="AL2" s="13" t="s">
        <v>15</v>
      </c>
      <c r="AM2" s="346" t="s">
        <v>16</v>
      </c>
      <c r="AN2" s="347"/>
      <c r="AO2" s="7"/>
      <c r="AP2" s="8"/>
      <c r="AQ2" s="9"/>
      <c r="AR2" s="9"/>
      <c r="AS2" s="9"/>
    </row>
    <row r="3" spans="1:45" s="10" customFormat="1" ht="6.8" customHeight="1" thickBot="1">
      <c r="A3" s="14"/>
      <c r="B3" s="14"/>
      <c r="C3" s="14"/>
      <c r="D3" s="14"/>
      <c r="E3" s="15"/>
      <c r="F3" s="15"/>
      <c r="G3" s="16"/>
      <c r="H3" s="16"/>
      <c r="I3" s="15"/>
      <c r="J3" s="15"/>
      <c r="K3" s="17"/>
      <c r="L3" s="17"/>
      <c r="M3" s="17"/>
      <c r="N3" s="17"/>
      <c r="O3" s="17"/>
      <c r="P3" s="18"/>
      <c r="Q3" s="19"/>
      <c r="R3" s="19"/>
      <c r="S3" s="19"/>
      <c r="T3" s="19"/>
      <c r="U3" s="20"/>
      <c r="V3" s="19"/>
      <c r="W3" s="19"/>
      <c r="X3" s="19"/>
      <c r="Y3" s="19"/>
      <c r="Z3" s="18"/>
      <c r="AA3" s="21"/>
      <c r="AB3" s="21"/>
      <c r="AC3" s="21"/>
      <c r="AD3" s="21"/>
      <c r="AE3" s="15"/>
      <c r="AF3" s="16"/>
      <c r="AG3" s="16"/>
      <c r="AH3" s="16"/>
      <c r="AI3" s="16"/>
      <c r="AJ3" s="22"/>
      <c r="AK3" s="23"/>
      <c r="AL3" s="24"/>
      <c r="AM3" s="23"/>
      <c r="AN3" s="25"/>
      <c r="AO3" s="7"/>
      <c r="AP3" s="8"/>
      <c r="AQ3" s="9"/>
      <c r="AR3" s="9"/>
      <c r="AS3" s="9"/>
    </row>
    <row r="4" spans="1:45" ht="13.5" customHeight="1">
      <c r="A4" s="348" t="s">
        <v>17</v>
      </c>
      <c r="B4" s="350" t="s">
        <v>18</v>
      </c>
      <c r="C4" s="352" t="s">
        <v>19</v>
      </c>
      <c r="D4" s="353"/>
      <c r="E4" s="352" t="s">
        <v>20</v>
      </c>
      <c r="F4" s="353"/>
      <c r="G4" s="354" t="s">
        <v>281</v>
      </c>
      <c r="H4" s="356" t="s">
        <v>22</v>
      </c>
      <c r="I4" s="356" t="s">
        <v>23</v>
      </c>
      <c r="J4" s="356" t="s">
        <v>24</v>
      </c>
      <c r="K4" s="356" t="s">
        <v>25</v>
      </c>
      <c r="L4" s="356" t="s">
        <v>26</v>
      </c>
      <c r="M4" s="360" t="s">
        <v>27</v>
      </c>
      <c r="N4" s="362" t="s">
        <v>280</v>
      </c>
      <c r="O4" s="364" t="s">
        <v>29</v>
      </c>
      <c r="P4" s="366" t="s">
        <v>30</v>
      </c>
      <c r="Q4" s="368" t="s">
        <v>31</v>
      </c>
      <c r="R4" s="369"/>
      <c r="S4" s="370" t="s">
        <v>32</v>
      </c>
      <c r="T4" s="372" t="s">
        <v>33</v>
      </c>
      <c r="U4" s="374" t="s">
        <v>34</v>
      </c>
      <c r="V4" s="376" t="s">
        <v>31</v>
      </c>
      <c r="W4" s="377"/>
      <c r="X4" s="378" t="s">
        <v>32</v>
      </c>
      <c r="Y4" s="358" t="s">
        <v>33</v>
      </c>
      <c r="Z4" s="382" t="s">
        <v>35</v>
      </c>
      <c r="AA4" s="384" t="s">
        <v>31</v>
      </c>
      <c r="AB4" s="385"/>
      <c r="AC4" s="386" t="s">
        <v>32</v>
      </c>
      <c r="AD4" s="388" t="s">
        <v>33</v>
      </c>
      <c r="AE4" s="390" t="s">
        <v>36</v>
      </c>
      <c r="AF4" s="392" t="s">
        <v>31</v>
      </c>
      <c r="AG4" s="393"/>
      <c r="AH4" s="394" t="s">
        <v>32</v>
      </c>
      <c r="AI4" s="396" t="s">
        <v>33</v>
      </c>
      <c r="AJ4" s="398" t="s">
        <v>37</v>
      </c>
      <c r="AK4" s="400" t="s">
        <v>31</v>
      </c>
      <c r="AL4" s="401"/>
      <c r="AM4" s="402" t="s">
        <v>32</v>
      </c>
      <c r="AN4" s="380" t="s">
        <v>33</v>
      </c>
    </row>
    <row r="5" spans="1:45" ht="13.5" customHeight="1" thickBot="1">
      <c r="A5" s="349"/>
      <c r="B5" s="351"/>
      <c r="C5" s="27" t="s">
        <v>38</v>
      </c>
      <c r="D5" s="27" t="s">
        <v>39</v>
      </c>
      <c r="E5" s="27" t="s">
        <v>40</v>
      </c>
      <c r="F5" s="27" t="s">
        <v>41</v>
      </c>
      <c r="G5" s="355"/>
      <c r="H5" s="357"/>
      <c r="I5" s="357"/>
      <c r="J5" s="357"/>
      <c r="K5" s="357"/>
      <c r="L5" s="357"/>
      <c r="M5" s="361"/>
      <c r="N5" s="363"/>
      <c r="O5" s="365"/>
      <c r="P5" s="367"/>
      <c r="Q5" s="28" t="s">
        <v>42</v>
      </c>
      <c r="R5" s="28" t="s">
        <v>43</v>
      </c>
      <c r="S5" s="371"/>
      <c r="T5" s="373"/>
      <c r="U5" s="375"/>
      <c r="V5" s="29" t="s">
        <v>42</v>
      </c>
      <c r="W5" s="29" t="s">
        <v>43</v>
      </c>
      <c r="X5" s="379"/>
      <c r="Y5" s="359"/>
      <c r="Z5" s="383"/>
      <c r="AA5" s="30" t="s">
        <v>42</v>
      </c>
      <c r="AB5" s="30" t="s">
        <v>43</v>
      </c>
      <c r="AC5" s="387"/>
      <c r="AD5" s="389"/>
      <c r="AE5" s="391"/>
      <c r="AF5" s="31" t="s">
        <v>42</v>
      </c>
      <c r="AG5" s="31" t="s">
        <v>43</v>
      </c>
      <c r="AH5" s="395"/>
      <c r="AI5" s="397"/>
      <c r="AJ5" s="399"/>
      <c r="AK5" s="32" t="s">
        <v>42</v>
      </c>
      <c r="AL5" s="32" t="s">
        <v>43</v>
      </c>
      <c r="AM5" s="403"/>
      <c r="AN5" s="381"/>
    </row>
    <row r="6" spans="1:45" ht="18" customHeight="1" thickTop="1">
      <c r="A6" s="33" t="s">
        <v>44</v>
      </c>
      <c r="B6" s="34" t="s">
        <v>45</v>
      </c>
      <c r="C6" s="35" t="s">
        <v>46</v>
      </c>
      <c r="D6" s="35" t="s">
        <v>47</v>
      </c>
      <c r="E6" s="35" t="s">
        <v>48</v>
      </c>
      <c r="F6" s="36" t="s">
        <v>49</v>
      </c>
      <c r="G6" s="37" t="s">
        <v>282</v>
      </c>
      <c r="H6" s="38" t="s">
        <v>51</v>
      </c>
      <c r="I6" s="39" t="s">
        <v>52</v>
      </c>
      <c r="J6" s="40" t="s">
        <v>53</v>
      </c>
      <c r="K6" s="40">
        <v>2001</v>
      </c>
      <c r="L6" s="40" t="s">
        <v>54</v>
      </c>
      <c r="M6" s="40" t="s">
        <v>55</v>
      </c>
      <c r="N6" s="41" t="s">
        <v>284</v>
      </c>
      <c r="O6" s="42" t="s">
        <v>57</v>
      </c>
      <c r="P6" s="43" t="s">
        <v>58</v>
      </c>
      <c r="Q6" s="44" t="s">
        <v>59</v>
      </c>
      <c r="R6" s="45" t="s">
        <v>60</v>
      </c>
      <c r="S6" s="46" t="s">
        <v>61</v>
      </c>
      <c r="T6" s="47" t="s">
        <v>61</v>
      </c>
      <c r="U6" s="43" t="s">
        <v>62</v>
      </c>
      <c r="V6" s="44" t="s">
        <v>63</v>
      </c>
      <c r="W6" s="45" t="s">
        <v>64</v>
      </c>
      <c r="X6" s="46"/>
      <c r="Y6" s="47" t="s">
        <v>65</v>
      </c>
      <c r="Z6" s="43" t="s">
        <v>66</v>
      </c>
      <c r="AA6" s="44" t="s">
        <v>67</v>
      </c>
      <c r="AB6" s="45" t="s">
        <v>68</v>
      </c>
      <c r="AC6" s="46" t="s">
        <v>61</v>
      </c>
      <c r="AD6" s="47" t="s">
        <v>61</v>
      </c>
      <c r="AE6" s="43" t="s">
        <v>69</v>
      </c>
      <c r="AF6" s="44" t="s">
        <v>70</v>
      </c>
      <c r="AG6" s="45" t="s">
        <v>68</v>
      </c>
      <c r="AH6" s="48" t="s">
        <v>71</v>
      </c>
      <c r="AI6" s="47" t="s">
        <v>61</v>
      </c>
      <c r="AJ6" s="43" t="s">
        <v>72</v>
      </c>
      <c r="AK6" s="44" t="s">
        <v>73</v>
      </c>
      <c r="AL6" s="45" t="s">
        <v>64</v>
      </c>
      <c r="AM6" s="49"/>
      <c r="AN6" s="47" t="s">
        <v>61</v>
      </c>
    </row>
    <row r="7" spans="1:45" ht="18" customHeight="1">
      <c r="A7" s="50" t="s">
        <v>44</v>
      </c>
      <c r="B7" s="51">
        <v>4567</v>
      </c>
      <c r="C7" s="52" t="s">
        <v>74</v>
      </c>
      <c r="D7" s="52" t="s">
        <v>75</v>
      </c>
      <c r="E7" s="52" t="s">
        <v>76</v>
      </c>
      <c r="F7" s="53" t="s">
        <v>77</v>
      </c>
      <c r="G7" s="54" t="s">
        <v>283</v>
      </c>
      <c r="H7" s="55" t="s">
        <v>79</v>
      </c>
      <c r="I7" s="56" t="s">
        <v>80</v>
      </c>
      <c r="J7" s="57" t="s">
        <v>81</v>
      </c>
      <c r="K7" s="57">
        <v>1980</v>
      </c>
      <c r="L7" s="57" t="s">
        <v>82</v>
      </c>
      <c r="M7" s="57" t="s">
        <v>55</v>
      </c>
      <c r="N7" s="58" t="s">
        <v>83</v>
      </c>
      <c r="O7" s="59" t="s">
        <v>84</v>
      </c>
      <c r="P7" s="60" t="s">
        <v>85</v>
      </c>
      <c r="Q7" s="61" t="s">
        <v>86</v>
      </c>
      <c r="R7" s="62" t="s">
        <v>87</v>
      </c>
      <c r="S7" s="63"/>
      <c r="T7" s="64"/>
      <c r="U7" s="60" t="s">
        <v>88</v>
      </c>
      <c r="V7" s="61" t="s">
        <v>89</v>
      </c>
      <c r="W7" s="62" t="s">
        <v>90</v>
      </c>
      <c r="X7" s="65" t="s">
        <v>91</v>
      </c>
      <c r="Y7" s="64"/>
      <c r="Z7" s="60" t="s">
        <v>92</v>
      </c>
      <c r="AA7" s="61" t="s">
        <v>93</v>
      </c>
      <c r="AB7" s="62" t="s">
        <v>94</v>
      </c>
      <c r="AC7" s="63"/>
      <c r="AD7" s="64"/>
      <c r="AE7" s="60" t="s">
        <v>95</v>
      </c>
      <c r="AF7" s="61" t="s">
        <v>96</v>
      </c>
      <c r="AG7" s="62"/>
      <c r="AH7" s="65"/>
      <c r="AI7" s="64"/>
      <c r="AJ7" s="66" t="s">
        <v>97</v>
      </c>
      <c r="AK7" s="67" t="s">
        <v>98</v>
      </c>
      <c r="AL7" s="68"/>
      <c r="AM7" s="69"/>
      <c r="AN7" s="64"/>
    </row>
    <row r="8" spans="1:45" ht="18" customHeight="1">
      <c r="A8" s="70" t="str">
        <f>IF($C8&amp;$D8="","",1)</f>
        <v/>
      </c>
      <c r="B8" s="71">
        <v>0</v>
      </c>
      <c r="C8" s="72"/>
      <c r="D8" s="72"/>
      <c r="E8" s="72"/>
      <c r="F8" s="73"/>
      <c r="G8" s="74"/>
      <c r="H8" s="75"/>
      <c r="I8" s="76"/>
      <c r="J8" s="77"/>
      <c r="K8" s="78"/>
      <c r="L8" s="78"/>
      <c r="M8" s="77"/>
      <c r="N8" s="311"/>
      <c r="O8" s="80"/>
      <c r="P8" s="81"/>
      <c r="Q8" s="82"/>
      <c r="R8" s="83"/>
      <c r="S8" s="84"/>
      <c r="T8" s="85"/>
      <c r="U8" s="81"/>
      <c r="V8" s="82"/>
      <c r="W8" s="83"/>
      <c r="X8" s="84"/>
      <c r="Y8" s="85"/>
      <c r="Z8" s="81"/>
      <c r="AA8" s="82"/>
      <c r="AB8" s="83"/>
      <c r="AC8" s="86"/>
      <c r="AD8" s="85"/>
      <c r="AE8" s="81"/>
      <c r="AF8" s="82"/>
      <c r="AG8" s="83"/>
      <c r="AH8" s="87"/>
      <c r="AI8" s="85"/>
      <c r="AJ8" s="81"/>
      <c r="AK8" s="82"/>
      <c r="AL8" s="88"/>
      <c r="AM8" s="86"/>
      <c r="AN8" s="85"/>
    </row>
    <row r="9" spans="1:45" ht="18" customHeight="1">
      <c r="A9" s="89" t="str">
        <f>IF($C9&amp;$D9="","",COUNT($A$8:A8)+1)</f>
        <v/>
      </c>
      <c r="B9" s="90">
        <v>0</v>
      </c>
      <c r="C9" s="91"/>
      <c r="D9" s="91"/>
      <c r="E9" s="91"/>
      <c r="F9" s="92"/>
      <c r="G9" s="93"/>
      <c r="H9" s="94"/>
      <c r="I9" s="95"/>
      <c r="J9" s="96"/>
      <c r="K9" s="97"/>
      <c r="L9" s="97"/>
      <c r="M9" s="96"/>
      <c r="N9" s="98"/>
      <c r="O9" s="99"/>
      <c r="P9" s="100"/>
      <c r="Q9" s="101"/>
      <c r="R9" s="102"/>
      <c r="S9" s="103"/>
      <c r="T9" s="104"/>
      <c r="U9" s="100"/>
      <c r="V9" s="101"/>
      <c r="W9" s="102"/>
      <c r="X9" s="105"/>
      <c r="Y9" s="104"/>
      <c r="Z9" s="100"/>
      <c r="AA9" s="101"/>
      <c r="AB9" s="102"/>
      <c r="AC9" s="103"/>
      <c r="AD9" s="104"/>
      <c r="AE9" s="100"/>
      <c r="AF9" s="101"/>
      <c r="AG9" s="102"/>
      <c r="AH9" s="106"/>
      <c r="AI9" s="104"/>
      <c r="AJ9" s="100"/>
      <c r="AK9" s="101"/>
      <c r="AL9" s="107"/>
      <c r="AM9" s="103"/>
      <c r="AN9" s="104"/>
    </row>
    <row r="10" spans="1:45" ht="18" customHeight="1">
      <c r="A10" s="89" t="str">
        <f>IF($C10&amp;$D10="","",COUNT($A$8:A9)+1)</f>
        <v/>
      </c>
      <c r="B10" s="90">
        <v>0</v>
      </c>
      <c r="C10" s="91"/>
      <c r="D10" s="91"/>
      <c r="E10" s="91"/>
      <c r="F10" s="92"/>
      <c r="G10" s="93"/>
      <c r="H10" s="94"/>
      <c r="I10" s="95"/>
      <c r="J10" s="96"/>
      <c r="K10" s="97"/>
      <c r="L10" s="97"/>
      <c r="M10" s="96"/>
      <c r="N10" s="98"/>
      <c r="O10" s="99"/>
      <c r="P10" s="100"/>
      <c r="Q10" s="101"/>
      <c r="R10" s="102"/>
      <c r="S10" s="103"/>
      <c r="T10" s="104"/>
      <c r="U10" s="100"/>
      <c r="V10" s="101"/>
      <c r="W10" s="102"/>
      <c r="X10" s="103"/>
      <c r="Y10" s="104"/>
      <c r="Z10" s="100"/>
      <c r="AA10" s="101"/>
      <c r="AB10" s="102"/>
      <c r="AC10" s="103"/>
      <c r="AD10" s="104"/>
      <c r="AE10" s="100"/>
      <c r="AF10" s="101"/>
      <c r="AG10" s="102"/>
      <c r="AH10" s="106"/>
      <c r="AI10" s="104"/>
      <c r="AJ10" s="100"/>
      <c r="AK10" s="101"/>
      <c r="AL10" s="107"/>
      <c r="AM10" s="103"/>
      <c r="AN10" s="104"/>
    </row>
    <row r="11" spans="1:45" ht="18" customHeight="1">
      <c r="A11" s="89" t="str">
        <f>IF($C11&amp;$D11="","",COUNT($A$8:A10)+1)</f>
        <v/>
      </c>
      <c r="B11" s="90">
        <v>0</v>
      </c>
      <c r="C11" s="91"/>
      <c r="D11" s="91"/>
      <c r="E11" s="91"/>
      <c r="F11" s="92"/>
      <c r="G11" s="93"/>
      <c r="H11" s="94"/>
      <c r="I11" s="95"/>
      <c r="J11" s="96"/>
      <c r="K11" s="97"/>
      <c r="L11" s="97"/>
      <c r="M11" s="96"/>
      <c r="N11" s="98"/>
      <c r="O11" s="99"/>
      <c r="P11" s="100"/>
      <c r="Q11" s="101"/>
      <c r="R11" s="102"/>
      <c r="S11" s="105"/>
      <c r="T11" s="104"/>
      <c r="U11" s="100"/>
      <c r="V11" s="101"/>
      <c r="W11" s="102"/>
      <c r="X11" s="103"/>
      <c r="Y11" s="104"/>
      <c r="Z11" s="100"/>
      <c r="AA11" s="101"/>
      <c r="AB11" s="102"/>
      <c r="AC11" s="103"/>
      <c r="AD11" s="104"/>
      <c r="AE11" s="100"/>
      <c r="AF11" s="101"/>
      <c r="AG11" s="102"/>
      <c r="AH11" s="106"/>
      <c r="AI11" s="104"/>
      <c r="AJ11" s="100"/>
      <c r="AK11" s="101"/>
      <c r="AL11" s="107"/>
      <c r="AM11" s="103"/>
      <c r="AN11" s="104"/>
    </row>
    <row r="12" spans="1:45" ht="18" customHeight="1">
      <c r="A12" s="108" t="str">
        <f>IF($C12&amp;$D12="","",COUNT($A$8:A11)+1)</f>
        <v/>
      </c>
      <c r="B12" s="109">
        <v>0</v>
      </c>
      <c r="C12" s="110"/>
      <c r="D12" s="110"/>
      <c r="E12" s="110"/>
      <c r="F12" s="111"/>
      <c r="G12" s="112"/>
      <c r="H12" s="113"/>
      <c r="I12" s="114"/>
      <c r="J12" s="115"/>
      <c r="K12" s="116"/>
      <c r="L12" s="116"/>
      <c r="M12" s="115"/>
      <c r="N12" s="117"/>
      <c r="O12" s="118"/>
      <c r="P12" s="119"/>
      <c r="Q12" s="120"/>
      <c r="R12" s="121"/>
      <c r="S12" s="122"/>
      <c r="T12" s="123"/>
      <c r="U12" s="119"/>
      <c r="V12" s="120"/>
      <c r="W12" s="121"/>
      <c r="X12" s="122"/>
      <c r="Y12" s="123"/>
      <c r="Z12" s="119"/>
      <c r="AA12" s="120"/>
      <c r="AB12" s="121"/>
      <c r="AC12" s="122"/>
      <c r="AD12" s="123"/>
      <c r="AE12" s="119"/>
      <c r="AF12" s="120"/>
      <c r="AG12" s="121"/>
      <c r="AH12" s="124"/>
      <c r="AI12" s="123"/>
      <c r="AJ12" s="119"/>
      <c r="AK12" s="120"/>
      <c r="AL12" s="125"/>
      <c r="AM12" s="122"/>
      <c r="AN12" s="123"/>
    </row>
    <row r="13" spans="1:45" ht="18" customHeight="1">
      <c r="A13" s="89" t="str">
        <f>IF($C13&amp;$D13="","",COUNT($A$8:A12)+1)</f>
        <v/>
      </c>
      <c r="B13" s="90">
        <v>0</v>
      </c>
      <c r="C13" s="126"/>
      <c r="D13" s="91"/>
      <c r="E13" s="91"/>
      <c r="F13" s="92"/>
      <c r="G13" s="93"/>
      <c r="H13" s="94"/>
      <c r="I13" s="95"/>
      <c r="J13" s="96"/>
      <c r="K13" s="97"/>
      <c r="L13" s="97"/>
      <c r="M13" s="96"/>
      <c r="N13" s="79"/>
      <c r="O13" s="80"/>
      <c r="P13" s="127"/>
      <c r="Q13" s="128"/>
      <c r="R13" s="129"/>
      <c r="S13" s="130"/>
      <c r="T13" s="131"/>
      <c r="U13" s="127"/>
      <c r="V13" s="128"/>
      <c r="W13" s="129"/>
      <c r="X13" s="130"/>
      <c r="Y13" s="131"/>
      <c r="Z13" s="127"/>
      <c r="AA13" s="128"/>
      <c r="AB13" s="129"/>
      <c r="AC13" s="132"/>
      <c r="AD13" s="131"/>
      <c r="AE13" s="127"/>
      <c r="AF13" s="128"/>
      <c r="AG13" s="129"/>
      <c r="AH13" s="133"/>
      <c r="AI13" s="131"/>
      <c r="AJ13" s="127"/>
      <c r="AK13" s="128"/>
      <c r="AL13" s="134"/>
      <c r="AM13" s="132"/>
      <c r="AN13" s="131"/>
    </row>
    <row r="14" spans="1:45" ht="18" customHeight="1">
      <c r="A14" s="89" t="str">
        <f>IF($C14&amp;$D14="","",COUNT($A$8:A13)+1)</f>
        <v/>
      </c>
      <c r="B14" s="90">
        <v>0</v>
      </c>
      <c r="C14" s="91"/>
      <c r="D14" s="91"/>
      <c r="E14" s="91"/>
      <c r="F14" s="92"/>
      <c r="G14" s="93"/>
      <c r="H14" s="94"/>
      <c r="I14" s="95"/>
      <c r="J14" s="96"/>
      <c r="K14" s="96"/>
      <c r="L14" s="96"/>
      <c r="M14" s="96"/>
      <c r="N14" s="98"/>
      <c r="O14" s="99"/>
      <c r="P14" s="100"/>
      <c r="Q14" s="101"/>
      <c r="R14" s="107"/>
      <c r="S14" s="103"/>
      <c r="T14" s="104"/>
      <c r="U14" s="100"/>
      <c r="V14" s="101"/>
      <c r="W14" s="107"/>
      <c r="X14" s="103"/>
      <c r="Y14" s="104"/>
      <c r="Z14" s="100"/>
      <c r="AA14" s="101"/>
      <c r="AB14" s="107"/>
      <c r="AC14" s="103"/>
      <c r="AD14" s="104"/>
      <c r="AE14" s="100"/>
      <c r="AF14" s="101"/>
      <c r="AG14" s="107"/>
      <c r="AH14" s="106"/>
      <c r="AI14" s="104"/>
      <c r="AJ14" s="100"/>
      <c r="AK14" s="101"/>
      <c r="AL14" s="107"/>
      <c r="AM14" s="103"/>
      <c r="AN14" s="104"/>
    </row>
    <row r="15" spans="1:45" ht="18" customHeight="1">
      <c r="A15" s="89" t="str">
        <f>IF($C15&amp;$D15="","",COUNT($A$8:A14)+1)</f>
        <v/>
      </c>
      <c r="B15" s="90">
        <v>0</v>
      </c>
      <c r="C15" s="91"/>
      <c r="D15" s="91"/>
      <c r="E15" s="91"/>
      <c r="F15" s="92"/>
      <c r="G15" s="93"/>
      <c r="H15" s="94"/>
      <c r="I15" s="95"/>
      <c r="J15" s="96"/>
      <c r="K15" s="96"/>
      <c r="L15" s="96"/>
      <c r="M15" s="96"/>
      <c r="N15" s="98"/>
      <c r="O15" s="99"/>
      <c r="P15" s="100"/>
      <c r="Q15" s="101"/>
      <c r="R15" s="107"/>
      <c r="S15" s="103"/>
      <c r="T15" s="104"/>
      <c r="U15" s="100"/>
      <c r="V15" s="101"/>
      <c r="W15" s="107"/>
      <c r="X15" s="103"/>
      <c r="Y15" s="104"/>
      <c r="Z15" s="100"/>
      <c r="AA15" s="101"/>
      <c r="AB15" s="107"/>
      <c r="AC15" s="103"/>
      <c r="AD15" s="104"/>
      <c r="AE15" s="100"/>
      <c r="AF15" s="101"/>
      <c r="AG15" s="107"/>
      <c r="AH15" s="106"/>
      <c r="AI15" s="104"/>
      <c r="AJ15" s="100"/>
      <c r="AK15" s="101"/>
      <c r="AL15" s="107"/>
      <c r="AM15" s="103"/>
      <c r="AN15" s="104"/>
    </row>
    <row r="16" spans="1:45" ht="18" customHeight="1">
      <c r="A16" s="89" t="str">
        <f>IF($C16&amp;$D16="","",COUNT($A$8:A15)+1)</f>
        <v/>
      </c>
      <c r="B16" s="90">
        <v>0</v>
      </c>
      <c r="C16" s="91"/>
      <c r="D16" s="91"/>
      <c r="E16" s="91"/>
      <c r="F16" s="92"/>
      <c r="G16" s="93"/>
      <c r="H16" s="94"/>
      <c r="I16" s="95"/>
      <c r="J16" s="96"/>
      <c r="K16" s="96"/>
      <c r="L16" s="96"/>
      <c r="M16" s="96"/>
      <c r="N16" s="98"/>
      <c r="O16" s="99"/>
      <c r="P16" s="100"/>
      <c r="Q16" s="101"/>
      <c r="R16" s="107"/>
      <c r="S16" s="103"/>
      <c r="T16" s="104"/>
      <c r="U16" s="100"/>
      <c r="V16" s="101"/>
      <c r="W16" s="107"/>
      <c r="X16" s="103"/>
      <c r="Y16" s="104"/>
      <c r="Z16" s="100"/>
      <c r="AA16" s="101"/>
      <c r="AB16" s="107"/>
      <c r="AC16" s="103"/>
      <c r="AD16" s="104"/>
      <c r="AE16" s="100"/>
      <c r="AF16" s="101"/>
      <c r="AG16" s="107"/>
      <c r="AH16" s="106"/>
      <c r="AI16" s="104"/>
      <c r="AJ16" s="100"/>
      <c r="AK16" s="101"/>
      <c r="AL16" s="107"/>
      <c r="AM16" s="103"/>
      <c r="AN16" s="104"/>
    </row>
    <row r="17" spans="1:40" ht="18" customHeight="1">
      <c r="A17" s="108" t="str">
        <f>IF($C17&amp;$D17="","",COUNT($A$8:A16)+1)</f>
        <v/>
      </c>
      <c r="B17" s="109">
        <v>0</v>
      </c>
      <c r="C17" s="110"/>
      <c r="D17" s="110"/>
      <c r="E17" s="110"/>
      <c r="F17" s="111"/>
      <c r="G17" s="112"/>
      <c r="H17" s="113"/>
      <c r="I17" s="114"/>
      <c r="J17" s="115"/>
      <c r="K17" s="115"/>
      <c r="L17" s="115"/>
      <c r="M17" s="115"/>
      <c r="N17" s="117"/>
      <c r="O17" s="118"/>
      <c r="P17" s="119"/>
      <c r="Q17" s="120"/>
      <c r="R17" s="125"/>
      <c r="S17" s="122"/>
      <c r="T17" s="123"/>
      <c r="U17" s="119"/>
      <c r="V17" s="120"/>
      <c r="W17" s="125"/>
      <c r="X17" s="122"/>
      <c r="Y17" s="123"/>
      <c r="Z17" s="119"/>
      <c r="AA17" s="120"/>
      <c r="AB17" s="125"/>
      <c r="AC17" s="122"/>
      <c r="AD17" s="123"/>
      <c r="AE17" s="119"/>
      <c r="AF17" s="120"/>
      <c r="AG17" s="125"/>
      <c r="AH17" s="124"/>
      <c r="AI17" s="123"/>
      <c r="AJ17" s="119"/>
      <c r="AK17" s="120"/>
      <c r="AL17" s="125"/>
      <c r="AM17" s="122"/>
      <c r="AN17" s="123"/>
    </row>
    <row r="18" spans="1:40" ht="18" customHeight="1">
      <c r="A18" s="89" t="str">
        <f>IF($C18&amp;$D18="","",COUNT($A$8:A17)+1)</f>
        <v/>
      </c>
      <c r="B18" s="90">
        <v>0</v>
      </c>
      <c r="C18" s="91"/>
      <c r="D18" s="91"/>
      <c r="E18" s="91"/>
      <c r="F18" s="92"/>
      <c r="G18" s="93"/>
      <c r="H18" s="94"/>
      <c r="I18" s="95"/>
      <c r="J18" s="96"/>
      <c r="K18" s="96"/>
      <c r="L18" s="96"/>
      <c r="M18" s="96"/>
      <c r="N18" s="79"/>
      <c r="O18" s="80"/>
      <c r="P18" s="127"/>
      <c r="Q18" s="128"/>
      <c r="R18" s="134"/>
      <c r="S18" s="132"/>
      <c r="T18" s="131"/>
      <c r="U18" s="127"/>
      <c r="V18" s="128"/>
      <c r="W18" s="134"/>
      <c r="X18" s="132"/>
      <c r="Y18" s="131"/>
      <c r="Z18" s="127"/>
      <c r="AA18" s="128"/>
      <c r="AB18" s="134"/>
      <c r="AC18" s="132"/>
      <c r="AD18" s="131"/>
      <c r="AE18" s="127"/>
      <c r="AF18" s="128"/>
      <c r="AG18" s="134"/>
      <c r="AH18" s="133"/>
      <c r="AI18" s="131"/>
      <c r="AJ18" s="127"/>
      <c r="AK18" s="128"/>
      <c r="AL18" s="134"/>
      <c r="AM18" s="132"/>
      <c r="AN18" s="131"/>
    </row>
    <row r="19" spans="1:40" ht="18" customHeight="1">
      <c r="A19" s="89" t="str">
        <f>IF($C19&amp;$D19="","",COUNT($A$8:A18)+1)</f>
        <v/>
      </c>
      <c r="B19" s="90">
        <v>0</v>
      </c>
      <c r="C19" s="91"/>
      <c r="D19" s="91"/>
      <c r="E19" s="91"/>
      <c r="F19" s="92"/>
      <c r="G19" s="93"/>
      <c r="H19" s="94"/>
      <c r="I19" s="95"/>
      <c r="J19" s="96"/>
      <c r="K19" s="96"/>
      <c r="L19" s="96"/>
      <c r="M19" s="96"/>
      <c r="N19" s="98"/>
      <c r="O19" s="99"/>
      <c r="P19" s="100"/>
      <c r="Q19" s="101"/>
      <c r="R19" s="107"/>
      <c r="S19" s="103"/>
      <c r="T19" s="104"/>
      <c r="U19" s="100"/>
      <c r="V19" s="101"/>
      <c r="W19" s="107"/>
      <c r="X19" s="103"/>
      <c r="Y19" s="104"/>
      <c r="Z19" s="100"/>
      <c r="AA19" s="101"/>
      <c r="AB19" s="107"/>
      <c r="AC19" s="103"/>
      <c r="AD19" s="104"/>
      <c r="AE19" s="100"/>
      <c r="AF19" s="101"/>
      <c r="AG19" s="107"/>
      <c r="AH19" s="106"/>
      <c r="AI19" s="104"/>
      <c r="AJ19" s="100"/>
      <c r="AK19" s="101"/>
      <c r="AL19" s="107"/>
      <c r="AM19" s="103"/>
      <c r="AN19" s="104"/>
    </row>
    <row r="20" spans="1:40" ht="18" customHeight="1">
      <c r="A20" s="89" t="str">
        <f>IF($C20&amp;$D20="","",COUNT($A$8:A19)+1)</f>
        <v/>
      </c>
      <c r="B20" s="90"/>
      <c r="C20" s="91"/>
      <c r="D20" s="91"/>
      <c r="E20" s="91"/>
      <c r="F20" s="92"/>
      <c r="G20" s="93"/>
      <c r="H20" s="94"/>
      <c r="I20" s="95"/>
      <c r="J20" s="96"/>
      <c r="K20" s="96"/>
      <c r="L20" s="96"/>
      <c r="M20" s="96"/>
      <c r="N20" s="98"/>
      <c r="O20" s="99"/>
      <c r="P20" s="100"/>
      <c r="Q20" s="101"/>
      <c r="R20" s="107"/>
      <c r="S20" s="103"/>
      <c r="T20" s="104"/>
      <c r="U20" s="100"/>
      <c r="V20" s="101"/>
      <c r="W20" s="107"/>
      <c r="X20" s="103"/>
      <c r="Y20" s="104"/>
      <c r="Z20" s="100"/>
      <c r="AA20" s="101"/>
      <c r="AB20" s="107"/>
      <c r="AC20" s="103"/>
      <c r="AD20" s="104"/>
      <c r="AE20" s="100"/>
      <c r="AF20" s="101"/>
      <c r="AG20" s="107"/>
      <c r="AH20" s="106"/>
      <c r="AI20" s="104"/>
      <c r="AJ20" s="100"/>
      <c r="AK20" s="101"/>
      <c r="AL20" s="107"/>
      <c r="AM20" s="103"/>
      <c r="AN20" s="104"/>
    </row>
    <row r="21" spans="1:40" ht="18" customHeight="1">
      <c r="A21" s="89" t="str">
        <f>IF($C21&amp;$D21="","",COUNT($A$8:A20)+1)</f>
        <v/>
      </c>
      <c r="B21" s="90"/>
      <c r="C21" s="91"/>
      <c r="D21" s="91"/>
      <c r="E21" s="91"/>
      <c r="F21" s="92"/>
      <c r="G21" s="93"/>
      <c r="H21" s="94"/>
      <c r="I21" s="95"/>
      <c r="J21" s="96"/>
      <c r="K21" s="96"/>
      <c r="L21" s="96"/>
      <c r="M21" s="96"/>
      <c r="N21" s="98"/>
      <c r="O21" s="99"/>
      <c r="P21" s="100"/>
      <c r="Q21" s="101"/>
      <c r="R21" s="107"/>
      <c r="S21" s="103"/>
      <c r="T21" s="104"/>
      <c r="U21" s="100"/>
      <c r="V21" s="101"/>
      <c r="W21" s="107"/>
      <c r="X21" s="103"/>
      <c r="Y21" s="104"/>
      <c r="Z21" s="100"/>
      <c r="AA21" s="101"/>
      <c r="AB21" s="107"/>
      <c r="AC21" s="103"/>
      <c r="AD21" s="104"/>
      <c r="AE21" s="100"/>
      <c r="AF21" s="101"/>
      <c r="AG21" s="107"/>
      <c r="AH21" s="106"/>
      <c r="AI21" s="104"/>
      <c r="AJ21" s="100"/>
      <c r="AK21" s="101"/>
      <c r="AL21" s="107"/>
      <c r="AM21" s="103"/>
      <c r="AN21" s="104"/>
    </row>
    <row r="22" spans="1:40" ht="18" customHeight="1">
      <c r="A22" s="108" t="str">
        <f>IF($C22&amp;$D22="","",COUNT($A$8:A21)+1)</f>
        <v/>
      </c>
      <c r="B22" s="109"/>
      <c r="C22" s="110"/>
      <c r="D22" s="110"/>
      <c r="E22" s="110"/>
      <c r="F22" s="111"/>
      <c r="G22" s="112"/>
      <c r="H22" s="113"/>
      <c r="I22" s="114"/>
      <c r="J22" s="115"/>
      <c r="K22" s="115"/>
      <c r="L22" s="115"/>
      <c r="M22" s="115"/>
      <c r="N22" s="117"/>
      <c r="O22" s="118"/>
      <c r="P22" s="119"/>
      <c r="Q22" s="120"/>
      <c r="R22" s="125"/>
      <c r="S22" s="122"/>
      <c r="T22" s="123"/>
      <c r="U22" s="119"/>
      <c r="V22" s="120"/>
      <c r="W22" s="125"/>
      <c r="X22" s="122"/>
      <c r="Y22" s="123"/>
      <c r="Z22" s="119"/>
      <c r="AA22" s="120"/>
      <c r="AB22" s="125"/>
      <c r="AC22" s="122"/>
      <c r="AD22" s="123"/>
      <c r="AE22" s="119"/>
      <c r="AF22" s="120"/>
      <c r="AG22" s="125"/>
      <c r="AH22" s="124"/>
      <c r="AI22" s="123"/>
      <c r="AJ22" s="119"/>
      <c r="AK22" s="120"/>
      <c r="AL22" s="125"/>
      <c r="AM22" s="122"/>
      <c r="AN22" s="123"/>
    </row>
    <row r="23" spans="1:40" ht="18" customHeight="1">
      <c r="A23" s="89" t="str">
        <f>IF($C23&amp;$D23="","",COUNT($A$8:A22)+1)</f>
        <v/>
      </c>
      <c r="B23" s="90"/>
      <c r="C23" s="91"/>
      <c r="D23" s="91"/>
      <c r="E23" s="91"/>
      <c r="F23" s="92"/>
      <c r="G23" s="93"/>
      <c r="H23" s="94"/>
      <c r="I23" s="95"/>
      <c r="J23" s="96"/>
      <c r="K23" s="96"/>
      <c r="L23" s="96"/>
      <c r="M23" s="96"/>
      <c r="N23" s="79"/>
      <c r="O23" s="80"/>
      <c r="P23" s="127"/>
      <c r="Q23" s="128"/>
      <c r="R23" s="134"/>
      <c r="S23" s="132"/>
      <c r="T23" s="131"/>
      <c r="U23" s="127"/>
      <c r="V23" s="128"/>
      <c r="W23" s="134"/>
      <c r="X23" s="132"/>
      <c r="Y23" s="131"/>
      <c r="Z23" s="127"/>
      <c r="AA23" s="128"/>
      <c r="AB23" s="134"/>
      <c r="AC23" s="132"/>
      <c r="AD23" s="131"/>
      <c r="AE23" s="127"/>
      <c r="AF23" s="128"/>
      <c r="AG23" s="134"/>
      <c r="AH23" s="133"/>
      <c r="AI23" s="131"/>
      <c r="AJ23" s="127"/>
      <c r="AK23" s="128"/>
      <c r="AL23" s="134"/>
      <c r="AM23" s="132"/>
      <c r="AN23" s="131"/>
    </row>
    <row r="24" spans="1:40" ht="18" customHeight="1">
      <c r="A24" s="89" t="str">
        <f>IF($C24&amp;$D24="","",COUNT($A$8:A23)+1)</f>
        <v/>
      </c>
      <c r="B24" s="90"/>
      <c r="C24" s="91"/>
      <c r="D24" s="91"/>
      <c r="E24" s="91"/>
      <c r="F24" s="92"/>
      <c r="G24" s="93"/>
      <c r="H24" s="94"/>
      <c r="I24" s="95"/>
      <c r="J24" s="96"/>
      <c r="K24" s="96"/>
      <c r="L24" s="96"/>
      <c r="M24" s="96"/>
      <c r="N24" s="98"/>
      <c r="O24" s="99"/>
      <c r="P24" s="100"/>
      <c r="Q24" s="101"/>
      <c r="R24" s="107"/>
      <c r="S24" s="103"/>
      <c r="T24" s="104"/>
      <c r="U24" s="100"/>
      <c r="V24" s="101"/>
      <c r="W24" s="107"/>
      <c r="X24" s="103"/>
      <c r="Y24" s="104"/>
      <c r="Z24" s="100"/>
      <c r="AA24" s="101"/>
      <c r="AB24" s="107"/>
      <c r="AC24" s="103"/>
      <c r="AD24" s="104"/>
      <c r="AE24" s="100"/>
      <c r="AF24" s="101"/>
      <c r="AG24" s="107"/>
      <c r="AH24" s="106"/>
      <c r="AI24" s="104"/>
      <c r="AJ24" s="100"/>
      <c r="AK24" s="101"/>
      <c r="AL24" s="107"/>
      <c r="AM24" s="103"/>
      <c r="AN24" s="104"/>
    </row>
    <row r="25" spans="1:40" ht="18" customHeight="1">
      <c r="A25" s="89" t="str">
        <f>IF($C25&amp;$D25="","",COUNT($A$8:A24)+1)</f>
        <v/>
      </c>
      <c r="B25" s="90"/>
      <c r="C25" s="91"/>
      <c r="D25" s="91"/>
      <c r="E25" s="91"/>
      <c r="F25" s="92"/>
      <c r="G25" s="93"/>
      <c r="H25" s="94"/>
      <c r="I25" s="95"/>
      <c r="J25" s="96"/>
      <c r="K25" s="96"/>
      <c r="L25" s="96"/>
      <c r="M25" s="96"/>
      <c r="N25" s="98"/>
      <c r="O25" s="99"/>
      <c r="P25" s="100"/>
      <c r="Q25" s="101"/>
      <c r="R25" s="107"/>
      <c r="S25" s="103"/>
      <c r="T25" s="104"/>
      <c r="U25" s="100"/>
      <c r="V25" s="101"/>
      <c r="W25" s="107"/>
      <c r="X25" s="103"/>
      <c r="Y25" s="104"/>
      <c r="Z25" s="100"/>
      <c r="AA25" s="101"/>
      <c r="AB25" s="107"/>
      <c r="AC25" s="103"/>
      <c r="AD25" s="104"/>
      <c r="AE25" s="100"/>
      <c r="AF25" s="101"/>
      <c r="AG25" s="107"/>
      <c r="AH25" s="106"/>
      <c r="AI25" s="104"/>
      <c r="AJ25" s="100"/>
      <c r="AK25" s="101"/>
      <c r="AL25" s="107"/>
      <c r="AM25" s="103"/>
      <c r="AN25" s="104"/>
    </row>
    <row r="26" spans="1:40" ht="18" customHeight="1">
      <c r="A26" s="89" t="str">
        <f>IF($C26&amp;$D26="","",COUNT($A$8:A25)+1)</f>
        <v/>
      </c>
      <c r="B26" s="90"/>
      <c r="C26" s="91"/>
      <c r="D26" s="91"/>
      <c r="E26" s="91"/>
      <c r="F26" s="92"/>
      <c r="G26" s="93"/>
      <c r="H26" s="94"/>
      <c r="I26" s="95"/>
      <c r="J26" s="96"/>
      <c r="K26" s="96"/>
      <c r="L26" s="96"/>
      <c r="M26" s="96"/>
      <c r="N26" s="98"/>
      <c r="O26" s="99"/>
      <c r="P26" s="100"/>
      <c r="Q26" s="101"/>
      <c r="R26" s="107"/>
      <c r="S26" s="103"/>
      <c r="T26" s="104"/>
      <c r="U26" s="100"/>
      <c r="V26" s="101"/>
      <c r="W26" s="107"/>
      <c r="X26" s="103"/>
      <c r="Y26" s="104"/>
      <c r="Z26" s="100"/>
      <c r="AA26" s="101"/>
      <c r="AB26" s="107"/>
      <c r="AC26" s="103"/>
      <c r="AD26" s="104"/>
      <c r="AE26" s="100"/>
      <c r="AF26" s="101"/>
      <c r="AG26" s="107"/>
      <c r="AH26" s="106"/>
      <c r="AI26" s="104"/>
      <c r="AJ26" s="100"/>
      <c r="AK26" s="101"/>
      <c r="AL26" s="107"/>
      <c r="AM26" s="103"/>
      <c r="AN26" s="104"/>
    </row>
    <row r="27" spans="1:40" ht="18" customHeight="1">
      <c r="A27" s="108" t="str">
        <f>IF($C27&amp;$D27="","",COUNT($A$8:A26)+1)</f>
        <v/>
      </c>
      <c r="B27" s="109"/>
      <c r="C27" s="110"/>
      <c r="D27" s="110"/>
      <c r="E27" s="110"/>
      <c r="F27" s="111"/>
      <c r="G27" s="112"/>
      <c r="H27" s="113"/>
      <c r="I27" s="114"/>
      <c r="J27" s="115"/>
      <c r="K27" s="115"/>
      <c r="L27" s="115"/>
      <c r="M27" s="115"/>
      <c r="N27" s="117"/>
      <c r="O27" s="118"/>
      <c r="P27" s="119"/>
      <c r="Q27" s="120"/>
      <c r="R27" s="125"/>
      <c r="S27" s="122"/>
      <c r="T27" s="123"/>
      <c r="U27" s="119"/>
      <c r="V27" s="120"/>
      <c r="W27" s="125"/>
      <c r="X27" s="122"/>
      <c r="Y27" s="123"/>
      <c r="Z27" s="119"/>
      <c r="AA27" s="120"/>
      <c r="AB27" s="125"/>
      <c r="AC27" s="122"/>
      <c r="AD27" s="123"/>
      <c r="AE27" s="119"/>
      <c r="AF27" s="120"/>
      <c r="AG27" s="125"/>
      <c r="AH27" s="124"/>
      <c r="AI27" s="123"/>
      <c r="AJ27" s="119"/>
      <c r="AK27" s="120"/>
      <c r="AL27" s="125"/>
      <c r="AM27" s="122"/>
      <c r="AN27" s="123"/>
    </row>
    <row r="28" spans="1:40" ht="18" customHeight="1">
      <c r="A28" s="89" t="str">
        <f>IF($C28&amp;$D28="","",COUNT($A$8:A27)+1)</f>
        <v/>
      </c>
      <c r="B28" s="90"/>
      <c r="C28" s="91"/>
      <c r="D28" s="91"/>
      <c r="E28" s="91"/>
      <c r="F28" s="92"/>
      <c r="G28" s="93"/>
      <c r="H28" s="94"/>
      <c r="I28" s="95"/>
      <c r="J28" s="96"/>
      <c r="K28" s="96"/>
      <c r="L28" s="96"/>
      <c r="M28" s="96"/>
      <c r="N28" s="79"/>
      <c r="O28" s="80"/>
      <c r="P28" s="127"/>
      <c r="Q28" s="128"/>
      <c r="R28" s="134"/>
      <c r="S28" s="132"/>
      <c r="T28" s="131"/>
      <c r="U28" s="127"/>
      <c r="V28" s="128"/>
      <c r="W28" s="134"/>
      <c r="X28" s="132"/>
      <c r="Y28" s="131"/>
      <c r="Z28" s="127"/>
      <c r="AA28" s="128"/>
      <c r="AB28" s="134"/>
      <c r="AC28" s="132"/>
      <c r="AD28" s="131"/>
      <c r="AE28" s="127"/>
      <c r="AF28" s="128"/>
      <c r="AG28" s="134"/>
      <c r="AH28" s="133"/>
      <c r="AI28" s="131"/>
      <c r="AJ28" s="127"/>
      <c r="AK28" s="128"/>
      <c r="AL28" s="134"/>
      <c r="AM28" s="132"/>
      <c r="AN28" s="131"/>
    </row>
    <row r="29" spans="1:40" ht="18" customHeight="1">
      <c r="A29" s="89" t="str">
        <f>IF($C29&amp;$D29="","",COUNT($A$8:A28)+1)</f>
        <v/>
      </c>
      <c r="B29" s="90"/>
      <c r="C29" s="91"/>
      <c r="D29" s="91"/>
      <c r="E29" s="91"/>
      <c r="F29" s="92"/>
      <c r="G29" s="93"/>
      <c r="H29" s="94"/>
      <c r="I29" s="95"/>
      <c r="J29" s="96"/>
      <c r="K29" s="96"/>
      <c r="L29" s="96"/>
      <c r="M29" s="96"/>
      <c r="N29" s="98"/>
      <c r="O29" s="99"/>
      <c r="P29" s="100"/>
      <c r="Q29" s="101"/>
      <c r="R29" s="107"/>
      <c r="S29" s="103"/>
      <c r="T29" s="104"/>
      <c r="U29" s="100"/>
      <c r="V29" s="101"/>
      <c r="W29" s="107"/>
      <c r="X29" s="103"/>
      <c r="Y29" s="104"/>
      <c r="Z29" s="100"/>
      <c r="AA29" s="101"/>
      <c r="AB29" s="107"/>
      <c r="AC29" s="103"/>
      <c r="AD29" s="104"/>
      <c r="AE29" s="100"/>
      <c r="AF29" s="101"/>
      <c r="AG29" s="107"/>
      <c r="AH29" s="106"/>
      <c r="AI29" s="104"/>
      <c r="AJ29" s="100"/>
      <c r="AK29" s="101"/>
      <c r="AL29" s="107"/>
      <c r="AM29" s="103"/>
      <c r="AN29" s="104"/>
    </row>
    <row r="30" spans="1:40" ht="18" customHeight="1">
      <c r="A30" s="89" t="str">
        <f>IF($C30&amp;$D30="","",COUNT($A$8:A29)+1)</f>
        <v/>
      </c>
      <c r="B30" s="90"/>
      <c r="C30" s="91"/>
      <c r="D30" s="91"/>
      <c r="E30" s="91"/>
      <c r="F30" s="92"/>
      <c r="G30" s="93"/>
      <c r="H30" s="94"/>
      <c r="I30" s="95"/>
      <c r="J30" s="96"/>
      <c r="K30" s="96"/>
      <c r="L30" s="96"/>
      <c r="M30" s="96"/>
      <c r="N30" s="98"/>
      <c r="O30" s="99"/>
      <c r="P30" s="100"/>
      <c r="Q30" s="101"/>
      <c r="R30" s="107"/>
      <c r="S30" s="103"/>
      <c r="T30" s="104"/>
      <c r="U30" s="100"/>
      <c r="V30" s="101"/>
      <c r="W30" s="107"/>
      <c r="X30" s="103"/>
      <c r="Y30" s="104"/>
      <c r="Z30" s="100"/>
      <c r="AA30" s="101"/>
      <c r="AB30" s="107"/>
      <c r="AC30" s="103"/>
      <c r="AD30" s="104"/>
      <c r="AE30" s="100"/>
      <c r="AF30" s="101"/>
      <c r="AG30" s="107"/>
      <c r="AH30" s="106"/>
      <c r="AI30" s="104"/>
      <c r="AJ30" s="100"/>
      <c r="AK30" s="101"/>
      <c r="AL30" s="107"/>
      <c r="AM30" s="103"/>
      <c r="AN30" s="104"/>
    </row>
    <row r="31" spans="1:40" ht="18" customHeight="1">
      <c r="A31" s="89" t="str">
        <f>IF($C31&amp;$D31="","",COUNT($A$8:A30)+1)</f>
        <v/>
      </c>
      <c r="B31" s="90"/>
      <c r="C31" s="91"/>
      <c r="D31" s="91"/>
      <c r="E31" s="91"/>
      <c r="F31" s="92"/>
      <c r="G31" s="93"/>
      <c r="H31" s="94"/>
      <c r="I31" s="95"/>
      <c r="J31" s="96"/>
      <c r="K31" s="96"/>
      <c r="L31" s="96"/>
      <c r="M31" s="96"/>
      <c r="N31" s="98"/>
      <c r="O31" s="99"/>
      <c r="P31" s="100"/>
      <c r="Q31" s="101"/>
      <c r="R31" s="107"/>
      <c r="S31" s="103"/>
      <c r="T31" s="104"/>
      <c r="U31" s="100"/>
      <c r="V31" s="101"/>
      <c r="W31" s="107"/>
      <c r="X31" s="103"/>
      <c r="Y31" s="104"/>
      <c r="Z31" s="100"/>
      <c r="AA31" s="101"/>
      <c r="AB31" s="107"/>
      <c r="AC31" s="103"/>
      <c r="AD31" s="104"/>
      <c r="AE31" s="100"/>
      <c r="AF31" s="101"/>
      <c r="AG31" s="107"/>
      <c r="AH31" s="106"/>
      <c r="AI31" s="104"/>
      <c r="AJ31" s="100"/>
      <c r="AK31" s="101"/>
      <c r="AL31" s="107"/>
      <c r="AM31" s="103"/>
      <c r="AN31" s="104"/>
    </row>
    <row r="32" spans="1:40" ht="18" customHeight="1">
      <c r="A32" s="108" t="str">
        <f>IF($C32&amp;$D32="","",COUNT($A$8:A31)+1)</f>
        <v/>
      </c>
      <c r="B32" s="109"/>
      <c r="C32" s="110"/>
      <c r="D32" s="110"/>
      <c r="E32" s="110"/>
      <c r="F32" s="111"/>
      <c r="G32" s="112"/>
      <c r="H32" s="113"/>
      <c r="I32" s="114"/>
      <c r="J32" s="115"/>
      <c r="K32" s="115"/>
      <c r="L32" s="115"/>
      <c r="M32" s="115"/>
      <c r="N32" s="117"/>
      <c r="O32" s="118"/>
      <c r="P32" s="119"/>
      <c r="Q32" s="120"/>
      <c r="R32" s="125"/>
      <c r="S32" s="122"/>
      <c r="T32" s="123"/>
      <c r="U32" s="119"/>
      <c r="V32" s="120"/>
      <c r="W32" s="125"/>
      <c r="X32" s="122"/>
      <c r="Y32" s="123"/>
      <c r="Z32" s="119"/>
      <c r="AA32" s="120"/>
      <c r="AB32" s="125"/>
      <c r="AC32" s="122"/>
      <c r="AD32" s="123"/>
      <c r="AE32" s="119"/>
      <c r="AF32" s="120"/>
      <c r="AG32" s="125"/>
      <c r="AH32" s="124"/>
      <c r="AI32" s="123"/>
      <c r="AJ32" s="119"/>
      <c r="AK32" s="120"/>
      <c r="AL32" s="125"/>
      <c r="AM32" s="122"/>
      <c r="AN32" s="123"/>
    </row>
    <row r="33" spans="1:40" ht="18" customHeight="1">
      <c r="A33" s="89" t="str">
        <f>IF($C33&amp;$D33="","",COUNT($A$8:A32)+1)</f>
        <v/>
      </c>
      <c r="B33" s="90"/>
      <c r="C33" s="91"/>
      <c r="D33" s="91"/>
      <c r="E33" s="91"/>
      <c r="F33" s="92"/>
      <c r="G33" s="93"/>
      <c r="H33" s="94"/>
      <c r="I33" s="95"/>
      <c r="J33" s="96"/>
      <c r="K33" s="96"/>
      <c r="L33" s="96"/>
      <c r="M33" s="96"/>
      <c r="N33" s="79"/>
      <c r="O33" s="80"/>
      <c r="P33" s="127"/>
      <c r="Q33" s="128"/>
      <c r="R33" s="134"/>
      <c r="S33" s="132"/>
      <c r="T33" s="131"/>
      <c r="U33" s="127"/>
      <c r="V33" s="128"/>
      <c r="W33" s="134"/>
      <c r="X33" s="132"/>
      <c r="Y33" s="131"/>
      <c r="Z33" s="127"/>
      <c r="AA33" s="128"/>
      <c r="AB33" s="134"/>
      <c r="AC33" s="132"/>
      <c r="AD33" s="131"/>
      <c r="AE33" s="127"/>
      <c r="AF33" s="128"/>
      <c r="AG33" s="134"/>
      <c r="AH33" s="133"/>
      <c r="AI33" s="131"/>
      <c r="AJ33" s="127"/>
      <c r="AK33" s="128"/>
      <c r="AL33" s="134"/>
      <c r="AM33" s="132"/>
      <c r="AN33" s="131"/>
    </row>
    <row r="34" spans="1:40" ht="18" customHeight="1">
      <c r="A34" s="89" t="str">
        <f>IF($C34&amp;$D34="","",COUNT($A$8:A33)+1)</f>
        <v/>
      </c>
      <c r="B34" s="90"/>
      <c r="C34" s="91"/>
      <c r="D34" s="91"/>
      <c r="E34" s="91"/>
      <c r="F34" s="92"/>
      <c r="G34" s="93"/>
      <c r="H34" s="94"/>
      <c r="I34" s="95"/>
      <c r="J34" s="96"/>
      <c r="K34" s="96"/>
      <c r="L34" s="96"/>
      <c r="M34" s="96"/>
      <c r="N34" s="98"/>
      <c r="O34" s="99"/>
      <c r="P34" s="100"/>
      <c r="Q34" s="101"/>
      <c r="R34" s="107"/>
      <c r="S34" s="103"/>
      <c r="T34" s="104"/>
      <c r="U34" s="100"/>
      <c r="V34" s="101"/>
      <c r="W34" s="107"/>
      <c r="X34" s="103"/>
      <c r="Y34" s="104"/>
      <c r="Z34" s="100"/>
      <c r="AA34" s="101"/>
      <c r="AB34" s="107"/>
      <c r="AC34" s="103"/>
      <c r="AD34" s="104"/>
      <c r="AE34" s="100"/>
      <c r="AF34" s="101"/>
      <c r="AG34" s="107"/>
      <c r="AH34" s="106"/>
      <c r="AI34" s="104"/>
      <c r="AJ34" s="100"/>
      <c r="AK34" s="101"/>
      <c r="AL34" s="107"/>
      <c r="AM34" s="103"/>
      <c r="AN34" s="104"/>
    </row>
    <row r="35" spans="1:40" ht="18" customHeight="1">
      <c r="A35" s="89" t="str">
        <f>IF($C35&amp;$D35="","",COUNT($A$8:A34)+1)</f>
        <v/>
      </c>
      <c r="B35" s="90"/>
      <c r="C35" s="91"/>
      <c r="D35" s="91"/>
      <c r="E35" s="91"/>
      <c r="F35" s="92"/>
      <c r="G35" s="93"/>
      <c r="H35" s="94"/>
      <c r="I35" s="95"/>
      <c r="J35" s="96"/>
      <c r="K35" s="96"/>
      <c r="L35" s="96"/>
      <c r="M35" s="96"/>
      <c r="N35" s="98"/>
      <c r="O35" s="99"/>
      <c r="P35" s="100"/>
      <c r="Q35" s="101"/>
      <c r="R35" s="107"/>
      <c r="S35" s="103"/>
      <c r="T35" s="104"/>
      <c r="U35" s="100"/>
      <c r="V35" s="101"/>
      <c r="W35" s="107"/>
      <c r="X35" s="103"/>
      <c r="Y35" s="104"/>
      <c r="Z35" s="100"/>
      <c r="AA35" s="101"/>
      <c r="AB35" s="107"/>
      <c r="AC35" s="103"/>
      <c r="AD35" s="104"/>
      <c r="AE35" s="100"/>
      <c r="AF35" s="101"/>
      <c r="AG35" s="107"/>
      <c r="AH35" s="106"/>
      <c r="AI35" s="104"/>
      <c r="AJ35" s="100"/>
      <c r="AK35" s="101"/>
      <c r="AL35" s="107"/>
      <c r="AM35" s="103"/>
      <c r="AN35" s="104"/>
    </row>
    <row r="36" spans="1:40" ht="18" customHeight="1">
      <c r="A36" s="89" t="str">
        <f>IF($C36&amp;$D36="","",COUNT($A$8:A35)+1)</f>
        <v/>
      </c>
      <c r="B36" s="90"/>
      <c r="C36" s="91"/>
      <c r="D36" s="91"/>
      <c r="E36" s="91"/>
      <c r="F36" s="92"/>
      <c r="G36" s="93"/>
      <c r="H36" s="94"/>
      <c r="I36" s="95"/>
      <c r="J36" s="96"/>
      <c r="K36" s="96"/>
      <c r="L36" s="96"/>
      <c r="M36" s="96"/>
      <c r="N36" s="98"/>
      <c r="O36" s="99"/>
      <c r="P36" s="100"/>
      <c r="Q36" s="101"/>
      <c r="R36" s="107"/>
      <c r="S36" s="103"/>
      <c r="T36" s="104"/>
      <c r="U36" s="100"/>
      <c r="V36" s="101"/>
      <c r="W36" s="107"/>
      <c r="X36" s="103"/>
      <c r="Y36" s="104"/>
      <c r="Z36" s="100"/>
      <c r="AA36" s="101"/>
      <c r="AB36" s="107"/>
      <c r="AC36" s="103"/>
      <c r="AD36" s="104"/>
      <c r="AE36" s="100"/>
      <c r="AF36" s="101"/>
      <c r="AG36" s="107"/>
      <c r="AH36" s="106"/>
      <c r="AI36" s="104"/>
      <c r="AJ36" s="100"/>
      <c r="AK36" s="101"/>
      <c r="AL36" s="107"/>
      <c r="AM36" s="103"/>
      <c r="AN36" s="104"/>
    </row>
    <row r="37" spans="1:40" ht="18" customHeight="1">
      <c r="A37" s="108" t="str">
        <f>IF($C37&amp;$D37="","",COUNT($A$8:A36)+1)</f>
        <v/>
      </c>
      <c r="B37" s="109"/>
      <c r="C37" s="110"/>
      <c r="D37" s="110"/>
      <c r="E37" s="110"/>
      <c r="F37" s="111"/>
      <c r="G37" s="112"/>
      <c r="H37" s="113"/>
      <c r="I37" s="114"/>
      <c r="J37" s="115"/>
      <c r="K37" s="115"/>
      <c r="L37" s="115"/>
      <c r="M37" s="115"/>
      <c r="N37" s="117"/>
      <c r="O37" s="118"/>
      <c r="P37" s="119"/>
      <c r="Q37" s="120"/>
      <c r="R37" s="125"/>
      <c r="S37" s="122"/>
      <c r="T37" s="123"/>
      <c r="U37" s="119"/>
      <c r="V37" s="120"/>
      <c r="W37" s="125"/>
      <c r="X37" s="122"/>
      <c r="Y37" s="123"/>
      <c r="Z37" s="119"/>
      <c r="AA37" s="120"/>
      <c r="AB37" s="125"/>
      <c r="AC37" s="122"/>
      <c r="AD37" s="123"/>
      <c r="AE37" s="119"/>
      <c r="AF37" s="120"/>
      <c r="AG37" s="125"/>
      <c r="AH37" s="124"/>
      <c r="AI37" s="123"/>
      <c r="AJ37" s="119"/>
      <c r="AK37" s="120"/>
      <c r="AL37" s="125"/>
      <c r="AM37" s="122"/>
      <c r="AN37" s="123"/>
    </row>
    <row r="38" spans="1:40" ht="18" customHeight="1">
      <c r="A38" s="89" t="str">
        <f>IF($C38&amp;$D38="","",COUNT($A$8:A37)+1)</f>
        <v/>
      </c>
      <c r="B38" s="90"/>
      <c r="C38" s="91"/>
      <c r="D38" s="91"/>
      <c r="E38" s="91"/>
      <c r="F38" s="92"/>
      <c r="G38" s="93"/>
      <c r="H38" s="94"/>
      <c r="I38" s="95"/>
      <c r="J38" s="96"/>
      <c r="K38" s="96"/>
      <c r="L38" s="96"/>
      <c r="M38" s="96"/>
      <c r="N38" s="79"/>
      <c r="O38" s="80"/>
      <c r="P38" s="127"/>
      <c r="Q38" s="128"/>
      <c r="R38" s="134"/>
      <c r="S38" s="132"/>
      <c r="T38" s="131"/>
      <c r="U38" s="127"/>
      <c r="V38" s="128"/>
      <c r="W38" s="134"/>
      <c r="X38" s="132"/>
      <c r="Y38" s="131"/>
      <c r="Z38" s="127"/>
      <c r="AA38" s="128"/>
      <c r="AB38" s="134"/>
      <c r="AC38" s="132"/>
      <c r="AD38" s="131"/>
      <c r="AE38" s="127"/>
      <c r="AF38" s="128"/>
      <c r="AG38" s="134"/>
      <c r="AH38" s="133"/>
      <c r="AI38" s="131"/>
      <c r="AJ38" s="127"/>
      <c r="AK38" s="128"/>
      <c r="AL38" s="134"/>
      <c r="AM38" s="132"/>
      <c r="AN38" s="131"/>
    </row>
    <row r="39" spans="1:40" ht="18" customHeight="1">
      <c r="A39" s="89" t="str">
        <f>IF($C39&amp;$D39="","",COUNT($A$8:A38)+1)</f>
        <v/>
      </c>
      <c r="B39" s="90"/>
      <c r="C39" s="91"/>
      <c r="D39" s="91"/>
      <c r="E39" s="91"/>
      <c r="F39" s="92"/>
      <c r="G39" s="93"/>
      <c r="H39" s="94"/>
      <c r="I39" s="95"/>
      <c r="J39" s="96"/>
      <c r="K39" s="96"/>
      <c r="L39" s="96"/>
      <c r="M39" s="96"/>
      <c r="N39" s="98"/>
      <c r="O39" s="99"/>
      <c r="P39" s="100"/>
      <c r="Q39" s="101"/>
      <c r="R39" s="107"/>
      <c r="S39" s="103"/>
      <c r="T39" s="104"/>
      <c r="U39" s="100"/>
      <c r="V39" s="101"/>
      <c r="W39" s="107"/>
      <c r="X39" s="103"/>
      <c r="Y39" s="104"/>
      <c r="Z39" s="100"/>
      <c r="AA39" s="101"/>
      <c r="AB39" s="107"/>
      <c r="AC39" s="103"/>
      <c r="AD39" s="104"/>
      <c r="AE39" s="100"/>
      <c r="AF39" s="101"/>
      <c r="AG39" s="107"/>
      <c r="AH39" s="106"/>
      <c r="AI39" s="104"/>
      <c r="AJ39" s="100"/>
      <c r="AK39" s="101"/>
      <c r="AL39" s="107"/>
      <c r="AM39" s="103"/>
      <c r="AN39" s="104"/>
    </row>
    <row r="40" spans="1:40" ht="18" customHeight="1">
      <c r="A40" s="89" t="str">
        <f>IF($C40&amp;$D40="","",COUNT($A$8:A39)+1)</f>
        <v/>
      </c>
      <c r="B40" s="90"/>
      <c r="C40" s="91"/>
      <c r="D40" s="91"/>
      <c r="E40" s="91"/>
      <c r="F40" s="92"/>
      <c r="G40" s="93"/>
      <c r="H40" s="94"/>
      <c r="I40" s="95"/>
      <c r="J40" s="96"/>
      <c r="K40" s="96"/>
      <c r="L40" s="96"/>
      <c r="M40" s="96"/>
      <c r="N40" s="98"/>
      <c r="O40" s="99"/>
      <c r="P40" s="100"/>
      <c r="Q40" s="101"/>
      <c r="R40" s="107"/>
      <c r="S40" s="103"/>
      <c r="T40" s="104"/>
      <c r="U40" s="100"/>
      <c r="V40" s="101"/>
      <c r="W40" s="107"/>
      <c r="X40" s="103"/>
      <c r="Y40" s="104"/>
      <c r="Z40" s="100"/>
      <c r="AA40" s="101"/>
      <c r="AB40" s="107"/>
      <c r="AC40" s="103"/>
      <c r="AD40" s="104"/>
      <c r="AE40" s="100"/>
      <c r="AF40" s="101"/>
      <c r="AG40" s="107"/>
      <c r="AH40" s="106"/>
      <c r="AI40" s="104"/>
      <c r="AJ40" s="100"/>
      <c r="AK40" s="101"/>
      <c r="AL40" s="107"/>
      <c r="AM40" s="103"/>
      <c r="AN40" s="104"/>
    </row>
    <row r="41" spans="1:40" ht="18" customHeight="1">
      <c r="A41" s="89" t="str">
        <f>IF($C41&amp;$D41="","",COUNT($A$8:A40)+1)</f>
        <v/>
      </c>
      <c r="B41" s="90"/>
      <c r="C41" s="91"/>
      <c r="D41" s="91"/>
      <c r="E41" s="91"/>
      <c r="F41" s="92"/>
      <c r="G41" s="93"/>
      <c r="H41" s="94"/>
      <c r="I41" s="95"/>
      <c r="J41" s="96"/>
      <c r="K41" s="96"/>
      <c r="L41" s="96"/>
      <c r="M41" s="96"/>
      <c r="N41" s="98"/>
      <c r="O41" s="99"/>
      <c r="P41" s="100"/>
      <c r="Q41" s="101"/>
      <c r="R41" s="107"/>
      <c r="S41" s="103"/>
      <c r="T41" s="104"/>
      <c r="U41" s="100"/>
      <c r="V41" s="101"/>
      <c r="W41" s="107"/>
      <c r="X41" s="103"/>
      <c r="Y41" s="104"/>
      <c r="Z41" s="100"/>
      <c r="AA41" s="101"/>
      <c r="AB41" s="107"/>
      <c r="AC41" s="103"/>
      <c r="AD41" s="104"/>
      <c r="AE41" s="100"/>
      <c r="AF41" s="101"/>
      <c r="AG41" s="107"/>
      <c r="AH41" s="106"/>
      <c r="AI41" s="104"/>
      <c r="AJ41" s="100"/>
      <c r="AK41" s="101"/>
      <c r="AL41" s="107"/>
      <c r="AM41" s="103"/>
      <c r="AN41" s="104"/>
    </row>
    <row r="42" spans="1:40" ht="18" customHeight="1">
      <c r="A42" s="108" t="str">
        <f>IF($C42&amp;$D42="","",COUNT($A$8:A41)+1)</f>
        <v/>
      </c>
      <c r="B42" s="109"/>
      <c r="C42" s="110"/>
      <c r="D42" s="110"/>
      <c r="E42" s="110"/>
      <c r="F42" s="111"/>
      <c r="G42" s="112"/>
      <c r="H42" s="113"/>
      <c r="I42" s="114"/>
      <c r="J42" s="115"/>
      <c r="K42" s="115"/>
      <c r="L42" s="115"/>
      <c r="M42" s="115"/>
      <c r="N42" s="117"/>
      <c r="O42" s="118"/>
      <c r="P42" s="119"/>
      <c r="Q42" s="120"/>
      <c r="R42" s="125"/>
      <c r="S42" s="122"/>
      <c r="T42" s="123"/>
      <c r="U42" s="119"/>
      <c r="V42" s="120"/>
      <c r="W42" s="125"/>
      <c r="X42" s="122"/>
      <c r="Y42" s="123"/>
      <c r="Z42" s="119"/>
      <c r="AA42" s="120"/>
      <c r="AB42" s="125"/>
      <c r="AC42" s="122"/>
      <c r="AD42" s="123"/>
      <c r="AE42" s="119"/>
      <c r="AF42" s="120"/>
      <c r="AG42" s="125"/>
      <c r="AH42" s="124"/>
      <c r="AI42" s="123"/>
      <c r="AJ42" s="119"/>
      <c r="AK42" s="120"/>
      <c r="AL42" s="125"/>
      <c r="AM42" s="122"/>
      <c r="AN42" s="123"/>
    </row>
    <row r="43" spans="1:40" ht="18" customHeight="1">
      <c r="A43" s="89" t="str">
        <f>IF($C43&amp;$D43="","",COUNT($A$8:A42)+1)</f>
        <v/>
      </c>
      <c r="B43" s="90"/>
      <c r="C43" s="91"/>
      <c r="D43" s="91"/>
      <c r="E43" s="91"/>
      <c r="F43" s="92"/>
      <c r="G43" s="93"/>
      <c r="H43" s="94"/>
      <c r="I43" s="95"/>
      <c r="J43" s="96"/>
      <c r="K43" s="96"/>
      <c r="L43" s="96"/>
      <c r="M43" s="96"/>
      <c r="N43" s="79"/>
      <c r="O43" s="80"/>
      <c r="P43" s="127"/>
      <c r="Q43" s="128"/>
      <c r="R43" s="134"/>
      <c r="S43" s="132"/>
      <c r="T43" s="131"/>
      <c r="U43" s="127"/>
      <c r="V43" s="128"/>
      <c r="W43" s="134"/>
      <c r="X43" s="132"/>
      <c r="Y43" s="131"/>
      <c r="Z43" s="127"/>
      <c r="AA43" s="128"/>
      <c r="AB43" s="134"/>
      <c r="AC43" s="132"/>
      <c r="AD43" s="131"/>
      <c r="AE43" s="127"/>
      <c r="AF43" s="128"/>
      <c r="AG43" s="134"/>
      <c r="AH43" s="133"/>
      <c r="AI43" s="131"/>
      <c r="AJ43" s="127"/>
      <c r="AK43" s="128"/>
      <c r="AL43" s="134"/>
      <c r="AM43" s="132"/>
      <c r="AN43" s="131"/>
    </row>
    <row r="44" spans="1:40" ht="18" customHeight="1">
      <c r="A44" s="89" t="str">
        <f>IF($C44&amp;$D44="","",COUNT($A$8:A43)+1)</f>
        <v/>
      </c>
      <c r="B44" s="90"/>
      <c r="C44" s="91"/>
      <c r="D44" s="91"/>
      <c r="E44" s="91"/>
      <c r="F44" s="92"/>
      <c r="G44" s="93"/>
      <c r="H44" s="94"/>
      <c r="I44" s="95"/>
      <c r="J44" s="96"/>
      <c r="K44" s="96"/>
      <c r="L44" s="96"/>
      <c r="M44" s="96"/>
      <c r="N44" s="98"/>
      <c r="O44" s="99"/>
      <c r="P44" s="100"/>
      <c r="Q44" s="101"/>
      <c r="R44" s="107"/>
      <c r="S44" s="103"/>
      <c r="T44" s="104"/>
      <c r="U44" s="100"/>
      <c r="V44" s="101"/>
      <c r="W44" s="107"/>
      <c r="X44" s="103"/>
      <c r="Y44" s="104"/>
      <c r="Z44" s="100"/>
      <c r="AA44" s="101"/>
      <c r="AB44" s="107"/>
      <c r="AC44" s="103"/>
      <c r="AD44" s="104"/>
      <c r="AE44" s="100"/>
      <c r="AF44" s="101"/>
      <c r="AG44" s="107"/>
      <c r="AH44" s="106"/>
      <c r="AI44" s="104"/>
      <c r="AJ44" s="100"/>
      <c r="AK44" s="101"/>
      <c r="AL44" s="107"/>
      <c r="AM44" s="103"/>
      <c r="AN44" s="104"/>
    </row>
    <row r="45" spans="1:40" ht="18" customHeight="1">
      <c r="A45" s="89" t="str">
        <f>IF($C45&amp;$D45="","",COUNT($A$8:A44)+1)</f>
        <v/>
      </c>
      <c r="B45" s="90"/>
      <c r="C45" s="91"/>
      <c r="D45" s="91"/>
      <c r="E45" s="91"/>
      <c r="F45" s="92"/>
      <c r="G45" s="93"/>
      <c r="H45" s="94"/>
      <c r="I45" s="95"/>
      <c r="J45" s="96"/>
      <c r="K45" s="96"/>
      <c r="L45" s="96"/>
      <c r="M45" s="96"/>
      <c r="N45" s="98"/>
      <c r="O45" s="99"/>
      <c r="P45" s="100"/>
      <c r="Q45" s="101"/>
      <c r="R45" s="107"/>
      <c r="S45" s="103"/>
      <c r="T45" s="104"/>
      <c r="U45" s="100"/>
      <c r="V45" s="101"/>
      <c r="W45" s="107"/>
      <c r="X45" s="103"/>
      <c r="Y45" s="104"/>
      <c r="Z45" s="100"/>
      <c r="AA45" s="101"/>
      <c r="AB45" s="107"/>
      <c r="AC45" s="103"/>
      <c r="AD45" s="104"/>
      <c r="AE45" s="100"/>
      <c r="AF45" s="101"/>
      <c r="AG45" s="107"/>
      <c r="AH45" s="106"/>
      <c r="AI45" s="104"/>
      <c r="AJ45" s="100"/>
      <c r="AK45" s="101"/>
      <c r="AL45" s="107"/>
      <c r="AM45" s="103"/>
      <c r="AN45" s="104"/>
    </row>
    <row r="46" spans="1:40" ht="18" customHeight="1">
      <c r="A46" s="89" t="str">
        <f>IF($C46&amp;$D46="","",COUNT($A$8:A45)+1)</f>
        <v/>
      </c>
      <c r="B46" s="90"/>
      <c r="C46" s="91"/>
      <c r="D46" s="91"/>
      <c r="E46" s="91"/>
      <c r="F46" s="92"/>
      <c r="G46" s="93"/>
      <c r="H46" s="94"/>
      <c r="I46" s="95"/>
      <c r="J46" s="96"/>
      <c r="K46" s="96"/>
      <c r="L46" s="96"/>
      <c r="M46" s="96"/>
      <c r="N46" s="98"/>
      <c r="O46" s="99"/>
      <c r="P46" s="100"/>
      <c r="Q46" s="101"/>
      <c r="R46" s="107"/>
      <c r="S46" s="103"/>
      <c r="T46" s="104"/>
      <c r="U46" s="100"/>
      <c r="V46" s="101"/>
      <c r="W46" s="107"/>
      <c r="X46" s="103"/>
      <c r="Y46" s="104"/>
      <c r="Z46" s="100"/>
      <c r="AA46" s="101"/>
      <c r="AB46" s="107"/>
      <c r="AC46" s="103"/>
      <c r="AD46" s="104"/>
      <c r="AE46" s="100"/>
      <c r="AF46" s="101"/>
      <c r="AG46" s="107"/>
      <c r="AH46" s="106"/>
      <c r="AI46" s="104"/>
      <c r="AJ46" s="100"/>
      <c r="AK46" s="101"/>
      <c r="AL46" s="107"/>
      <c r="AM46" s="103"/>
      <c r="AN46" s="104"/>
    </row>
    <row r="47" spans="1:40" ht="18" customHeight="1">
      <c r="A47" s="108" t="str">
        <f>IF($C47&amp;$D47="","",COUNT($A$8:A46)+1)</f>
        <v/>
      </c>
      <c r="B47" s="109"/>
      <c r="C47" s="110"/>
      <c r="D47" s="110"/>
      <c r="E47" s="110"/>
      <c r="F47" s="111"/>
      <c r="G47" s="112"/>
      <c r="H47" s="113"/>
      <c r="I47" s="114"/>
      <c r="J47" s="115"/>
      <c r="K47" s="115"/>
      <c r="L47" s="115"/>
      <c r="M47" s="115"/>
      <c r="N47" s="117"/>
      <c r="O47" s="118"/>
      <c r="P47" s="119"/>
      <c r="Q47" s="120"/>
      <c r="R47" s="125"/>
      <c r="S47" s="122"/>
      <c r="T47" s="123"/>
      <c r="U47" s="119"/>
      <c r="V47" s="120"/>
      <c r="W47" s="125"/>
      <c r="X47" s="122"/>
      <c r="Y47" s="123"/>
      <c r="Z47" s="119"/>
      <c r="AA47" s="120"/>
      <c r="AB47" s="125"/>
      <c r="AC47" s="122"/>
      <c r="AD47" s="123"/>
      <c r="AE47" s="119"/>
      <c r="AF47" s="120"/>
      <c r="AG47" s="125"/>
      <c r="AH47" s="124"/>
      <c r="AI47" s="123"/>
      <c r="AJ47" s="119"/>
      <c r="AK47" s="120"/>
      <c r="AL47" s="125"/>
      <c r="AM47" s="122"/>
      <c r="AN47" s="123"/>
    </row>
    <row r="48" spans="1:40" ht="18" customHeight="1">
      <c r="A48" s="89" t="str">
        <f>IF($C48&amp;$D48="","",COUNT($A$8:A47)+1)</f>
        <v/>
      </c>
      <c r="B48" s="90"/>
      <c r="C48" s="91"/>
      <c r="D48" s="91"/>
      <c r="E48" s="91"/>
      <c r="F48" s="92"/>
      <c r="G48" s="93"/>
      <c r="H48" s="94"/>
      <c r="I48" s="95"/>
      <c r="J48" s="96"/>
      <c r="K48" s="96"/>
      <c r="L48" s="96"/>
      <c r="M48" s="96"/>
      <c r="N48" s="79"/>
      <c r="O48" s="80"/>
      <c r="P48" s="127"/>
      <c r="Q48" s="128"/>
      <c r="R48" s="134"/>
      <c r="S48" s="132"/>
      <c r="T48" s="131"/>
      <c r="U48" s="127"/>
      <c r="V48" s="128"/>
      <c r="W48" s="134"/>
      <c r="X48" s="132"/>
      <c r="Y48" s="131"/>
      <c r="Z48" s="127"/>
      <c r="AA48" s="128"/>
      <c r="AB48" s="134"/>
      <c r="AC48" s="132"/>
      <c r="AD48" s="131"/>
      <c r="AE48" s="127"/>
      <c r="AF48" s="128"/>
      <c r="AG48" s="134"/>
      <c r="AH48" s="133"/>
      <c r="AI48" s="131"/>
      <c r="AJ48" s="127"/>
      <c r="AK48" s="128"/>
      <c r="AL48" s="134"/>
      <c r="AM48" s="132"/>
      <c r="AN48" s="131"/>
    </row>
    <row r="49" spans="1:40" ht="18" customHeight="1">
      <c r="A49" s="89" t="str">
        <f>IF($C49&amp;$D49="","",COUNT($A$8:A48)+1)</f>
        <v/>
      </c>
      <c r="B49" s="90"/>
      <c r="C49" s="91"/>
      <c r="D49" s="91"/>
      <c r="E49" s="91"/>
      <c r="F49" s="92"/>
      <c r="G49" s="93"/>
      <c r="H49" s="94"/>
      <c r="I49" s="95"/>
      <c r="J49" s="96"/>
      <c r="K49" s="96"/>
      <c r="L49" s="96"/>
      <c r="M49" s="96"/>
      <c r="N49" s="98"/>
      <c r="O49" s="99"/>
      <c r="P49" s="100"/>
      <c r="Q49" s="101"/>
      <c r="R49" s="107"/>
      <c r="S49" s="103"/>
      <c r="T49" s="104"/>
      <c r="U49" s="100"/>
      <c r="V49" s="101"/>
      <c r="W49" s="107"/>
      <c r="X49" s="103"/>
      <c r="Y49" s="104"/>
      <c r="Z49" s="100"/>
      <c r="AA49" s="101"/>
      <c r="AB49" s="107"/>
      <c r="AC49" s="103"/>
      <c r="AD49" s="104"/>
      <c r="AE49" s="100"/>
      <c r="AF49" s="101"/>
      <c r="AG49" s="107"/>
      <c r="AH49" s="106"/>
      <c r="AI49" s="104"/>
      <c r="AJ49" s="100"/>
      <c r="AK49" s="101"/>
      <c r="AL49" s="107"/>
      <c r="AM49" s="103"/>
      <c r="AN49" s="104"/>
    </row>
    <row r="50" spans="1:40" ht="18" customHeight="1">
      <c r="A50" s="89" t="str">
        <f>IF($C50&amp;$D50="","",COUNT($A$8:A49)+1)</f>
        <v/>
      </c>
      <c r="B50" s="90"/>
      <c r="C50" s="91"/>
      <c r="D50" s="91"/>
      <c r="E50" s="91"/>
      <c r="F50" s="92"/>
      <c r="G50" s="93"/>
      <c r="H50" s="94"/>
      <c r="I50" s="95"/>
      <c r="J50" s="96"/>
      <c r="K50" s="96"/>
      <c r="L50" s="96"/>
      <c r="M50" s="96"/>
      <c r="N50" s="98"/>
      <c r="O50" s="99"/>
      <c r="P50" s="100"/>
      <c r="Q50" s="101"/>
      <c r="R50" s="107"/>
      <c r="S50" s="103"/>
      <c r="T50" s="104"/>
      <c r="U50" s="100"/>
      <c r="V50" s="101"/>
      <c r="W50" s="107"/>
      <c r="X50" s="103"/>
      <c r="Y50" s="104"/>
      <c r="Z50" s="100"/>
      <c r="AA50" s="101"/>
      <c r="AB50" s="107"/>
      <c r="AC50" s="103"/>
      <c r="AD50" s="104"/>
      <c r="AE50" s="100"/>
      <c r="AF50" s="101"/>
      <c r="AG50" s="107"/>
      <c r="AH50" s="106"/>
      <c r="AI50" s="104"/>
      <c r="AJ50" s="100"/>
      <c r="AK50" s="101"/>
      <c r="AL50" s="107"/>
      <c r="AM50" s="103"/>
      <c r="AN50" s="104"/>
    </row>
    <row r="51" spans="1:40" ht="18" customHeight="1">
      <c r="A51" s="89" t="str">
        <f>IF($C51&amp;$D51="","",COUNT($A$8:A50)+1)</f>
        <v/>
      </c>
      <c r="B51" s="90"/>
      <c r="C51" s="91"/>
      <c r="D51" s="91"/>
      <c r="E51" s="91"/>
      <c r="F51" s="92"/>
      <c r="G51" s="93"/>
      <c r="H51" s="94"/>
      <c r="I51" s="95"/>
      <c r="J51" s="96"/>
      <c r="K51" s="96"/>
      <c r="L51" s="96"/>
      <c r="M51" s="96"/>
      <c r="N51" s="98"/>
      <c r="O51" s="99"/>
      <c r="P51" s="100"/>
      <c r="Q51" s="101"/>
      <c r="R51" s="107"/>
      <c r="S51" s="103"/>
      <c r="T51" s="104"/>
      <c r="U51" s="100"/>
      <c r="V51" s="101"/>
      <c r="W51" s="107"/>
      <c r="X51" s="103"/>
      <c r="Y51" s="104"/>
      <c r="Z51" s="100"/>
      <c r="AA51" s="101"/>
      <c r="AB51" s="107"/>
      <c r="AC51" s="103"/>
      <c r="AD51" s="104"/>
      <c r="AE51" s="100"/>
      <c r="AF51" s="101"/>
      <c r="AG51" s="107"/>
      <c r="AH51" s="106"/>
      <c r="AI51" s="104"/>
      <c r="AJ51" s="100"/>
      <c r="AK51" s="101"/>
      <c r="AL51" s="107"/>
      <c r="AM51" s="103"/>
      <c r="AN51" s="104"/>
    </row>
    <row r="52" spans="1:40" ht="18" customHeight="1">
      <c r="A52" s="108" t="str">
        <f>IF($C52&amp;$D52="","",COUNT($A$8:A51)+1)</f>
        <v/>
      </c>
      <c r="B52" s="109"/>
      <c r="C52" s="110"/>
      <c r="D52" s="110"/>
      <c r="E52" s="110"/>
      <c r="F52" s="111"/>
      <c r="G52" s="112"/>
      <c r="H52" s="113"/>
      <c r="I52" s="114"/>
      <c r="J52" s="115"/>
      <c r="K52" s="115"/>
      <c r="L52" s="115"/>
      <c r="M52" s="115"/>
      <c r="N52" s="117"/>
      <c r="O52" s="118"/>
      <c r="P52" s="119"/>
      <c r="Q52" s="120"/>
      <c r="R52" s="125"/>
      <c r="S52" s="122"/>
      <c r="T52" s="123"/>
      <c r="U52" s="119"/>
      <c r="V52" s="120"/>
      <c r="W52" s="125"/>
      <c r="X52" s="122"/>
      <c r="Y52" s="123"/>
      <c r="Z52" s="119"/>
      <c r="AA52" s="120"/>
      <c r="AB52" s="125"/>
      <c r="AC52" s="122"/>
      <c r="AD52" s="123"/>
      <c r="AE52" s="119"/>
      <c r="AF52" s="120"/>
      <c r="AG52" s="125"/>
      <c r="AH52" s="124"/>
      <c r="AI52" s="123"/>
      <c r="AJ52" s="119"/>
      <c r="AK52" s="120"/>
      <c r="AL52" s="125"/>
      <c r="AM52" s="122"/>
      <c r="AN52" s="123"/>
    </row>
    <row r="53" spans="1:40" ht="18" customHeight="1">
      <c r="A53" s="89" t="str">
        <f>IF($C53&amp;$D53="","",COUNT($A$8:A52)+1)</f>
        <v/>
      </c>
      <c r="B53" s="90"/>
      <c r="C53" s="91"/>
      <c r="D53" s="91"/>
      <c r="E53" s="91"/>
      <c r="F53" s="92"/>
      <c r="G53" s="93"/>
      <c r="H53" s="94"/>
      <c r="I53" s="95"/>
      <c r="J53" s="96"/>
      <c r="K53" s="96"/>
      <c r="L53" s="96"/>
      <c r="M53" s="96"/>
      <c r="N53" s="79"/>
      <c r="O53" s="80"/>
      <c r="P53" s="127"/>
      <c r="Q53" s="128"/>
      <c r="R53" s="134"/>
      <c r="S53" s="132"/>
      <c r="T53" s="131"/>
      <c r="U53" s="127"/>
      <c r="V53" s="128"/>
      <c r="W53" s="134"/>
      <c r="X53" s="132"/>
      <c r="Y53" s="131"/>
      <c r="Z53" s="127"/>
      <c r="AA53" s="128"/>
      <c r="AB53" s="134"/>
      <c r="AC53" s="132"/>
      <c r="AD53" s="131"/>
      <c r="AE53" s="127"/>
      <c r="AF53" s="128"/>
      <c r="AG53" s="134"/>
      <c r="AH53" s="133"/>
      <c r="AI53" s="131"/>
      <c r="AJ53" s="127"/>
      <c r="AK53" s="128"/>
      <c r="AL53" s="134"/>
      <c r="AM53" s="132"/>
      <c r="AN53" s="131"/>
    </row>
    <row r="54" spans="1:40" ht="18" customHeight="1">
      <c r="A54" s="89" t="str">
        <f>IF($C54&amp;$D54="","",COUNT($A$8:A53)+1)</f>
        <v/>
      </c>
      <c r="B54" s="90"/>
      <c r="C54" s="91"/>
      <c r="D54" s="91"/>
      <c r="E54" s="91"/>
      <c r="F54" s="92"/>
      <c r="G54" s="93"/>
      <c r="H54" s="94"/>
      <c r="I54" s="95"/>
      <c r="J54" s="96"/>
      <c r="K54" s="96"/>
      <c r="L54" s="96"/>
      <c r="M54" s="96"/>
      <c r="N54" s="98"/>
      <c r="O54" s="99"/>
      <c r="P54" s="100"/>
      <c r="Q54" s="101"/>
      <c r="R54" s="107"/>
      <c r="S54" s="103"/>
      <c r="T54" s="104"/>
      <c r="U54" s="100"/>
      <c r="V54" s="101"/>
      <c r="W54" s="107"/>
      <c r="X54" s="103"/>
      <c r="Y54" s="104"/>
      <c r="Z54" s="100"/>
      <c r="AA54" s="101"/>
      <c r="AB54" s="107"/>
      <c r="AC54" s="103"/>
      <c r="AD54" s="104"/>
      <c r="AE54" s="100"/>
      <c r="AF54" s="101"/>
      <c r="AG54" s="107"/>
      <c r="AH54" s="106"/>
      <c r="AI54" s="104"/>
      <c r="AJ54" s="100"/>
      <c r="AK54" s="101"/>
      <c r="AL54" s="107"/>
      <c r="AM54" s="103"/>
      <c r="AN54" s="104"/>
    </row>
    <row r="55" spans="1:40" ht="18" customHeight="1">
      <c r="A55" s="89" t="str">
        <f>IF($C55&amp;$D55="","",COUNT($A$8:A54)+1)</f>
        <v/>
      </c>
      <c r="B55" s="90"/>
      <c r="C55" s="91"/>
      <c r="D55" s="91"/>
      <c r="E55" s="91"/>
      <c r="F55" s="92"/>
      <c r="G55" s="93"/>
      <c r="H55" s="94"/>
      <c r="I55" s="95"/>
      <c r="J55" s="96"/>
      <c r="K55" s="96"/>
      <c r="L55" s="96"/>
      <c r="M55" s="96"/>
      <c r="N55" s="98"/>
      <c r="O55" s="99"/>
      <c r="P55" s="100"/>
      <c r="Q55" s="101"/>
      <c r="R55" s="107"/>
      <c r="S55" s="103"/>
      <c r="T55" s="104"/>
      <c r="U55" s="100"/>
      <c r="V55" s="101"/>
      <c r="W55" s="107"/>
      <c r="X55" s="103"/>
      <c r="Y55" s="104"/>
      <c r="Z55" s="100"/>
      <c r="AA55" s="101"/>
      <c r="AB55" s="107"/>
      <c r="AC55" s="103"/>
      <c r="AD55" s="104"/>
      <c r="AE55" s="100"/>
      <c r="AF55" s="101"/>
      <c r="AG55" s="107"/>
      <c r="AH55" s="106"/>
      <c r="AI55" s="104"/>
      <c r="AJ55" s="100"/>
      <c r="AK55" s="101"/>
      <c r="AL55" s="107"/>
      <c r="AM55" s="103"/>
      <c r="AN55" s="104"/>
    </row>
    <row r="56" spans="1:40" ht="18" customHeight="1">
      <c r="A56" s="89" t="str">
        <f>IF($C56&amp;$D56="","",COUNT($A$8:A55)+1)</f>
        <v/>
      </c>
      <c r="B56" s="90"/>
      <c r="C56" s="91"/>
      <c r="D56" s="91"/>
      <c r="E56" s="91"/>
      <c r="F56" s="92"/>
      <c r="G56" s="93"/>
      <c r="H56" s="94"/>
      <c r="I56" s="95"/>
      <c r="J56" s="96"/>
      <c r="K56" s="96"/>
      <c r="L56" s="96"/>
      <c r="M56" s="96"/>
      <c r="N56" s="98"/>
      <c r="O56" s="99"/>
      <c r="P56" s="100"/>
      <c r="Q56" s="101"/>
      <c r="R56" s="107"/>
      <c r="S56" s="103"/>
      <c r="T56" s="104"/>
      <c r="U56" s="100"/>
      <c r="V56" s="101"/>
      <c r="W56" s="107"/>
      <c r="X56" s="103"/>
      <c r="Y56" s="104"/>
      <c r="Z56" s="100"/>
      <c r="AA56" s="101"/>
      <c r="AB56" s="107"/>
      <c r="AC56" s="103"/>
      <c r="AD56" s="104"/>
      <c r="AE56" s="100"/>
      <c r="AF56" s="101"/>
      <c r="AG56" s="107"/>
      <c r="AH56" s="106"/>
      <c r="AI56" s="104"/>
      <c r="AJ56" s="100"/>
      <c r="AK56" s="101"/>
      <c r="AL56" s="107"/>
      <c r="AM56" s="103"/>
      <c r="AN56" s="104"/>
    </row>
    <row r="57" spans="1:40" ht="18" customHeight="1">
      <c r="A57" s="108" t="str">
        <f>IF($C57&amp;$D57="","",COUNT($A$8:A56)+1)</f>
        <v/>
      </c>
      <c r="B57" s="109"/>
      <c r="C57" s="110"/>
      <c r="D57" s="110"/>
      <c r="E57" s="110"/>
      <c r="F57" s="111"/>
      <c r="G57" s="112"/>
      <c r="H57" s="113"/>
      <c r="I57" s="114"/>
      <c r="J57" s="115"/>
      <c r="K57" s="115"/>
      <c r="L57" s="115"/>
      <c r="M57" s="115"/>
      <c r="N57" s="117"/>
      <c r="O57" s="118"/>
      <c r="P57" s="119"/>
      <c r="Q57" s="120"/>
      <c r="R57" s="125"/>
      <c r="S57" s="122"/>
      <c r="T57" s="123"/>
      <c r="U57" s="119"/>
      <c r="V57" s="120"/>
      <c r="W57" s="125"/>
      <c r="X57" s="122"/>
      <c r="Y57" s="123"/>
      <c r="Z57" s="119"/>
      <c r="AA57" s="120"/>
      <c r="AB57" s="125"/>
      <c r="AC57" s="122"/>
      <c r="AD57" s="123"/>
      <c r="AE57" s="119"/>
      <c r="AF57" s="120"/>
      <c r="AG57" s="125"/>
      <c r="AH57" s="124"/>
      <c r="AI57" s="123"/>
      <c r="AJ57" s="119"/>
      <c r="AK57" s="120"/>
      <c r="AL57" s="125"/>
      <c r="AM57" s="122"/>
      <c r="AN57" s="123"/>
    </row>
    <row r="58" spans="1:40" ht="18" customHeight="1">
      <c r="A58" s="89" t="str">
        <f>IF($C58&amp;$D58="","",COUNT($A$8:A57)+1)</f>
        <v/>
      </c>
      <c r="B58" s="90"/>
      <c r="C58" s="91"/>
      <c r="D58" s="91"/>
      <c r="E58" s="91"/>
      <c r="F58" s="92"/>
      <c r="G58" s="93"/>
      <c r="H58" s="94"/>
      <c r="I58" s="95"/>
      <c r="J58" s="96"/>
      <c r="K58" s="96"/>
      <c r="L58" s="96"/>
      <c r="M58" s="96"/>
      <c r="N58" s="79"/>
      <c r="O58" s="80"/>
      <c r="P58" s="127"/>
      <c r="Q58" s="128"/>
      <c r="R58" s="134"/>
      <c r="S58" s="132"/>
      <c r="T58" s="131"/>
      <c r="U58" s="127"/>
      <c r="V58" s="128"/>
      <c r="W58" s="134"/>
      <c r="X58" s="132"/>
      <c r="Y58" s="131"/>
      <c r="Z58" s="127"/>
      <c r="AA58" s="128"/>
      <c r="AB58" s="134"/>
      <c r="AC58" s="132"/>
      <c r="AD58" s="131"/>
      <c r="AE58" s="127"/>
      <c r="AF58" s="128"/>
      <c r="AG58" s="134"/>
      <c r="AH58" s="133"/>
      <c r="AI58" s="131"/>
      <c r="AJ58" s="127"/>
      <c r="AK58" s="128"/>
      <c r="AL58" s="134"/>
      <c r="AM58" s="132"/>
      <c r="AN58" s="131"/>
    </row>
    <row r="59" spans="1:40" ht="18" customHeight="1">
      <c r="A59" s="89" t="str">
        <f>IF($C59&amp;$D59="","",COUNT($A$8:A58)+1)</f>
        <v/>
      </c>
      <c r="B59" s="90"/>
      <c r="C59" s="91"/>
      <c r="D59" s="91"/>
      <c r="E59" s="91"/>
      <c r="F59" s="92"/>
      <c r="G59" s="93"/>
      <c r="H59" s="94"/>
      <c r="I59" s="95"/>
      <c r="J59" s="96"/>
      <c r="K59" s="96"/>
      <c r="L59" s="96"/>
      <c r="M59" s="96"/>
      <c r="N59" s="98"/>
      <c r="O59" s="99"/>
      <c r="P59" s="100"/>
      <c r="Q59" s="101"/>
      <c r="R59" s="107"/>
      <c r="S59" s="103"/>
      <c r="T59" s="104"/>
      <c r="U59" s="100"/>
      <c r="V59" s="101"/>
      <c r="W59" s="107"/>
      <c r="X59" s="103"/>
      <c r="Y59" s="104"/>
      <c r="Z59" s="100"/>
      <c r="AA59" s="101"/>
      <c r="AB59" s="107"/>
      <c r="AC59" s="103"/>
      <c r="AD59" s="104"/>
      <c r="AE59" s="100"/>
      <c r="AF59" s="101"/>
      <c r="AG59" s="107"/>
      <c r="AH59" s="106"/>
      <c r="AI59" s="104"/>
      <c r="AJ59" s="100"/>
      <c r="AK59" s="101"/>
      <c r="AL59" s="107"/>
      <c r="AM59" s="103"/>
      <c r="AN59" s="104"/>
    </row>
    <row r="60" spans="1:40" ht="18" customHeight="1">
      <c r="A60" s="89" t="str">
        <f>IF($C60&amp;$D60="","",COUNT($A$8:A59)+1)</f>
        <v/>
      </c>
      <c r="B60" s="90"/>
      <c r="C60" s="91"/>
      <c r="D60" s="91"/>
      <c r="E60" s="91"/>
      <c r="F60" s="92"/>
      <c r="G60" s="93"/>
      <c r="H60" s="94"/>
      <c r="I60" s="95"/>
      <c r="J60" s="96"/>
      <c r="K60" s="96"/>
      <c r="L60" s="96"/>
      <c r="M60" s="96"/>
      <c r="N60" s="98"/>
      <c r="O60" s="99"/>
      <c r="P60" s="100"/>
      <c r="Q60" s="101"/>
      <c r="R60" s="107"/>
      <c r="S60" s="103"/>
      <c r="T60" s="104"/>
      <c r="U60" s="100"/>
      <c r="V60" s="101"/>
      <c r="W60" s="107"/>
      <c r="X60" s="103"/>
      <c r="Y60" s="104"/>
      <c r="Z60" s="100"/>
      <c r="AA60" s="101"/>
      <c r="AB60" s="107"/>
      <c r="AC60" s="103"/>
      <c r="AD60" s="104"/>
      <c r="AE60" s="100"/>
      <c r="AF60" s="101"/>
      <c r="AG60" s="107"/>
      <c r="AH60" s="106"/>
      <c r="AI60" s="104"/>
      <c r="AJ60" s="100"/>
      <c r="AK60" s="101"/>
      <c r="AL60" s="107"/>
      <c r="AM60" s="103"/>
      <c r="AN60" s="104"/>
    </row>
    <row r="61" spans="1:40" ht="18" customHeight="1">
      <c r="A61" s="89" t="str">
        <f>IF($C61&amp;$D61="","",COUNT($A$8:A60)+1)</f>
        <v/>
      </c>
      <c r="B61" s="90"/>
      <c r="C61" s="91"/>
      <c r="D61" s="91"/>
      <c r="E61" s="91"/>
      <c r="F61" s="92"/>
      <c r="G61" s="93"/>
      <c r="H61" s="94"/>
      <c r="I61" s="95"/>
      <c r="J61" s="96"/>
      <c r="K61" s="96"/>
      <c r="L61" s="96"/>
      <c r="M61" s="96"/>
      <c r="N61" s="98"/>
      <c r="O61" s="99"/>
      <c r="P61" s="100"/>
      <c r="Q61" s="101"/>
      <c r="R61" s="107"/>
      <c r="S61" s="103"/>
      <c r="T61" s="104"/>
      <c r="U61" s="100"/>
      <c r="V61" s="101"/>
      <c r="W61" s="107"/>
      <c r="X61" s="103"/>
      <c r="Y61" s="104"/>
      <c r="Z61" s="100"/>
      <c r="AA61" s="101"/>
      <c r="AB61" s="107"/>
      <c r="AC61" s="103"/>
      <c r="AD61" s="104"/>
      <c r="AE61" s="100"/>
      <c r="AF61" s="101"/>
      <c r="AG61" s="107"/>
      <c r="AH61" s="106"/>
      <c r="AI61" s="104"/>
      <c r="AJ61" s="100"/>
      <c r="AK61" s="101"/>
      <c r="AL61" s="107"/>
      <c r="AM61" s="103"/>
      <c r="AN61" s="104"/>
    </row>
    <row r="62" spans="1:40" ht="18" customHeight="1">
      <c r="A62" s="108" t="str">
        <f>IF($C62&amp;$D62="","",COUNT($A$8:A61)+1)</f>
        <v/>
      </c>
      <c r="B62" s="109"/>
      <c r="C62" s="110"/>
      <c r="D62" s="110"/>
      <c r="E62" s="110"/>
      <c r="F62" s="111"/>
      <c r="G62" s="112"/>
      <c r="H62" s="113"/>
      <c r="I62" s="114"/>
      <c r="J62" s="115"/>
      <c r="K62" s="115"/>
      <c r="L62" s="115"/>
      <c r="M62" s="115"/>
      <c r="N62" s="117"/>
      <c r="O62" s="118"/>
      <c r="P62" s="119"/>
      <c r="Q62" s="120"/>
      <c r="R62" s="125"/>
      <c r="S62" s="122"/>
      <c r="T62" s="123"/>
      <c r="U62" s="119"/>
      <c r="V62" s="120"/>
      <c r="W62" s="125"/>
      <c r="X62" s="122"/>
      <c r="Y62" s="123"/>
      <c r="Z62" s="119"/>
      <c r="AA62" s="120"/>
      <c r="AB62" s="125"/>
      <c r="AC62" s="122"/>
      <c r="AD62" s="123"/>
      <c r="AE62" s="119"/>
      <c r="AF62" s="120"/>
      <c r="AG62" s="125"/>
      <c r="AH62" s="124"/>
      <c r="AI62" s="123"/>
      <c r="AJ62" s="119"/>
      <c r="AK62" s="120"/>
      <c r="AL62" s="125"/>
      <c r="AM62" s="122"/>
      <c r="AN62" s="123"/>
    </row>
    <row r="63" spans="1:40" ht="18" customHeight="1">
      <c r="A63" s="89" t="str">
        <f>IF($C63&amp;$D63="","",COUNT($A$8:A62)+1)</f>
        <v/>
      </c>
      <c r="B63" s="90"/>
      <c r="C63" s="91"/>
      <c r="D63" s="91"/>
      <c r="E63" s="91"/>
      <c r="F63" s="92"/>
      <c r="G63" s="93"/>
      <c r="H63" s="94"/>
      <c r="I63" s="95"/>
      <c r="J63" s="96"/>
      <c r="K63" s="96"/>
      <c r="L63" s="96"/>
      <c r="M63" s="96"/>
      <c r="N63" s="79"/>
      <c r="O63" s="80"/>
      <c r="P63" s="127"/>
      <c r="Q63" s="128"/>
      <c r="R63" s="134"/>
      <c r="S63" s="132"/>
      <c r="T63" s="131"/>
      <c r="U63" s="127"/>
      <c r="V63" s="128"/>
      <c r="W63" s="134"/>
      <c r="X63" s="132"/>
      <c r="Y63" s="131"/>
      <c r="Z63" s="127"/>
      <c r="AA63" s="128"/>
      <c r="AB63" s="134"/>
      <c r="AC63" s="132"/>
      <c r="AD63" s="131"/>
      <c r="AE63" s="127"/>
      <c r="AF63" s="128"/>
      <c r="AG63" s="134"/>
      <c r="AH63" s="133"/>
      <c r="AI63" s="131"/>
      <c r="AJ63" s="127"/>
      <c r="AK63" s="128"/>
      <c r="AL63" s="134"/>
      <c r="AM63" s="132"/>
      <c r="AN63" s="131"/>
    </row>
    <row r="64" spans="1:40" ht="18" customHeight="1">
      <c r="A64" s="89" t="str">
        <f>IF($C64&amp;$D64="","",COUNT($A$8:A63)+1)</f>
        <v/>
      </c>
      <c r="B64" s="90"/>
      <c r="C64" s="91"/>
      <c r="D64" s="91"/>
      <c r="E64" s="91"/>
      <c r="F64" s="92"/>
      <c r="G64" s="93"/>
      <c r="H64" s="94"/>
      <c r="I64" s="95"/>
      <c r="J64" s="96"/>
      <c r="K64" s="96"/>
      <c r="L64" s="96"/>
      <c r="M64" s="96"/>
      <c r="N64" s="98"/>
      <c r="O64" s="99"/>
      <c r="P64" s="100"/>
      <c r="Q64" s="101"/>
      <c r="R64" s="107"/>
      <c r="S64" s="103"/>
      <c r="T64" s="104"/>
      <c r="U64" s="100"/>
      <c r="V64" s="101"/>
      <c r="W64" s="107"/>
      <c r="X64" s="103"/>
      <c r="Y64" s="104"/>
      <c r="Z64" s="100"/>
      <c r="AA64" s="101"/>
      <c r="AB64" s="107"/>
      <c r="AC64" s="103"/>
      <c r="AD64" s="104"/>
      <c r="AE64" s="100"/>
      <c r="AF64" s="101"/>
      <c r="AG64" s="107"/>
      <c r="AH64" s="106"/>
      <c r="AI64" s="104"/>
      <c r="AJ64" s="100"/>
      <c r="AK64" s="101"/>
      <c r="AL64" s="107"/>
      <c r="AM64" s="103"/>
      <c r="AN64" s="104"/>
    </row>
    <row r="65" spans="1:40" ht="18" customHeight="1">
      <c r="A65" s="89" t="str">
        <f>IF($C65&amp;$D65="","",COUNT($A$8:A64)+1)</f>
        <v/>
      </c>
      <c r="B65" s="90"/>
      <c r="C65" s="91"/>
      <c r="D65" s="91"/>
      <c r="E65" s="91"/>
      <c r="F65" s="92"/>
      <c r="G65" s="93"/>
      <c r="H65" s="94"/>
      <c r="I65" s="95"/>
      <c r="J65" s="96"/>
      <c r="K65" s="96"/>
      <c r="L65" s="96"/>
      <c r="M65" s="96"/>
      <c r="N65" s="98"/>
      <c r="O65" s="99"/>
      <c r="P65" s="100"/>
      <c r="Q65" s="101"/>
      <c r="R65" s="107"/>
      <c r="S65" s="103"/>
      <c r="T65" s="104"/>
      <c r="U65" s="100"/>
      <c r="V65" s="101"/>
      <c r="W65" s="107"/>
      <c r="X65" s="103"/>
      <c r="Y65" s="104"/>
      <c r="Z65" s="100"/>
      <c r="AA65" s="101"/>
      <c r="AB65" s="107"/>
      <c r="AC65" s="103"/>
      <c r="AD65" s="104"/>
      <c r="AE65" s="100"/>
      <c r="AF65" s="101"/>
      <c r="AG65" s="107"/>
      <c r="AH65" s="106"/>
      <c r="AI65" s="104"/>
      <c r="AJ65" s="100"/>
      <c r="AK65" s="101"/>
      <c r="AL65" s="107"/>
      <c r="AM65" s="103"/>
      <c r="AN65" s="104"/>
    </row>
    <row r="66" spans="1:40" ht="18" customHeight="1">
      <c r="A66" s="89" t="str">
        <f>IF($C66&amp;$D66="","",COUNT($A$8:A65)+1)</f>
        <v/>
      </c>
      <c r="B66" s="90"/>
      <c r="C66" s="91"/>
      <c r="D66" s="91"/>
      <c r="E66" s="91"/>
      <c r="F66" s="92"/>
      <c r="G66" s="93"/>
      <c r="H66" s="94"/>
      <c r="I66" s="95"/>
      <c r="J66" s="96"/>
      <c r="K66" s="96"/>
      <c r="L66" s="96"/>
      <c r="M66" s="96"/>
      <c r="N66" s="98"/>
      <c r="O66" s="99"/>
      <c r="P66" s="100"/>
      <c r="Q66" s="101"/>
      <c r="R66" s="107"/>
      <c r="S66" s="103"/>
      <c r="T66" s="104"/>
      <c r="U66" s="100"/>
      <c r="V66" s="101"/>
      <c r="W66" s="107"/>
      <c r="X66" s="103"/>
      <c r="Y66" s="104"/>
      <c r="Z66" s="100"/>
      <c r="AA66" s="101"/>
      <c r="AB66" s="107"/>
      <c r="AC66" s="103"/>
      <c r="AD66" s="104"/>
      <c r="AE66" s="100"/>
      <c r="AF66" s="101"/>
      <c r="AG66" s="107"/>
      <c r="AH66" s="106"/>
      <c r="AI66" s="104"/>
      <c r="AJ66" s="100"/>
      <c r="AK66" s="101"/>
      <c r="AL66" s="107"/>
      <c r="AM66" s="103"/>
      <c r="AN66" s="104"/>
    </row>
    <row r="67" spans="1:40" ht="18" customHeight="1">
      <c r="A67" s="108" t="str">
        <f>IF($C67&amp;$D67="","",COUNT($A$8:A66)+1)</f>
        <v/>
      </c>
      <c r="B67" s="109"/>
      <c r="C67" s="110"/>
      <c r="D67" s="110"/>
      <c r="E67" s="110"/>
      <c r="F67" s="111"/>
      <c r="G67" s="112"/>
      <c r="H67" s="113"/>
      <c r="I67" s="114"/>
      <c r="J67" s="115"/>
      <c r="K67" s="115"/>
      <c r="L67" s="115"/>
      <c r="M67" s="115"/>
      <c r="N67" s="117"/>
      <c r="O67" s="118"/>
      <c r="P67" s="119"/>
      <c r="Q67" s="120"/>
      <c r="R67" s="125"/>
      <c r="S67" s="122"/>
      <c r="T67" s="123"/>
      <c r="U67" s="119"/>
      <c r="V67" s="120"/>
      <c r="W67" s="125"/>
      <c r="X67" s="122"/>
      <c r="Y67" s="123"/>
      <c r="Z67" s="119"/>
      <c r="AA67" s="120"/>
      <c r="AB67" s="125"/>
      <c r="AC67" s="122"/>
      <c r="AD67" s="123"/>
      <c r="AE67" s="119"/>
      <c r="AF67" s="120"/>
      <c r="AG67" s="125"/>
      <c r="AH67" s="124"/>
      <c r="AI67" s="123"/>
      <c r="AJ67" s="119"/>
      <c r="AK67" s="120"/>
      <c r="AL67" s="125"/>
      <c r="AM67" s="122"/>
      <c r="AN67" s="123"/>
    </row>
    <row r="68" spans="1:40" ht="18" customHeight="1">
      <c r="A68" s="89" t="str">
        <f>IF($C68&amp;$D68="","",COUNT($A$8:A67)+1)</f>
        <v/>
      </c>
      <c r="B68" s="90"/>
      <c r="C68" s="91"/>
      <c r="D68" s="91"/>
      <c r="E68" s="91"/>
      <c r="F68" s="92"/>
      <c r="G68" s="93"/>
      <c r="H68" s="94"/>
      <c r="I68" s="95"/>
      <c r="J68" s="96"/>
      <c r="K68" s="96"/>
      <c r="L68" s="96"/>
      <c r="M68" s="96"/>
      <c r="N68" s="79"/>
      <c r="O68" s="80"/>
      <c r="P68" s="127"/>
      <c r="Q68" s="128"/>
      <c r="R68" s="134"/>
      <c r="S68" s="132"/>
      <c r="T68" s="131"/>
      <c r="U68" s="127"/>
      <c r="V68" s="128"/>
      <c r="W68" s="134"/>
      <c r="X68" s="132"/>
      <c r="Y68" s="131"/>
      <c r="Z68" s="127"/>
      <c r="AA68" s="128"/>
      <c r="AB68" s="134"/>
      <c r="AC68" s="132"/>
      <c r="AD68" s="131"/>
      <c r="AE68" s="127"/>
      <c r="AF68" s="128"/>
      <c r="AG68" s="134"/>
      <c r="AH68" s="133"/>
      <c r="AI68" s="131"/>
      <c r="AJ68" s="127"/>
      <c r="AK68" s="128"/>
      <c r="AL68" s="134"/>
      <c r="AM68" s="132"/>
      <c r="AN68" s="131"/>
    </row>
    <row r="69" spans="1:40" ht="18" customHeight="1">
      <c r="A69" s="89" t="str">
        <f>IF($C69&amp;$D69="","",COUNT($A$8:A68)+1)</f>
        <v/>
      </c>
      <c r="B69" s="90"/>
      <c r="C69" s="91"/>
      <c r="D69" s="91"/>
      <c r="E69" s="91"/>
      <c r="F69" s="92"/>
      <c r="G69" s="93"/>
      <c r="H69" s="94"/>
      <c r="I69" s="95"/>
      <c r="J69" s="96"/>
      <c r="K69" s="96"/>
      <c r="L69" s="96"/>
      <c r="M69" s="96"/>
      <c r="N69" s="98"/>
      <c r="O69" s="99"/>
      <c r="P69" s="100"/>
      <c r="Q69" s="101"/>
      <c r="R69" s="107"/>
      <c r="S69" s="103"/>
      <c r="T69" s="104"/>
      <c r="U69" s="100"/>
      <c r="V69" s="101"/>
      <c r="W69" s="107"/>
      <c r="X69" s="103"/>
      <c r="Y69" s="104"/>
      <c r="Z69" s="100"/>
      <c r="AA69" s="101"/>
      <c r="AB69" s="107"/>
      <c r="AC69" s="103"/>
      <c r="AD69" s="104"/>
      <c r="AE69" s="100"/>
      <c r="AF69" s="101"/>
      <c r="AG69" s="107"/>
      <c r="AH69" s="106"/>
      <c r="AI69" s="104"/>
      <c r="AJ69" s="100"/>
      <c r="AK69" s="101"/>
      <c r="AL69" s="107"/>
      <c r="AM69" s="103"/>
      <c r="AN69" s="104"/>
    </row>
    <row r="70" spans="1:40" ht="18" customHeight="1">
      <c r="A70" s="89" t="str">
        <f>IF($C70&amp;$D70="","",COUNT($A$8:A69)+1)</f>
        <v/>
      </c>
      <c r="B70" s="90"/>
      <c r="C70" s="91"/>
      <c r="D70" s="91"/>
      <c r="E70" s="91"/>
      <c r="F70" s="92"/>
      <c r="G70" s="93"/>
      <c r="H70" s="94"/>
      <c r="I70" s="95"/>
      <c r="J70" s="96"/>
      <c r="K70" s="96"/>
      <c r="L70" s="96"/>
      <c r="M70" s="96"/>
      <c r="N70" s="98"/>
      <c r="O70" s="99"/>
      <c r="P70" s="100"/>
      <c r="Q70" s="101"/>
      <c r="R70" s="107"/>
      <c r="S70" s="103"/>
      <c r="T70" s="104"/>
      <c r="U70" s="100"/>
      <c r="V70" s="101"/>
      <c r="W70" s="107"/>
      <c r="X70" s="103"/>
      <c r="Y70" s="104"/>
      <c r="Z70" s="100"/>
      <c r="AA70" s="101"/>
      <c r="AB70" s="107"/>
      <c r="AC70" s="103"/>
      <c r="AD70" s="104"/>
      <c r="AE70" s="100"/>
      <c r="AF70" s="101"/>
      <c r="AG70" s="107"/>
      <c r="AH70" s="106"/>
      <c r="AI70" s="104"/>
      <c r="AJ70" s="100"/>
      <c r="AK70" s="101"/>
      <c r="AL70" s="107"/>
      <c r="AM70" s="103"/>
      <c r="AN70" s="104"/>
    </row>
    <row r="71" spans="1:40" ht="18" customHeight="1">
      <c r="A71" s="89" t="str">
        <f>IF($C71&amp;$D71="","",COUNT($A$8:A70)+1)</f>
        <v/>
      </c>
      <c r="B71" s="90"/>
      <c r="C71" s="91"/>
      <c r="D71" s="91"/>
      <c r="E71" s="91"/>
      <c r="F71" s="92"/>
      <c r="G71" s="93"/>
      <c r="H71" s="94"/>
      <c r="I71" s="95"/>
      <c r="J71" s="96"/>
      <c r="K71" s="96"/>
      <c r="L71" s="96"/>
      <c r="M71" s="96"/>
      <c r="N71" s="98"/>
      <c r="O71" s="99"/>
      <c r="P71" s="100"/>
      <c r="Q71" s="101"/>
      <c r="R71" s="107"/>
      <c r="S71" s="103"/>
      <c r="T71" s="104"/>
      <c r="U71" s="100"/>
      <c r="V71" s="101"/>
      <c r="W71" s="107"/>
      <c r="X71" s="103"/>
      <c r="Y71" s="104"/>
      <c r="Z71" s="100"/>
      <c r="AA71" s="101"/>
      <c r="AB71" s="107"/>
      <c r="AC71" s="103"/>
      <c r="AD71" s="104"/>
      <c r="AE71" s="100"/>
      <c r="AF71" s="101"/>
      <c r="AG71" s="107"/>
      <c r="AH71" s="106"/>
      <c r="AI71" s="104"/>
      <c r="AJ71" s="100"/>
      <c r="AK71" s="101"/>
      <c r="AL71" s="107"/>
      <c r="AM71" s="103"/>
      <c r="AN71" s="104"/>
    </row>
    <row r="72" spans="1:40" ht="18" customHeight="1">
      <c r="A72" s="108" t="str">
        <f>IF($C72&amp;$D72="","",COUNT($A$8:A71)+1)</f>
        <v/>
      </c>
      <c r="B72" s="109"/>
      <c r="C72" s="110"/>
      <c r="D72" s="110"/>
      <c r="E72" s="110"/>
      <c r="F72" s="111"/>
      <c r="G72" s="112"/>
      <c r="H72" s="113"/>
      <c r="I72" s="114"/>
      <c r="J72" s="115"/>
      <c r="K72" s="115"/>
      <c r="L72" s="115"/>
      <c r="M72" s="115"/>
      <c r="N72" s="117"/>
      <c r="O72" s="118"/>
      <c r="P72" s="119"/>
      <c r="Q72" s="120"/>
      <c r="R72" s="125"/>
      <c r="S72" s="122"/>
      <c r="T72" s="123"/>
      <c r="U72" s="119"/>
      <c r="V72" s="120"/>
      <c r="W72" s="125"/>
      <c r="X72" s="122"/>
      <c r="Y72" s="123"/>
      <c r="Z72" s="119"/>
      <c r="AA72" s="120"/>
      <c r="AB72" s="125"/>
      <c r="AC72" s="122"/>
      <c r="AD72" s="123"/>
      <c r="AE72" s="119"/>
      <c r="AF72" s="120"/>
      <c r="AG72" s="125"/>
      <c r="AH72" s="124"/>
      <c r="AI72" s="123"/>
      <c r="AJ72" s="119"/>
      <c r="AK72" s="120"/>
      <c r="AL72" s="125"/>
      <c r="AM72" s="122"/>
      <c r="AN72" s="123"/>
    </row>
    <row r="73" spans="1:40" ht="18" customHeight="1">
      <c r="A73" s="89" t="str">
        <f>IF($C73&amp;$D73="","",COUNT($A$8:A72)+1)</f>
        <v/>
      </c>
      <c r="B73" s="90"/>
      <c r="C73" s="91"/>
      <c r="D73" s="91"/>
      <c r="E73" s="91"/>
      <c r="F73" s="92"/>
      <c r="G73" s="93"/>
      <c r="H73" s="94"/>
      <c r="I73" s="95"/>
      <c r="J73" s="96"/>
      <c r="K73" s="96"/>
      <c r="L73" s="96"/>
      <c r="M73" s="96"/>
      <c r="N73" s="79"/>
      <c r="O73" s="80"/>
      <c r="P73" s="127"/>
      <c r="Q73" s="128"/>
      <c r="R73" s="134"/>
      <c r="S73" s="132"/>
      <c r="T73" s="131"/>
      <c r="U73" s="127"/>
      <c r="V73" s="128"/>
      <c r="W73" s="134"/>
      <c r="X73" s="132"/>
      <c r="Y73" s="131"/>
      <c r="Z73" s="127"/>
      <c r="AA73" s="128"/>
      <c r="AB73" s="134"/>
      <c r="AC73" s="132"/>
      <c r="AD73" s="131"/>
      <c r="AE73" s="127"/>
      <c r="AF73" s="128"/>
      <c r="AG73" s="134"/>
      <c r="AH73" s="133"/>
      <c r="AI73" s="131"/>
      <c r="AJ73" s="127"/>
      <c r="AK73" s="128"/>
      <c r="AL73" s="134"/>
      <c r="AM73" s="132"/>
      <c r="AN73" s="131"/>
    </row>
    <row r="74" spans="1:40" ht="18" customHeight="1">
      <c r="A74" s="89" t="str">
        <f>IF($C74&amp;$D74="","",COUNT($A$8:A73)+1)</f>
        <v/>
      </c>
      <c r="B74" s="90"/>
      <c r="C74" s="91"/>
      <c r="D74" s="91"/>
      <c r="E74" s="91"/>
      <c r="F74" s="92"/>
      <c r="G74" s="93"/>
      <c r="H74" s="94"/>
      <c r="I74" s="95"/>
      <c r="J74" s="96"/>
      <c r="K74" s="96"/>
      <c r="L74" s="96"/>
      <c r="M74" s="96"/>
      <c r="N74" s="98"/>
      <c r="O74" s="99"/>
      <c r="P74" s="100"/>
      <c r="Q74" s="101"/>
      <c r="R74" s="107"/>
      <c r="S74" s="103"/>
      <c r="T74" s="104"/>
      <c r="U74" s="100"/>
      <c r="V74" s="101"/>
      <c r="W74" s="107"/>
      <c r="X74" s="103"/>
      <c r="Y74" s="104"/>
      <c r="Z74" s="100"/>
      <c r="AA74" s="101"/>
      <c r="AB74" s="107"/>
      <c r="AC74" s="103"/>
      <c r="AD74" s="104"/>
      <c r="AE74" s="100"/>
      <c r="AF74" s="101"/>
      <c r="AG74" s="107"/>
      <c r="AH74" s="106"/>
      <c r="AI74" s="104"/>
      <c r="AJ74" s="100"/>
      <c r="AK74" s="101"/>
      <c r="AL74" s="107"/>
      <c r="AM74" s="103"/>
      <c r="AN74" s="104"/>
    </row>
    <row r="75" spans="1:40" ht="18" customHeight="1">
      <c r="A75" s="89" t="str">
        <f>IF($C75&amp;$D75="","",COUNT($A$8:A74)+1)</f>
        <v/>
      </c>
      <c r="B75" s="90"/>
      <c r="C75" s="91"/>
      <c r="D75" s="91"/>
      <c r="E75" s="91"/>
      <c r="F75" s="92"/>
      <c r="G75" s="93"/>
      <c r="H75" s="94"/>
      <c r="I75" s="95"/>
      <c r="J75" s="96"/>
      <c r="K75" s="96"/>
      <c r="L75" s="96"/>
      <c r="M75" s="96"/>
      <c r="N75" s="98"/>
      <c r="O75" s="99"/>
      <c r="P75" s="100"/>
      <c r="Q75" s="101"/>
      <c r="R75" s="107"/>
      <c r="S75" s="103"/>
      <c r="T75" s="104"/>
      <c r="U75" s="100"/>
      <c r="V75" s="101"/>
      <c r="W75" s="107"/>
      <c r="X75" s="103"/>
      <c r="Y75" s="104"/>
      <c r="Z75" s="100"/>
      <c r="AA75" s="101"/>
      <c r="AB75" s="107"/>
      <c r="AC75" s="103"/>
      <c r="AD75" s="104"/>
      <c r="AE75" s="100"/>
      <c r="AF75" s="101"/>
      <c r="AG75" s="107"/>
      <c r="AH75" s="106"/>
      <c r="AI75" s="104"/>
      <c r="AJ75" s="100"/>
      <c r="AK75" s="101"/>
      <c r="AL75" s="107"/>
      <c r="AM75" s="103"/>
      <c r="AN75" s="104"/>
    </row>
    <row r="76" spans="1:40" ht="18" customHeight="1">
      <c r="A76" s="89" t="str">
        <f>IF($C76&amp;$D76="","",COUNT($A$8:A75)+1)</f>
        <v/>
      </c>
      <c r="B76" s="90"/>
      <c r="C76" s="91"/>
      <c r="D76" s="91"/>
      <c r="E76" s="91"/>
      <c r="F76" s="92"/>
      <c r="G76" s="93"/>
      <c r="H76" s="94"/>
      <c r="I76" s="95"/>
      <c r="J76" s="96"/>
      <c r="K76" s="96"/>
      <c r="L76" s="96"/>
      <c r="M76" s="96"/>
      <c r="N76" s="98"/>
      <c r="O76" s="99"/>
      <c r="P76" s="100"/>
      <c r="Q76" s="101"/>
      <c r="R76" s="107"/>
      <c r="S76" s="103"/>
      <c r="T76" s="104"/>
      <c r="U76" s="100"/>
      <c r="V76" s="101"/>
      <c r="W76" s="107"/>
      <c r="X76" s="103"/>
      <c r="Y76" s="104"/>
      <c r="Z76" s="100"/>
      <c r="AA76" s="101"/>
      <c r="AB76" s="107"/>
      <c r="AC76" s="103"/>
      <c r="AD76" s="104"/>
      <c r="AE76" s="100"/>
      <c r="AF76" s="101"/>
      <c r="AG76" s="107"/>
      <c r="AH76" s="106"/>
      <c r="AI76" s="104"/>
      <c r="AJ76" s="100"/>
      <c r="AK76" s="101"/>
      <c r="AL76" s="107"/>
      <c r="AM76" s="103"/>
      <c r="AN76" s="104"/>
    </row>
    <row r="77" spans="1:40" ht="18" customHeight="1">
      <c r="A77" s="108" t="str">
        <f>IF($C77&amp;$D77="","",COUNT($A$8:A76)+1)</f>
        <v/>
      </c>
      <c r="B77" s="109"/>
      <c r="C77" s="110"/>
      <c r="D77" s="110"/>
      <c r="E77" s="110"/>
      <c r="F77" s="111"/>
      <c r="G77" s="112"/>
      <c r="H77" s="113"/>
      <c r="I77" s="114"/>
      <c r="J77" s="115"/>
      <c r="K77" s="115"/>
      <c r="L77" s="115"/>
      <c r="M77" s="115"/>
      <c r="N77" s="117"/>
      <c r="O77" s="118"/>
      <c r="P77" s="119"/>
      <c r="Q77" s="120"/>
      <c r="R77" s="125"/>
      <c r="S77" s="122"/>
      <c r="T77" s="123"/>
      <c r="U77" s="119"/>
      <c r="V77" s="120"/>
      <c r="W77" s="125"/>
      <c r="X77" s="122"/>
      <c r="Y77" s="123"/>
      <c r="Z77" s="119"/>
      <c r="AA77" s="120"/>
      <c r="AB77" s="125"/>
      <c r="AC77" s="122"/>
      <c r="AD77" s="123"/>
      <c r="AE77" s="119"/>
      <c r="AF77" s="120"/>
      <c r="AG77" s="125"/>
      <c r="AH77" s="124"/>
      <c r="AI77" s="123"/>
      <c r="AJ77" s="119"/>
      <c r="AK77" s="120"/>
      <c r="AL77" s="125"/>
      <c r="AM77" s="122"/>
      <c r="AN77" s="123"/>
    </row>
    <row r="78" spans="1:40" ht="18" customHeight="1">
      <c r="A78" s="89" t="str">
        <f>IF($C78&amp;$D78="","",COUNT($A$8:A77)+1)</f>
        <v/>
      </c>
      <c r="B78" s="90"/>
      <c r="C78" s="91"/>
      <c r="D78" s="91"/>
      <c r="E78" s="91"/>
      <c r="F78" s="92"/>
      <c r="G78" s="93"/>
      <c r="H78" s="94"/>
      <c r="I78" s="95"/>
      <c r="J78" s="96"/>
      <c r="K78" s="96"/>
      <c r="L78" s="96"/>
      <c r="M78" s="96"/>
      <c r="N78" s="79"/>
      <c r="O78" s="80"/>
      <c r="P78" s="127"/>
      <c r="Q78" s="128"/>
      <c r="R78" s="134"/>
      <c r="S78" s="132"/>
      <c r="T78" s="131"/>
      <c r="U78" s="127"/>
      <c r="V78" s="128"/>
      <c r="W78" s="134"/>
      <c r="X78" s="132"/>
      <c r="Y78" s="131"/>
      <c r="Z78" s="127"/>
      <c r="AA78" s="128"/>
      <c r="AB78" s="134"/>
      <c r="AC78" s="132"/>
      <c r="AD78" s="131"/>
      <c r="AE78" s="127"/>
      <c r="AF78" s="128"/>
      <c r="AG78" s="134"/>
      <c r="AH78" s="133"/>
      <c r="AI78" s="131"/>
      <c r="AJ78" s="127"/>
      <c r="AK78" s="128"/>
      <c r="AL78" s="134"/>
      <c r="AM78" s="132"/>
      <c r="AN78" s="131"/>
    </row>
    <row r="79" spans="1:40" ht="18" customHeight="1">
      <c r="A79" s="89" t="str">
        <f>IF($C79&amp;$D79="","",COUNT($A$8:A78)+1)</f>
        <v/>
      </c>
      <c r="B79" s="90"/>
      <c r="C79" s="91"/>
      <c r="D79" s="91"/>
      <c r="E79" s="91"/>
      <c r="F79" s="92"/>
      <c r="G79" s="93"/>
      <c r="H79" s="94"/>
      <c r="I79" s="95"/>
      <c r="J79" s="96"/>
      <c r="K79" s="96"/>
      <c r="L79" s="96"/>
      <c r="M79" s="96"/>
      <c r="N79" s="98"/>
      <c r="O79" s="99"/>
      <c r="P79" s="100"/>
      <c r="Q79" s="101"/>
      <c r="R79" s="107"/>
      <c r="S79" s="103"/>
      <c r="T79" s="104"/>
      <c r="U79" s="100"/>
      <c r="V79" s="101"/>
      <c r="W79" s="107"/>
      <c r="X79" s="103"/>
      <c r="Y79" s="104"/>
      <c r="Z79" s="100"/>
      <c r="AA79" s="101"/>
      <c r="AB79" s="107"/>
      <c r="AC79" s="103"/>
      <c r="AD79" s="104"/>
      <c r="AE79" s="100"/>
      <c r="AF79" s="101"/>
      <c r="AG79" s="107"/>
      <c r="AH79" s="106"/>
      <c r="AI79" s="104"/>
      <c r="AJ79" s="100"/>
      <c r="AK79" s="101"/>
      <c r="AL79" s="107"/>
      <c r="AM79" s="103"/>
      <c r="AN79" s="104"/>
    </row>
    <row r="80" spans="1:40" ht="18" customHeight="1">
      <c r="A80" s="89" t="str">
        <f>IF($C80&amp;$D80="","",COUNT($A$8:A79)+1)</f>
        <v/>
      </c>
      <c r="B80" s="90"/>
      <c r="C80" s="91"/>
      <c r="D80" s="91"/>
      <c r="E80" s="91"/>
      <c r="F80" s="92"/>
      <c r="G80" s="93"/>
      <c r="H80" s="94"/>
      <c r="I80" s="95"/>
      <c r="J80" s="96"/>
      <c r="K80" s="96"/>
      <c r="L80" s="96"/>
      <c r="M80" s="96"/>
      <c r="N80" s="98"/>
      <c r="O80" s="99"/>
      <c r="P80" s="100"/>
      <c r="Q80" s="101"/>
      <c r="R80" s="107"/>
      <c r="S80" s="103"/>
      <c r="T80" s="104"/>
      <c r="U80" s="100"/>
      <c r="V80" s="101"/>
      <c r="W80" s="107"/>
      <c r="X80" s="103"/>
      <c r="Y80" s="104"/>
      <c r="Z80" s="100"/>
      <c r="AA80" s="101"/>
      <c r="AB80" s="107"/>
      <c r="AC80" s="103"/>
      <c r="AD80" s="104"/>
      <c r="AE80" s="100"/>
      <c r="AF80" s="101"/>
      <c r="AG80" s="107"/>
      <c r="AH80" s="106"/>
      <c r="AI80" s="104"/>
      <c r="AJ80" s="100"/>
      <c r="AK80" s="101"/>
      <c r="AL80" s="107"/>
      <c r="AM80" s="103"/>
      <c r="AN80" s="104"/>
    </row>
    <row r="81" spans="1:40" ht="18" customHeight="1">
      <c r="A81" s="89" t="str">
        <f>IF($C81&amp;$D81="","",COUNT($A$8:A80)+1)</f>
        <v/>
      </c>
      <c r="B81" s="90"/>
      <c r="C81" s="91"/>
      <c r="D81" s="91"/>
      <c r="E81" s="91"/>
      <c r="F81" s="92"/>
      <c r="G81" s="93"/>
      <c r="H81" s="94"/>
      <c r="I81" s="95"/>
      <c r="J81" s="96"/>
      <c r="K81" s="96"/>
      <c r="L81" s="96"/>
      <c r="M81" s="96"/>
      <c r="N81" s="98"/>
      <c r="O81" s="99"/>
      <c r="P81" s="100"/>
      <c r="Q81" s="101"/>
      <c r="R81" s="107"/>
      <c r="S81" s="103"/>
      <c r="T81" s="104"/>
      <c r="U81" s="100"/>
      <c r="V81" s="101"/>
      <c r="W81" s="107"/>
      <c r="X81" s="103"/>
      <c r="Y81" s="104"/>
      <c r="Z81" s="100"/>
      <c r="AA81" s="101"/>
      <c r="AB81" s="107"/>
      <c r="AC81" s="103"/>
      <c r="AD81" s="104"/>
      <c r="AE81" s="100"/>
      <c r="AF81" s="101"/>
      <c r="AG81" s="107"/>
      <c r="AH81" s="106"/>
      <c r="AI81" s="104"/>
      <c r="AJ81" s="100"/>
      <c r="AK81" s="101"/>
      <c r="AL81" s="107"/>
      <c r="AM81" s="103"/>
      <c r="AN81" s="104"/>
    </row>
    <row r="82" spans="1:40" ht="18" customHeight="1">
      <c r="A82" s="108" t="str">
        <f>IF($C82&amp;$D82="","",COUNT($A$8:A81)+1)</f>
        <v/>
      </c>
      <c r="B82" s="109"/>
      <c r="C82" s="110"/>
      <c r="D82" s="110"/>
      <c r="E82" s="110"/>
      <c r="F82" s="111"/>
      <c r="G82" s="112"/>
      <c r="H82" s="113"/>
      <c r="I82" s="114"/>
      <c r="J82" s="115"/>
      <c r="K82" s="115"/>
      <c r="L82" s="115"/>
      <c r="M82" s="115"/>
      <c r="N82" s="117"/>
      <c r="O82" s="118"/>
      <c r="P82" s="119"/>
      <c r="Q82" s="120"/>
      <c r="R82" s="125"/>
      <c r="S82" s="122"/>
      <c r="T82" s="123"/>
      <c r="U82" s="119"/>
      <c r="V82" s="120"/>
      <c r="W82" s="125"/>
      <c r="X82" s="122"/>
      <c r="Y82" s="123"/>
      <c r="Z82" s="119"/>
      <c r="AA82" s="120"/>
      <c r="AB82" s="125"/>
      <c r="AC82" s="122"/>
      <c r="AD82" s="123"/>
      <c r="AE82" s="119"/>
      <c r="AF82" s="120"/>
      <c r="AG82" s="125"/>
      <c r="AH82" s="124"/>
      <c r="AI82" s="123"/>
      <c r="AJ82" s="119"/>
      <c r="AK82" s="120"/>
      <c r="AL82" s="125"/>
      <c r="AM82" s="122"/>
      <c r="AN82" s="123"/>
    </row>
    <row r="83" spans="1:40" ht="18" customHeight="1">
      <c r="A83" s="89" t="str">
        <f>IF($C83&amp;$D83="","",COUNT($A$8:A82)+1)</f>
        <v/>
      </c>
      <c r="B83" s="90"/>
      <c r="C83" s="91"/>
      <c r="D83" s="91"/>
      <c r="E83" s="91"/>
      <c r="F83" s="92"/>
      <c r="G83" s="93"/>
      <c r="H83" s="94"/>
      <c r="I83" s="95"/>
      <c r="J83" s="96"/>
      <c r="K83" s="96"/>
      <c r="L83" s="96"/>
      <c r="M83" s="96"/>
      <c r="N83" s="79"/>
      <c r="O83" s="80"/>
      <c r="P83" s="127"/>
      <c r="Q83" s="128"/>
      <c r="R83" s="134"/>
      <c r="S83" s="132"/>
      <c r="T83" s="131"/>
      <c r="U83" s="127"/>
      <c r="V83" s="128"/>
      <c r="W83" s="134"/>
      <c r="X83" s="132"/>
      <c r="Y83" s="131"/>
      <c r="Z83" s="127"/>
      <c r="AA83" s="128"/>
      <c r="AB83" s="134"/>
      <c r="AC83" s="132"/>
      <c r="AD83" s="131"/>
      <c r="AE83" s="127"/>
      <c r="AF83" s="128"/>
      <c r="AG83" s="134"/>
      <c r="AH83" s="133"/>
      <c r="AI83" s="131"/>
      <c r="AJ83" s="127"/>
      <c r="AK83" s="128"/>
      <c r="AL83" s="134"/>
      <c r="AM83" s="132"/>
      <c r="AN83" s="131"/>
    </row>
    <row r="84" spans="1:40" ht="18" customHeight="1">
      <c r="A84" s="89" t="str">
        <f>IF($C84&amp;$D84="","",COUNT($A$8:A83)+1)</f>
        <v/>
      </c>
      <c r="B84" s="90"/>
      <c r="C84" s="91"/>
      <c r="D84" s="91"/>
      <c r="E84" s="91"/>
      <c r="F84" s="92"/>
      <c r="G84" s="93"/>
      <c r="H84" s="94"/>
      <c r="I84" s="95"/>
      <c r="J84" s="96"/>
      <c r="K84" s="96"/>
      <c r="L84" s="96"/>
      <c r="M84" s="96"/>
      <c r="N84" s="98"/>
      <c r="O84" s="99"/>
      <c r="P84" s="100"/>
      <c r="Q84" s="101"/>
      <c r="R84" s="107"/>
      <c r="S84" s="103"/>
      <c r="T84" s="104"/>
      <c r="U84" s="100"/>
      <c r="V84" s="101"/>
      <c r="W84" s="107"/>
      <c r="X84" s="103"/>
      <c r="Y84" s="104"/>
      <c r="Z84" s="100"/>
      <c r="AA84" s="101"/>
      <c r="AB84" s="107"/>
      <c r="AC84" s="103"/>
      <c r="AD84" s="104"/>
      <c r="AE84" s="100"/>
      <c r="AF84" s="101"/>
      <c r="AG84" s="107"/>
      <c r="AH84" s="106"/>
      <c r="AI84" s="104"/>
      <c r="AJ84" s="100"/>
      <c r="AK84" s="101"/>
      <c r="AL84" s="107"/>
      <c r="AM84" s="103"/>
      <c r="AN84" s="104"/>
    </row>
    <row r="85" spans="1:40" ht="18" customHeight="1">
      <c r="A85" s="89" t="str">
        <f>IF($C85&amp;$D85="","",COUNT($A$8:A84)+1)</f>
        <v/>
      </c>
      <c r="B85" s="90"/>
      <c r="C85" s="91"/>
      <c r="D85" s="91"/>
      <c r="E85" s="91"/>
      <c r="F85" s="92"/>
      <c r="G85" s="93"/>
      <c r="H85" s="94"/>
      <c r="I85" s="95"/>
      <c r="J85" s="96"/>
      <c r="K85" s="96"/>
      <c r="L85" s="96"/>
      <c r="M85" s="96"/>
      <c r="N85" s="98"/>
      <c r="O85" s="99"/>
      <c r="P85" s="100"/>
      <c r="Q85" s="101"/>
      <c r="R85" s="107"/>
      <c r="S85" s="103"/>
      <c r="T85" s="104"/>
      <c r="U85" s="100"/>
      <c r="V85" s="101"/>
      <c r="W85" s="107"/>
      <c r="X85" s="103"/>
      <c r="Y85" s="104"/>
      <c r="Z85" s="100"/>
      <c r="AA85" s="101"/>
      <c r="AB85" s="107"/>
      <c r="AC85" s="103"/>
      <c r="AD85" s="104"/>
      <c r="AE85" s="100"/>
      <c r="AF85" s="101"/>
      <c r="AG85" s="107"/>
      <c r="AH85" s="106"/>
      <c r="AI85" s="104"/>
      <c r="AJ85" s="100"/>
      <c r="AK85" s="101"/>
      <c r="AL85" s="107"/>
      <c r="AM85" s="103"/>
      <c r="AN85" s="104"/>
    </row>
    <row r="86" spans="1:40" ht="18" customHeight="1">
      <c r="A86" s="89" t="str">
        <f>IF($C86&amp;$D86="","",COUNT($A$8:A85)+1)</f>
        <v/>
      </c>
      <c r="B86" s="90"/>
      <c r="C86" s="91"/>
      <c r="D86" s="91"/>
      <c r="E86" s="91"/>
      <c r="F86" s="92"/>
      <c r="G86" s="93"/>
      <c r="H86" s="94"/>
      <c r="I86" s="95"/>
      <c r="J86" s="96"/>
      <c r="K86" s="96"/>
      <c r="L86" s="96"/>
      <c r="M86" s="96"/>
      <c r="N86" s="98"/>
      <c r="O86" s="99"/>
      <c r="P86" s="100"/>
      <c r="Q86" s="101"/>
      <c r="R86" s="107"/>
      <c r="S86" s="103"/>
      <c r="T86" s="104"/>
      <c r="U86" s="100"/>
      <c r="V86" s="101"/>
      <c r="W86" s="107"/>
      <c r="X86" s="103"/>
      <c r="Y86" s="104"/>
      <c r="Z86" s="100"/>
      <c r="AA86" s="101"/>
      <c r="AB86" s="107"/>
      <c r="AC86" s="103"/>
      <c r="AD86" s="104"/>
      <c r="AE86" s="100"/>
      <c r="AF86" s="101"/>
      <c r="AG86" s="107"/>
      <c r="AH86" s="106"/>
      <c r="AI86" s="104"/>
      <c r="AJ86" s="100"/>
      <c r="AK86" s="101"/>
      <c r="AL86" s="107"/>
      <c r="AM86" s="103"/>
      <c r="AN86" s="104"/>
    </row>
    <row r="87" spans="1:40" ht="18" customHeight="1">
      <c r="A87" s="108" t="str">
        <f>IF($C87&amp;$D87="","",COUNT($A$8:A86)+1)</f>
        <v/>
      </c>
      <c r="B87" s="109"/>
      <c r="C87" s="110"/>
      <c r="D87" s="110"/>
      <c r="E87" s="110"/>
      <c r="F87" s="111"/>
      <c r="G87" s="112"/>
      <c r="H87" s="113"/>
      <c r="I87" s="114"/>
      <c r="J87" s="115"/>
      <c r="K87" s="115"/>
      <c r="L87" s="115"/>
      <c r="M87" s="115"/>
      <c r="N87" s="117"/>
      <c r="O87" s="118"/>
      <c r="P87" s="119"/>
      <c r="Q87" s="120"/>
      <c r="R87" s="125"/>
      <c r="S87" s="122"/>
      <c r="T87" s="123"/>
      <c r="U87" s="119"/>
      <c r="V87" s="120"/>
      <c r="W87" s="125"/>
      <c r="X87" s="122"/>
      <c r="Y87" s="123"/>
      <c r="Z87" s="119"/>
      <c r="AA87" s="120"/>
      <c r="AB87" s="125"/>
      <c r="AC87" s="122"/>
      <c r="AD87" s="123"/>
      <c r="AE87" s="119"/>
      <c r="AF87" s="120"/>
      <c r="AG87" s="125"/>
      <c r="AH87" s="124"/>
      <c r="AI87" s="123"/>
      <c r="AJ87" s="119"/>
      <c r="AK87" s="120"/>
      <c r="AL87" s="125"/>
      <c r="AM87" s="122"/>
      <c r="AN87" s="123"/>
    </row>
    <row r="88" spans="1:40" ht="18" customHeight="1">
      <c r="A88" s="89" t="str">
        <f>IF($C88&amp;$D88="","",COUNT($A$8:A87)+1)</f>
        <v/>
      </c>
      <c r="B88" s="90"/>
      <c r="C88" s="91"/>
      <c r="D88" s="91"/>
      <c r="E88" s="91"/>
      <c r="F88" s="92"/>
      <c r="G88" s="93"/>
      <c r="H88" s="94"/>
      <c r="I88" s="95"/>
      <c r="J88" s="96"/>
      <c r="K88" s="96"/>
      <c r="L88" s="96"/>
      <c r="M88" s="96"/>
      <c r="N88" s="79"/>
      <c r="O88" s="80"/>
      <c r="P88" s="127"/>
      <c r="Q88" s="128"/>
      <c r="R88" s="134"/>
      <c r="S88" s="132"/>
      <c r="T88" s="131"/>
      <c r="U88" s="127"/>
      <c r="V88" s="128"/>
      <c r="W88" s="134"/>
      <c r="X88" s="132"/>
      <c r="Y88" s="131"/>
      <c r="Z88" s="127"/>
      <c r="AA88" s="128"/>
      <c r="AB88" s="134"/>
      <c r="AC88" s="132"/>
      <c r="AD88" s="131"/>
      <c r="AE88" s="127"/>
      <c r="AF88" s="128"/>
      <c r="AG88" s="134"/>
      <c r="AH88" s="133"/>
      <c r="AI88" s="131"/>
      <c r="AJ88" s="127"/>
      <c r="AK88" s="128"/>
      <c r="AL88" s="134"/>
      <c r="AM88" s="132"/>
      <c r="AN88" s="131"/>
    </row>
    <row r="89" spans="1:40" ht="18" customHeight="1">
      <c r="A89" s="89" t="str">
        <f>IF($C89&amp;$D89="","",COUNT($A$8:A88)+1)</f>
        <v/>
      </c>
      <c r="B89" s="90"/>
      <c r="C89" s="91"/>
      <c r="D89" s="91"/>
      <c r="E89" s="91"/>
      <c r="F89" s="92"/>
      <c r="G89" s="93"/>
      <c r="H89" s="94"/>
      <c r="I89" s="95"/>
      <c r="J89" s="96"/>
      <c r="K89" s="96"/>
      <c r="L89" s="96"/>
      <c r="M89" s="96"/>
      <c r="N89" s="98"/>
      <c r="O89" s="99"/>
      <c r="P89" s="100"/>
      <c r="Q89" s="101"/>
      <c r="R89" s="107"/>
      <c r="S89" s="103"/>
      <c r="T89" s="104"/>
      <c r="U89" s="100"/>
      <c r="V89" s="101"/>
      <c r="W89" s="107"/>
      <c r="X89" s="103"/>
      <c r="Y89" s="104"/>
      <c r="Z89" s="100"/>
      <c r="AA89" s="101"/>
      <c r="AB89" s="107"/>
      <c r="AC89" s="103"/>
      <c r="AD89" s="104"/>
      <c r="AE89" s="100"/>
      <c r="AF89" s="101"/>
      <c r="AG89" s="107"/>
      <c r="AH89" s="106"/>
      <c r="AI89" s="104"/>
      <c r="AJ89" s="100"/>
      <c r="AK89" s="101"/>
      <c r="AL89" s="107"/>
      <c r="AM89" s="103"/>
      <c r="AN89" s="104"/>
    </row>
    <row r="90" spans="1:40" ht="18" customHeight="1">
      <c r="A90" s="89" t="str">
        <f>IF($C90&amp;$D90="","",COUNT($A$8:A89)+1)</f>
        <v/>
      </c>
      <c r="B90" s="90"/>
      <c r="C90" s="91"/>
      <c r="D90" s="91"/>
      <c r="E90" s="91"/>
      <c r="F90" s="92"/>
      <c r="G90" s="93"/>
      <c r="H90" s="94"/>
      <c r="I90" s="95"/>
      <c r="J90" s="96"/>
      <c r="K90" s="96"/>
      <c r="L90" s="96"/>
      <c r="M90" s="96"/>
      <c r="N90" s="98"/>
      <c r="O90" s="99"/>
      <c r="P90" s="100"/>
      <c r="Q90" s="101"/>
      <c r="R90" s="107"/>
      <c r="S90" s="103"/>
      <c r="T90" s="104"/>
      <c r="U90" s="100"/>
      <c r="V90" s="101"/>
      <c r="W90" s="107"/>
      <c r="X90" s="103"/>
      <c r="Y90" s="104"/>
      <c r="Z90" s="100"/>
      <c r="AA90" s="101"/>
      <c r="AB90" s="107"/>
      <c r="AC90" s="103"/>
      <c r="AD90" s="104"/>
      <c r="AE90" s="100"/>
      <c r="AF90" s="101"/>
      <c r="AG90" s="107"/>
      <c r="AH90" s="106"/>
      <c r="AI90" s="104"/>
      <c r="AJ90" s="100"/>
      <c r="AK90" s="101"/>
      <c r="AL90" s="107"/>
      <c r="AM90" s="103"/>
      <c r="AN90" s="104"/>
    </row>
    <row r="91" spans="1:40" ht="18" customHeight="1">
      <c r="A91" s="89" t="str">
        <f>IF($C91&amp;$D91="","",COUNT($A$8:A90)+1)</f>
        <v/>
      </c>
      <c r="B91" s="90"/>
      <c r="C91" s="91"/>
      <c r="D91" s="91"/>
      <c r="E91" s="91"/>
      <c r="F91" s="92"/>
      <c r="G91" s="93"/>
      <c r="H91" s="94"/>
      <c r="I91" s="95"/>
      <c r="J91" s="96"/>
      <c r="K91" s="96"/>
      <c r="L91" s="96"/>
      <c r="M91" s="96"/>
      <c r="N91" s="98"/>
      <c r="O91" s="99"/>
      <c r="P91" s="100"/>
      <c r="Q91" s="101"/>
      <c r="R91" s="107"/>
      <c r="S91" s="103"/>
      <c r="T91" s="104"/>
      <c r="U91" s="100"/>
      <c r="V91" s="101"/>
      <c r="W91" s="107"/>
      <c r="X91" s="103"/>
      <c r="Y91" s="104"/>
      <c r="Z91" s="100"/>
      <c r="AA91" s="101"/>
      <c r="AB91" s="107"/>
      <c r="AC91" s="103"/>
      <c r="AD91" s="104"/>
      <c r="AE91" s="100"/>
      <c r="AF91" s="101"/>
      <c r="AG91" s="107"/>
      <c r="AH91" s="106"/>
      <c r="AI91" s="104"/>
      <c r="AJ91" s="100"/>
      <c r="AK91" s="101"/>
      <c r="AL91" s="107"/>
      <c r="AM91" s="103"/>
      <c r="AN91" s="104"/>
    </row>
    <row r="92" spans="1:40" ht="18" customHeight="1">
      <c r="A92" s="108" t="str">
        <f>IF($C92&amp;$D92="","",COUNT($A$8:A91)+1)</f>
        <v/>
      </c>
      <c r="B92" s="109"/>
      <c r="C92" s="110"/>
      <c r="D92" s="110"/>
      <c r="E92" s="110"/>
      <c r="F92" s="111"/>
      <c r="G92" s="112"/>
      <c r="H92" s="113"/>
      <c r="I92" s="114"/>
      <c r="J92" s="115"/>
      <c r="K92" s="115"/>
      <c r="L92" s="115"/>
      <c r="M92" s="115"/>
      <c r="N92" s="117"/>
      <c r="O92" s="118"/>
      <c r="P92" s="119"/>
      <c r="Q92" s="120"/>
      <c r="R92" s="125"/>
      <c r="S92" s="122"/>
      <c r="T92" s="123"/>
      <c r="U92" s="119"/>
      <c r="V92" s="120"/>
      <c r="W92" s="125"/>
      <c r="X92" s="122"/>
      <c r="Y92" s="123"/>
      <c r="Z92" s="119"/>
      <c r="AA92" s="120"/>
      <c r="AB92" s="125"/>
      <c r="AC92" s="122"/>
      <c r="AD92" s="123"/>
      <c r="AE92" s="119"/>
      <c r="AF92" s="120"/>
      <c r="AG92" s="125"/>
      <c r="AH92" s="124"/>
      <c r="AI92" s="123"/>
      <c r="AJ92" s="119"/>
      <c r="AK92" s="120"/>
      <c r="AL92" s="125"/>
      <c r="AM92" s="122"/>
      <c r="AN92" s="123"/>
    </row>
    <row r="93" spans="1:40" ht="18" customHeight="1">
      <c r="A93" s="89" t="str">
        <f>IF($C93&amp;$D93="","",COUNT($A$8:A92)+1)</f>
        <v/>
      </c>
      <c r="B93" s="90"/>
      <c r="C93" s="91"/>
      <c r="D93" s="91"/>
      <c r="E93" s="91"/>
      <c r="F93" s="92"/>
      <c r="G93" s="93"/>
      <c r="H93" s="94"/>
      <c r="I93" s="95"/>
      <c r="J93" s="96"/>
      <c r="K93" s="96"/>
      <c r="L93" s="96"/>
      <c r="M93" s="96"/>
      <c r="N93" s="79"/>
      <c r="O93" s="80"/>
      <c r="P93" s="127"/>
      <c r="Q93" s="128"/>
      <c r="R93" s="134"/>
      <c r="S93" s="132"/>
      <c r="T93" s="131"/>
      <c r="U93" s="127"/>
      <c r="V93" s="128"/>
      <c r="W93" s="134"/>
      <c r="X93" s="132"/>
      <c r="Y93" s="131"/>
      <c r="Z93" s="127"/>
      <c r="AA93" s="128"/>
      <c r="AB93" s="134"/>
      <c r="AC93" s="132"/>
      <c r="AD93" s="131"/>
      <c r="AE93" s="127"/>
      <c r="AF93" s="128"/>
      <c r="AG93" s="134"/>
      <c r="AH93" s="133"/>
      <c r="AI93" s="131"/>
      <c r="AJ93" s="127"/>
      <c r="AK93" s="128"/>
      <c r="AL93" s="134"/>
      <c r="AM93" s="132"/>
      <c r="AN93" s="131"/>
    </row>
    <row r="94" spans="1:40" ht="18" customHeight="1">
      <c r="A94" s="89" t="str">
        <f>IF($C94&amp;$D94="","",COUNT($A$8:A93)+1)</f>
        <v/>
      </c>
      <c r="B94" s="90"/>
      <c r="C94" s="91"/>
      <c r="D94" s="91"/>
      <c r="E94" s="91"/>
      <c r="F94" s="92"/>
      <c r="G94" s="93"/>
      <c r="H94" s="94"/>
      <c r="I94" s="95"/>
      <c r="J94" s="96"/>
      <c r="K94" s="96"/>
      <c r="L94" s="96"/>
      <c r="M94" s="96"/>
      <c r="N94" s="98"/>
      <c r="O94" s="99"/>
      <c r="P94" s="100"/>
      <c r="Q94" s="101"/>
      <c r="R94" s="107"/>
      <c r="S94" s="103"/>
      <c r="T94" s="104"/>
      <c r="U94" s="100"/>
      <c r="V94" s="101"/>
      <c r="W94" s="107"/>
      <c r="X94" s="103"/>
      <c r="Y94" s="104"/>
      <c r="Z94" s="100"/>
      <c r="AA94" s="101"/>
      <c r="AB94" s="107"/>
      <c r="AC94" s="103"/>
      <c r="AD94" s="104"/>
      <c r="AE94" s="100"/>
      <c r="AF94" s="101"/>
      <c r="AG94" s="107"/>
      <c r="AH94" s="106"/>
      <c r="AI94" s="104"/>
      <c r="AJ94" s="100"/>
      <c r="AK94" s="101"/>
      <c r="AL94" s="107"/>
      <c r="AM94" s="103"/>
      <c r="AN94" s="104"/>
    </row>
    <row r="95" spans="1:40" ht="18" customHeight="1">
      <c r="A95" s="89" t="str">
        <f>IF($C95&amp;$D95="","",COUNT($A$8:A94)+1)</f>
        <v/>
      </c>
      <c r="B95" s="90"/>
      <c r="C95" s="91"/>
      <c r="D95" s="91"/>
      <c r="E95" s="91"/>
      <c r="F95" s="92"/>
      <c r="G95" s="93"/>
      <c r="H95" s="94"/>
      <c r="I95" s="95"/>
      <c r="J95" s="96"/>
      <c r="K95" s="96"/>
      <c r="L95" s="96"/>
      <c r="M95" s="96"/>
      <c r="N95" s="98"/>
      <c r="O95" s="99"/>
      <c r="P95" s="100"/>
      <c r="Q95" s="101"/>
      <c r="R95" s="107"/>
      <c r="S95" s="103"/>
      <c r="T95" s="104"/>
      <c r="U95" s="100"/>
      <c r="V95" s="101"/>
      <c r="W95" s="107"/>
      <c r="X95" s="103"/>
      <c r="Y95" s="104"/>
      <c r="Z95" s="100"/>
      <c r="AA95" s="101"/>
      <c r="AB95" s="107"/>
      <c r="AC95" s="103"/>
      <c r="AD95" s="104"/>
      <c r="AE95" s="100"/>
      <c r="AF95" s="101"/>
      <c r="AG95" s="107"/>
      <c r="AH95" s="106"/>
      <c r="AI95" s="104"/>
      <c r="AJ95" s="100"/>
      <c r="AK95" s="101"/>
      <c r="AL95" s="107"/>
      <c r="AM95" s="103"/>
      <c r="AN95" s="104"/>
    </row>
    <row r="96" spans="1:40" ht="18" customHeight="1">
      <c r="A96" s="89" t="str">
        <f>IF($C96&amp;$D96="","",COUNT($A$8:A95)+1)</f>
        <v/>
      </c>
      <c r="B96" s="90"/>
      <c r="C96" s="91"/>
      <c r="D96" s="91"/>
      <c r="E96" s="91"/>
      <c r="F96" s="92"/>
      <c r="G96" s="93"/>
      <c r="H96" s="94"/>
      <c r="I96" s="95"/>
      <c r="J96" s="96"/>
      <c r="K96" s="96"/>
      <c r="L96" s="96"/>
      <c r="M96" s="96"/>
      <c r="N96" s="97"/>
      <c r="O96" s="97"/>
      <c r="P96" s="135"/>
      <c r="Q96" s="136"/>
      <c r="R96" s="137"/>
      <c r="S96" s="138"/>
      <c r="T96" s="139"/>
      <c r="U96" s="135"/>
      <c r="V96" s="136"/>
      <c r="W96" s="137"/>
      <c r="X96" s="138"/>
      <c r="Y96" s="139"/>
      <c r="Z96" s="135"/>
      <c r="AA96" s="136"/>
      <c r="AB96" s="137"/>
      <c r="AC96" s="138"/>
      <c r="AD96" s="139"/>
      <c r="AE96" s="135"/>
      <c r="AF96" s="136"/>
      <c r="AG96" s="137"/>
      <c r="AH96" s="140"/>
      <c r="AI96" s="139"/>
      <c r="AJ96" s="135"/>
      <c r="AK96" s="136"/>
      <c r="AL96" s="137"/>
      <c r="AM96" s="138"/>
      <c r="AN96" s="139"/>
    </row>
    <row r="97" spans="1:40" ht="18" customHeight="1">
      <c r="A97" s="141" t="str">
        <f>IF($C97&amp;$D97="","",COUNT($A$8:A96)+1)</f>
        <v/>
      </c>
      <c r="B97" s="142"/>
      <c r="C97" s="143"/>
      <c r="D97" s="143"/>
      <c r="E97" s="143"/>
      <c r="F97" s="144"/>
      <c r="G97" s="145"/>
      <c r="H97" s="146"/>
      <c r="I97" s="147"/>
      <c r="J97" s="148"/>
      <c r="K97" s="148"/>
      <c r="L97" s="148"/>
      <c r="M97" s="148"/>
      <c r="N97" s="149"/>
      <c r="O97" s="150"/>
      <c r="P97" s="151"/>
      <c r="Q97" s="152"/>
      <c r="R97" s="153"/>
      <c r="S97" s="154"/>
      <c r="T97" s="155"/>
      <c r="U97" s="151"/>
      <c r="V97" s="152"/>
      <c r="W97" s="153"/>
      <c r="X97" s="154"/>
      <c r="Y97" s="155"/>
      <c r="Z97" s="151"/>
      <c r="AA97" s="152"/>
      <c r="AB97" s="153"/>
      <c r="AC97" s="154"/>
      <c r="AD97" s="155"/>
      <c r="AE97" s="151"/>
      <c r="AF97" s="152"/>
      <c r="AG97" s="153"/>
      <c r="AH97" s="156"/>
      <c r="AI97" s="155"/>
      <c r="AJ97" s="151"/>
      <c r="AK97" s="152"/>
      <c r="AL97" s="153"/>
      <c r="AM97" s="154"/>
      <c r="AN97" s="155"/>
    </row>
    <row r="98" spans="1:40" ht="18" customHeight="1">
      <c r="A98" s="89" t="str">
        <f>IF($C98&amp;$D98="","",COUNT($A$8:A97)+1)</f>
        <v/>
      </c>
      <c r="B98" s="90"/>
      <c r="C98" s="91"/>
      <c r="D98" s="91"/>
      <c r="E98" s="91"/>
      <c r="F98" s="92"/>
      <c r="G98" s="93"/>
      <c r="H98" s="94"/>
      <c r="I98" s="95"/>
      <c r="J98" s="96"/>
      <c r="K98" s="96"/>
      <c r="L98" s="96"/>
      <c r="M98" s="96"/>
      <c r="N98" s="97"/>
      <c r="O98" s="157"/>
      <c r="P98" s="158"/>
      <c r="Q98" s="159"/>
      <c r="R98" s="160"/>
      <c r="S98" s="161"/>
      <c r="T98" s="162"/>
      <c r="U98" s="158"/>
      <c r="V98" s="159"/>
      <c r="W98" s="160"/>
      <c r="X98" s="161"/>
      <c r="Y98" s="162"/>
      <c r="Z98" s="158"/>
      <c r="AA98" s="159"/>
      <c r="AB98" s="160"/>
      <c r="AC98" s="161"/>
      <c r="AD98" s="162"/>
      <c r="AE98" s="158"/>
      <c r="AF98" s="159"/>
      <c r="AG98" s="160"/>
      <c r="AH98" s="163"/>
      <c r="AI98" s="162"/>
      <c r="AJ98" s="158"/>
      <c r="AK98" s="159"/>
      <c r="AL98" s="160"/>
      <c r="AM98" s="161"/>
      <c r="AN98" s="162"/>
    </row>
    <row r="99" spans="1:40" ht="18" customHeight="1">
      <c r="A99" s="164" t="str">
        <f>IF($C99&amp;$D99="","",COUNT($A$8:A98)+1)</f>
        <v/>
      </c>
      <c r="B99" s="165"/>
      <c r="C99" s="166"/>
      <c r="D99" s="166"/>
      <c r="E99" s="166"/>
      <c r="F99" s="167"/>
      <c r="G99" s="168"/>
      <c r="H99" s="169"/>
      <c r="I99" s="170"/>
      <c r="J99" s="171"/>
      <c r="K99" s="171"/>
      <c r="L99" s="171"/>
      <c r="M99" s="171"/>
      <c r="N99" s="172"/>
      <c r="O99" s="173"/>
      <c r="P99" s="174"/>
      <c r="Q99" s="175"/>
      <c r="R99" s="176"/>
      <c r="S99" s="177"/>
      <c r="T99" s="178"/>
      <c r="U99" s="174"/>
      <c r="V99" s="175"/>
      <c r="W99" s="176"/>
      <c r="X99" s="177"/>
      <c r="Y99" s="178"/>
      <c r="Z99" s="174"/>
      <c r="AA99" s="175"/>
      <c r="AB99" s="176"/>
      <c r="AC99" s="177"/>
      <c r="AD99" s="178"/>
      <c r="AE99" s="174"/>
      <c r="AF99" s="175"/>
      <c r="AG99" s="176"/>
      <c r="AH99" s="179"/>
      <c r="AI99" s="178"/>
      <c r="AJ99" s="174"/>
      <c r="AK99" s="175"/>
      <c r="AL99" s="176"/>
      <c r="AM99" s="177"/>
      <c r="AN99" s="178"/>
    </row>
    <row r="100" spans="1:40" ht="18" customHeight="1">
      <c r="A100" s="164" t="str">
        <f>IF($C100&amp;$D100="","",COUNT($A$8:A99)+1)</f>
        <v/>
      </c>
      <c r="B100" s="165"/>
      <c r="C100" s="166"/>
      <c r="D100" s="166"/>
      <c r="E100" s="166"/>
      <c r="F100" s="167"/>
      <c r="G100" s="168"/>
      <c r="H100" s="169"/>
      <c r="I100" s="170"/>
      <c r="J100" s="171"/>
      <c r="K100" s="171"/>
      <c r="L100" s="171"/>
      <c r="M100" s="171"/>
      <c r="N100" s="172"/>
      <c r="O100" s="173"/>
      <c r="P100" s="174"/>
      <c r="Q100" s="175"/>
      <c r="R100" s="176"/>
      <c r="S100" s="177"/>
      <c r="T100" s="178"/>
      <c r="U100" s="174"/>
      <c r="V100" s="175"/>
      <c r="W100" s="176"/>
      <c r="X100" s="177"/>
      <c r="Y100" s="178"/>
      <c r="Z100" s="174"/>
      <c r="AA100" s="175"/>
      <c r="AB100" s="176"/>
      <c r="AC100" s="177"/>
      <c r="AD100" s="178"/>
      <c r="AE100" s="174"/>
      <c r="AF100" s="175"/>
      <c r="AG100" s="176"/>
      <c r="AH100" s="179"/>
      <c r="AI100" s="178"/>
      <c r="AJ100" s="174"/>
      <c r="AK100" s="175"/>
      <c r="AL100" s="176"/>
      <c r="AM100" s="177"/>
      <c r="AN100" s="178"/>
    </row>
    <row r="101" spans="1:40" ht="18" customHeight="1">
      <c r="A101" s="164" t="str">
        <f>IF($C101&amp;$D101="","",COUNT($A$8:A100)+1)</f>
        <v/>
      </c>
      <c r="B101" s="165"/>
      <c r="C101" s="166"/>
      <c r="D101" s="166"/>
      <c r="E101" s="166"/>
      <c r="F101" s="167"/>
      <c r="G101" s="168"/>
      <c r="H101" s="169"/>
      <c r="I101" s="170"/>
      <c r="J101" s="171"/>
      <c r="K101" s="171"/>
      <c r="L101" s="171"/>
      <c r="M101" s="171"/>
      <c r="N101" s="172"/>
      <c r="O101" s="173"/>
      <c r="P101" s="174"/>
      <c r="Q101" s="175"/>
      <c r="R101" s="176"/>
      <c r="S101" s="177"/>
      <c r="T101" s="178"/>
      <c r="U101" s="174"/>
      <c r="V101" s="175"/>
      <c r="W101" s="176"/>
      <c r="X101" s="177"/>
      <c r="Y101" s="178"/>
      <c r="Z101" s="174"/>
      <c r="AA101" s="175"/>
      <c r="AB101" s="176"/>
      <c r="AC101" s="177"/>
      <c r="AD101" s="178"/>
      <c r="AE101" s="174"/>
      <c r="AF101" s="175"/>
      <c r="AG101" s="176"/>
      <c r="AH101" s="179"/>
      <c r="AI101" s="178"/>
      <c r="AJ101" s="174"/>
      <c r="AK101" s="175"/>
      <c r="AL101" s="176"/>
      <c r="AM101" s="177"/>
      <c r="AN101" s="178"/>
    </row>
    <row r="102" spans="1:40" ht="18" customHeight="1">
      <c r="A102" s="141" t="str">
        <f>IF($C102&amp;$D102="","",COUNT($A$8:A101)+1)</f>
        <v/>
      </c>
      <c r="B102" s="142"/>
      <c r="C102" s="143"/>
      <c r="D102" s="143"/>
      <c r="E102" s="143"/>
      <c r="F102" s="144"/>
      <c r="G102" s="145"/>
      <c r="H102" s="146"/>
      <c r="I102" s="147"/>
      <c r="J102" s="148"/>
      <c r="K102" s="148"/>
      <c r="L102" s="148"/>
      <c r="M102" s="148"/>
      <c r="N102" s="149"/>
      <c r="O102" s="150"/>
      <c r="P102" s="151"/>
      <c r="Q102" s="152"/>
      <c r="R102" s="153"/>
      <c r="S102" s="154"/>
      <c r="T102" s="155"/>
      <c r="U102" s="151"/>
      <c r="V102" s="152"/>
      <c r="W102" s="153"/>
      <c r="X102" s="154"/>
      <c r="Y102" s="155"/>
      <c r="Z102" s="151"/>
      <c r="AA102" s="152"/>
      <c r="AB102" s="153"/>
      <c r="AC102" s="154"/>
      <c r="AD102" s="155"/>
      <c r="AE102" s="151"/>
      <c r="AF102" s="152"/>
      <c r="AG102" s="153"/>
      <c r="AH102" s="156"/>
      <c r="AI102" s="155"/>
      <c r="AJ102" s="151"/>
      <c r="AK102" s="152"/>
      <c r="AL102" s="153"/>
      <c r="AM102" s="154"/>
      <c r="AN102" s="155"/>
    </row>
    <row r="103" spans="1:40" ht="18" customHeight="1">
      <c r="A103" s="89" t="str">
        <f>IF($C103&amp;$D103="","",COUNT($A$8:A102)+1)</f>
        <v/>
      </c>
      <c r="B103" s="90"/>
      <c r="C103" s="91"/>
      <c r="D103" s="91"/>
      <c r="E103" s="91"/>
      <c r="F103" s="92"/>
      <c r="G103" s="93"/>
      <c r="H103" s="94"/>
      <c r="I103" s="95"/>
      <c r="J103" s="96"/>
      <c r="K103" s="96"/>
      <c r="L103" s="96"/>
      <c r="M103" s="96"/>
      <c r="N103" s="97"/>
      <c r="O103" s="157"/>
      <c r="P103" s="158"/>
      <c r="Q103" s="159"/>
      <c r="R103" s="160"/>
      <c r="S103" s="161"/>
      <c r="T103" s="162"/>
      <c r="U103" s="158"/>
      <c r="V103" s="159"/>
      <c r="W103" s="160"/>
      <c r="X103" s="161"/>
      <c r="Y103" s="162"/>
      <c r="Z103" s="158"/>
      <c r="AA103" s="159"/>
      <c r="AB103" s="160"/>
      <c r="AC103" s="161"/>
      <c r="AD103" s="162"/>
      <c r="AE103" s="158"/>
      <c r="AF103" s="159"/>
      <c r="AG103" s="160"/>
      <c r="AH103" s="163"/>
      <c r="AI103" s="162"/>
      <c r="AJ103" s="158"/>
      <c r="AK103" s="159"/>
      <c r="AL103" s="160"/>
      <c r="AM103" s="161"/>
      <c r="AN103" s="162"/>
    </row>
    <row r="104" spans="1:40" ht="18" customHeight="1">
      <c r="A104" s="164" t="str">
        <f>IF($C104&amp;$D104="","",COUNT($A$8:A103)+1)</f>
        <v/>
      </c>
      <c r="B104" s="165"/>
      <c r="C104" s="166"/>
      <c r="D104" s="166"/>
      <c r="E104" s="166"/>
      <c r="F104" s="167"/>
      <c r="G104" s="168"/>
      <c r="H104" s="169"/>
      <c r="I104" s="170"/>
      <c r="J104" s="171"/>
      <c r="K104" s="171"/>
      <c r="L104" s="171"/>
      <c r="M104" s="171"/>
      <c r="N104" s="172"/>
      <c r="O104" s="173"/>
      <c r="P104" s="174"/>
      <c r="Q104" s="175"/>
      <c r="R104" s="176"/>
      <c r="S104" s="177"/>
      <c r="T104" s="178"/>
      <c r="U104" s="174"/>
      <c r="V104" s="175"/>
      <c r="W104" s="176"/>
      <c r="X104" s="177"/>
      <c r="Y104" s="178"/>
      <c r="Z104" s="174"/>
      <c r="AA104" s="175"/>
      <c r="AB104" s="176"/>
      <c r="AC104" s="177"/>
      <c r="AD104" s="178"/>
      <c r="AE104" s="174"/>
      <c r="AF104" s="175"/>
      <c r="AG104" s="176"/>
      <c r="AH104" s="179"/>
      <c r="AI104" s="178"/>
      <c r="AJ104" s="174"/>
      <c r="AK104" s="175"/>
      <c r="AL104" s="176"/>
      <c r="AM104" s="177"/>
      <c r="AN104" s="178"/>
    </row>
    <row r="105" spans="1:40" ht="18" customHeight="1">
      <c r="A105" s="164" t="str">
        <f>IF($C105&amp;$D105="","",COUNT($A$8:A104)+1)</f>
        <v/>
      </c>
      <c r="B105" s="165"/>
      <c r="C105" s="166"/>
      <c r="D105" s="166"/>
      <c r="E105" s="166"/>
      <c r="F105" s="167"/>
      <c r="G105" s="168"/>
      <c r="H105" s="169"/>
      <c r="I105" s="170"/>
      <c r="J105" s="171"/>
      <c r="K105" s="171"/>
      <c r="L105" s="171"/>
      <c r="M105" s="171"/>
      <c r="N105" s="172"/>
      <c r="O105" s="173"/>
      <c r="P105" s="174"/>
      <c r="Q105" s="175"/>
      <c r="R105" s="176"/>
      <c r="S105" s="177"/>
      <c r="T105" s="178"/>
      <c r="U105" s="174"/>
      <c r="V105" s="175"/>
      <c r="W105" s="176"/>
      <c r="X105" s="177"/>
      <c r="Y105" s="178"/>
      <c r="Z105" s="174"/>
      <c r="AA105" s="175"/>
      <c r="AB105" s="176"/>
      <c r="AC105" s="177"/>
      <c r="AD105" s="178"/>
      <c r="AE105" s="174"/>
      <c r="AF105" s="175"/>
      <c r="AG105" s="176"/>
      <c r="AH105" s="179"/>
      <c r="AI105" s="178"/>
      <c r="AJ105" s="174"/>
      <c r="AK105" s="175"/>
      <c r="AL105" s="176"/>
      <c r="AM105" s="177"/>
      <c r="AN105" s="178"/>
    </row>
    <row r="106" spans="1:40" ht="18" customHeight="1">
      <c r="A106" s="164" t="str">
        <f>IF($C106&amp;$D106="","",COUNT($A$8:A105)+1)</f>
        <v/>
      </c>
      <c r="B106" s="165"/>
      <c r="C106" s="166"/>
      <c r="D106" s="166"/>
      <c r="E106" s="166"/>
      <c r="F106" s="167"/>
      <c r="G106" s="168"/>
      <c r="H106" s="169"/>
      <c r="I106" s="170"/>
      <c r="J106" s="171"/>
      <c r="K106" s="171"/>
      <c r="L106" s="171"/>
      <c r="M106" s="171"/>
      <c r="N106" s="172"/>
      <c r="O106" s="173"/>
      <c r="P106" s="174"/>
      <c r="Q106" s="175"/>
      <c r="R106" s="176"/>
      <c r="S106" s="177"/>
      <c r="T106" s="178"/>
      <c r="U106" s="174"/>
      <c r="V106" s="175"/>
      <c r="W106" s="176"/>
      <c r="X106" s="177"/>
      <c r="Y106" s="178"/>
      <c r="Z106" s="174"/>
      <c r="AA106" s="175"/>
      <c r="AB106" s="176"/>
      <c r="AC106" s="177"/>
      <c r="AD106" s="178"/>
      <c r="AE106" s="174"/>
      <c r="AF106" s="175"/>
      <c r="AG106" s="176"/>
      <c r="AH106" s="179"/>
      <c r="AI106" s="178"/>
      <c r="AJ106" s="174"/>
      <c r="AK106" s="175"/>
      <c r="AL106" s="176"/>
      <c r="AM106" s="177"/>
      <c r="AN106" s="178"/>
    </row>
    <row r="107" spans="1:40" ht="18" customHeight="1">
      <c r="A107" s="141" t="str">
        <f>IF($C107&amp;$D107="","",COUNT($A$8:A106)+1)</f>
        <v/>
      </c>
      <c r="B107" s="142"/>
      <c r="C107" s="143"/>
      <c r="D107" s="143"/>
      <c r="E107" s="143"/>
      <c r="F107" s="144"/>
      <c r="G107" s="145"/>
      <c r="H107" s="146"/>
      <c r="I107" s="147"/>
      <c r="J107" s="148"/>
      <c r="K107" s="148"/>
      <c r="L107" s="148"/>
      <c r="M107" s="148"/>
      <c r="N107" s="149"/>
      <c r="O107" s="150"/>
      <c r="P107" s="151"/>
      <c r="Q107" s="152"/>
      <c r="R107" s="153"/>
      <c r="S107" s="154"/>
      <c r="T107" s="155"/>
      <c r="U107" s="151"/>
      <c r="V107" s="152"/>
      <c r="W107" s="153"/>
      <c r="X107" s="154"/>
      <c r="Y107" s="155"/>
      <c r="Z107" s="151"/>
      <c r="AA107" s="152"/>
      <c r="AB107" s="153"/>
      <c r="AC107" s="154"/>
      <c r="AD107" s="155"/>
      <c r="AE107" s="151"/>
      <c r="AF107" s="152"/>
      <c r="AG107" s="153"/>
      <c r="AH107" s="156"/>
      <c r="AI107" s="155"/>
      <c r="AJ107" s="151"/>
      <c r="AK107" s="152"/>
      <c r="AL107" s="153"/>
      <c r="AM107" s="154"/>
      <c r="AN107" s="155"/>
    </row>
    <row r="108" spans="1:40" ht="18" customHeight="1">
      <c r="A108" s="89" t="str">
        <f>IF($C108&amp;$D108="","",COUNT($A$8:A107)+1)</f>
        <v/>
      </c>
      <c r="B108" s="90"/>
      <c r="C108" s="91"/>
      <c r="D108" s="91"/>
      <c r="E108" s="91"/>
      <c r="F108" s="92"/>
      <c r="G108" s="93"/>
      <c r="H108" s="94"/>
      <c r="I108" s="95"/>
      <c r="J108" s="96"/>
      <c r="K108" s="96"/>
      <c r="L108" s="96"/>
      <c r="M108" s="96"/>
      <c r="N108" s="97"/>
      <c r="O108" s="157"/>
      <c r="P108" s="158"/>
      <c r="Q108" s="159"/>
      <c r="R108" s="160"/>
      <c r="S108" s="161"/>
      <c r="T108" s="162"/>
      <c r="U108" s="158"/>
      <c r="V108" s="159"/>
      <c r="W108" s="160"/>
      <c r="X108" s="161"/>
      <c r="Y108" s="162"/>
      <c r="Z108" s="158"/>
      <c r="AA108" s="159"/>
      <c r="AB108" s="160"/>
      <c r="AC108" s="161"/>
      <c r="AD108" s="162"/>
      <c r="AE108" s="158"/>
      <c r="AF108" s="159"/>
      <c r="AG108" s="160"/>
      <c r="AH108" s="163"/>
      <c r="AI108" s="162"/>
      <c r="AJ108" s="158"/>
      <c r="AK108" s="159"/>
      <c r="AL108" s="160"/>
      <c r="AM108" s="161"/>
      <c r="AN108" s="162"/>
    </row>
    <row r="109" spans="1:40" ht="18" customHeight="1">
      <c r="A109" s="164" t="str">
        <f>IF($C109&amp;$D109="","",COUNT($A$8:A108)+1)</f>
        <v/>
      </c>
      <c r="B109" s="165"/>
      <c r="C109" s="166"/>
      <c r="D109" s="166"/>
      <c r="E109" s="166"/>
      <c r="F109" s="167"/>
      <c r="G109" s="168"/>
      <c r="H109" s="169"/>
      <c r="I109" s="170"/>
      <c r="J109" s="171"/>
      <c r="K109" s="171"/>
      <c r="L109" s="171"/>
      <c r="M109" s="171"/>
      <c r="N109" s="172"/>
      <c r="O109" s="173"/>
      <c r="P109" s="174"/>
      <c r="Q109" s="175"/>
      <c r="R109" s="176"/>
      <c r="S109" s="177"/>
      <c r="T109" s="178"/>
      <c r="U109" s="174"/>
      <c r="V109" s="175"/>
      <c r="W109" s="176"/>
      <c r="X109" s="177"/>
      <c r="Y109" s="178"/>
      <c r="Z109" s="174"/>
      <c r="AA109" s="175"/>
      <c r="AB109" s="176"/>
      <c r="AC109" s="177"/>
      <c r="AD109" s="178"/>
      <c r="AE109" s="174"/>
      <c r="AF109" s="175"/>
      <c r="AG109" s="176"/>
      <c r="AH109" s="179"/>
      <c r="AI109" s="178"/>
      <c r="AJ109" s="174"/>
      <c r="AK109" s="175"/>
      <c r="AL109" s="176"/>
      <c r="AM109" s="177"/>
      <c r="AN109" s="178"/>
    </row>
    <row r="110" spans="1:40" ht="18" customHeight="1">
      <c r="A110" s="164" t="str">
        <f>IF($C110&amp;$D110="","",COUNT($A$8:A109)+1)</f>
        <v/>
      </c>
      <c r="B110" s="165"/>
      <c r="C110" s="166"/>
      <c r="D110" s="166"/>
      <c r="E110" s="166"/>
      <c r="F110" s="167"/>
      <c r="G110" s="168"/>
      <c r="H110" s="169"/>
      <c r="I110" s="170"/>
      <c r="J110" s="171"/>
      <c r="K110" s="171"/>
      <c r="L110" s="171"/>
      <c r="M110" s="171"/>
      <c r="N110" s="172"/>
      <c r="O110" s="173"/>
      <c r="P110" s="174"/>
      <c r="Q110" s="175"/>
      <c r="R110" s="176"/>
      <c r="S110" s="177"/>
      <c r="T110" s="178"/>
      <c r="U110" s="174"/>
      <c r="V110" s="175"/>
      <c r="W110" s="176"/>
      <c r="X110" s="177"/>
      <c r="Y110" s="178"/>
      <c r="Z110" s="174"/>
      <c r="AA110" s="175"/>
      <c r="AB110" s="176"/>
      <c r="AC110" s="177"/>
      <c r="AD110" s="178"/>
      <c r="AE110" s="174"/>
      <c r="AF110" s="175"/>
      <c r="AG110" s="176"/>
      <c r="AH110" s="179"/>
      <c r="AI110" s="178"/>
      <c r="AJ110" s="174"/>
      <c r="AK110" s="175"/>
      <c r="AL110" s="176"/>
      <c r="AM110" s="177"/>
      <c r="AN110" s="178"/>
    </row>
    <row r="111" spans="1:40" ht="18" customHeight="1">
      <c r="A111" s="164" t="str">
        <f>IF($C111&amp;$D111="","",COUNT($A$8:A110)+1)</f>
        <v/>
      </c>
      <c r="B111" s="165"/>
      <c r="C111" s="166"/>
      <c r="D111" s="166"/>
      <c r="E111" s="166"/>
      <c r="F111" s="167"/>
      <c r="G111" s="168"/>
      <c r="H111" s="169"/>
      <c r="I111" s="170"/>
      <c r="J111" s="171"/>
      <c r="K111" s="171"/>
      <c r="L111" s="171"/>
      <c r="M111" s="171"/>
      <c r="N111" s="172"/>
      <c r="O111" s="173"/>
      <c r="P111" s="174"/>
      <c r="Q111" s="175"/>
      <c r="R111" s="176"/>
      <c r="S111" s="177"/>
      <c r="T111" s="178"/>
      <c r="U111" s="174"/>
      <c r="V111" s="175"/>
      <c r="W111" s="176"/>
      <c r="X111" s="177"/>
      <c r="Y111" s="178"/>
      <c r="Z111" s="174"/>
      <c r="AA111" s="175"/>
      <c r="AB111" s="176"/>
      <c r="AC111" s="177"/>
      <c r="AD111" s="178"/>
      <c r="AE111" s="174"/>
      <c r="AF111" s="175"/>
      <c r="AG111" s="176"/>
      <c r="AH111" s="179"/>
      <c r="AI111" s="178"/>
      <c r="AJ111" s="174"/>
      <c r="AK111" s="175"/>
      <c r="AL111" s="176"/>
      <c r="AM111" s="177"/>
      <c r="AN111" s="178"/>
    </row>
    <row r="112" spans="1:40" ht="18" customHeight="1">
      <c r="A112" s="141" t="str">
        <f>IF($C112&amp;$D112="","",COUNT($A$8:A111)+1)</f>
        <v/>
      </c>
      <c r="B112" s="142"/>
      <c r="C112" s="143"/>
      <c r="D112" s="143"/>
      <c r="E112" s="143"/>
      <c r="F112" s="144"/>
      <c r="G112" s="145"/>
      <c r="H112" s="146"/>
      <c r="I112" s="147"/>
      <c r="J112" s="148"/>
      <c r="K112" s="148"/>
      <c r="L112" s="148"/>
      <c r="M112" s="148"/>
      <c r="N112" s="149"/>
      <c r="O112" s="150"/>
      <c r="P112" s="151"/>
      <c r="Q112" s="152"/>
      <c r="R112" s="153"/>
      <c r="S112" s="154"/>
      <c r="T112" s="155"/>
      <c r="U112" s="151"/>
      <c r="V112" s="152"/>
      <c r="W112" s="153"/>
      <c r="X112" s="154"/>
      <c r="Y112" s="155"/>
      <c r="Z112" s="151"/>
      <c r="AA112" s="152"/>
      <c r="AB112" s="153"/>
      <c r="AC112" s="154"/>
      <c r="AD112" s="155"/>
      <c r="AE112" s="151"/>
      <c r="AF112" s="152"/>
      <c r="AG112" s="153"/>
      <c r="AH112" s="156"/>
      <c r="AI112" s="155"/>
      <c r="AJ112" s="151"/>
      <c r="AK112" s="152"/>
      <c r="AL112" s="153"/>
      <c r="AM112" s="154"/>
      <c r="AN112" s="155"/>
    </row>
    <row r="113" spans="1:40" ht="18" customHeight="1">
      <c r="A113" s="89" t="str">
        <f>IF($C113&amp;$D113="","",COUNT($A$8:A112)+1)</f>
        <v/>
      </c>
      <c r="B113" s="90"/>
      <c r="C113" s="91"/>
      <c r="D113" s="91"/>
      <c r="E113" s="91"/>
      <c r="F113" s="92"/>
      <c r="G113" s="93"/>
      <c r="H113" s="94"/>
      <c r="I113" s="95"/>
      <c r="J113" s="96"/>
      <c r="K113" s="96"/>
      <c r="L113" s="96"/>
      <c r="M113" s="96"/>
      <c r="N113" s="97"/>
      <c r="O113" s="157"/>
      <c r="P113" s="158"/>
      <c r="Q113" s="159"/>
      <c r="R113" s="160"/>
      <c r="S113" s="161"/>
      <c r="T113" s="162"/>
      <c r="U113" s="158"/>
      <c r="V113" s="159"/>
      <c r="W113" s="160"/>
      <c r="X113" s="161"/>
      <c r="Y113" s="162"/>
      <c r="Z113" s="158"/>
      <c r="AA113" s="159"/>
      <c r="AB113" s="160"/>
      <c r="AC113" s="161"/>
      <c r="AD113" s="162"/>
      <c r="AE113" s="158"/>
      <c r="AF113" s="159"/>
      <c r="AG113" s="160"/>
      <c r="AH113" s="163"/>
      <c r="AI113" s="162"/>
      <c r="AJ113" s="158"/>
      <c r="AK113" s="159"/>
      <c r="AL113" s="160"/>
      <c r="AM113" s="161"/>
      <c r="AN113" s="162"/>
    </row>
    <row r="114" spans="1:40" ht="18" customHeight="1">
      <c r="A114" s="164" t="str">
        <f>IF($C114&amp;$D114="","",COUNT($A$8:A113)+1)</f>
        <v/>
      </c>
      <c r="B114" s="165"/>
      <c r="C114" s="166"/>
      <c r="D114" s="166"/>
      <c r="E114" s="166"/>
      <c r="F114" s="167"/>
      <c r="G114" s="168"/>
      <c r="H114" s="169"/>
      <c r="I114" s="170"/>
      <c r="J114" s="171"/>
      <c r="K114" s="171"/>
      <c r="L114" s="171"/>
      <c r="M114" s="171"/>
      <c r="N114" s="172"/>
      <c r="O114" s="173"/>
      <c r="P114" s="174"/>
      <c r="Q114" s="175"/>
      <c r="R114" s="176"/>
      <c r="S114" s="177"/>
      <c r="T114" s="178"/>
      <c r="U114" s="174"/>
      <c r="V114" s="175"/>
      <c r="W114" s="176"/>
      <c r="X114" s="177"/>
      <c r="Y114" s="178"/>
      <c r="Z114" s="174"/>
      <c r="AA114" s="175"/>
      <c r="AB114" s="176"/>
      <c r="AC114" s="177"/>
      <c r="AD114" s="178"/>
      <c r="AE114" s="174"/>
      <c r="AF114" s="175"/>
      <c r="AG114" s="176"/>
      <c r="AH114" s="179"/>
      <c r="AI114" s="178"/>
      <c r="AJ114" s="174"/>
      <c r="AK114" s="175"/>
      <c r="AL114" s="176"/>
      <c r="AM114" s="177"/>
      <c r="AN114" s="178"/>
    </row>
    <row r="115" spans="1:40" ht="18" customHeight="1">
      <c r="A115" s="164" t="str">
        <f>IF($C115&amp;$D115="","",COUNT($A$8:A114)+1)</f>
        <v/>
      </c>
      <c r="B115" s="165"/>
      <c r="C115" s="166"/>
      <c r="D115" s="166"/>
      <c r="E115" s="166"/>
      <c r="F115" s="167"/>
      <c r="G115" s="168"/>
      <c r="H115" s="169"/>
      <c r="I115" s="170"/>
      <c r="J115" s="171"/>
      <c r="K115" s="171"/>
      <c r="L115" s="171"/>
      <c r="M115" s="171"/>
      <c r="N115" s="172"/>
      <c r="O115" s="173"/>
      <c r="P115" s="174"/>
      <c r="Q115" s="175"/>
      <c r="R115" s="176"/>
      <c r="S115" s="177"/>
      <c r="T115" s="178"/>
      <c r="U115" s="174"/>
      <c r="V115" s="175"/>
      <c r="W115" s="176"/>
      <c r="X115" s="177"/>
      <c r="Y115" s="178"/>
      <c r="Z115" s="174"/>
      <c r="AA115" s="175"/>
      <c r="AB115" s="176"/>
      <c r="AC115" s="177"/>
      <c r="AD115" s="178"/>
      <c r="AE115" s="174"/>
      <c r="AF115" s="175"/>
      <c r="AG115" s="176"/>
      <c r="AH115" s="179"/>
      <c r="AI115" s="178"/>
      <c r="AJ115" s="174"/>
      <c r="AK115" s="175"/>
      <c r="AL115" s="176"/>
      <c r="AM115" s="177"/>
      <c r="AN115" s="178"/>
    </row>
    <row r="116" spans="1:40" ht="18" customHeight="1">
      <c r="A116" s="164" t="str">
        <f>IF($C116&amp;$D116="","",COUNT($A$8:A115)+1)</f>
        <v/>
      </c>
      <c r="B116" s="165"/>
      <c r="C116" s="166"/>
      <c r="D116" s="166"/>
      <c r="E116" s="166"/>
      <c r="F116" s="167"/>
      <c r="G116" s="168"/>
      <c r="H116" s="169"/>
      <c r="I116" s="170"/>
      <c r="J116" s="171"/>
      <c r="K116" s="171"/>
      <c r="L116" s="171"/>
      <c r="M116" s="171"/>
      <c r="N116" s="172"/>
      <c r="O116" s="173"/>
      <c r="P116" s="174"/>
      <c r="Q116" s="175"/>
      <c r="R116" s="176"/>
      <c r="S116" s="177"/>
      <c r="T116" s="178"/>
      <c r="U116" s="174"/>
      <c r="V116" s="175"/>
      <c r="W116" s="176"/>
      <c r="X116" s="177"/>
      <c r="Y116" s="178"/>
      <c r="Z116" s="174"/>
      <c r="AA116" s="175"/>
      <c r="AB116" s="176"/>
      <c r="AC116" s="177"/>
      <c r="AD116" s="178"/>
      <c r="AE116" s="174"/>
      <c r="AF116" s="175"/>
      <c r="AG116" s="176"/>
      <c r="AH116" s="179"/>
      <c r="AI116" s="178"/>
      <c r="AJ116" s="174"/>
      <c r="AK116" s="175"/>
      <c r="AL116" s="176"/>
      <c r="AM116" s="177"/>
      <c r="AN116" s="178"/>
    </row>
    <row r="117" spans="1:40" ht="18" customHeight="1">
      <c r="A117" s="141" t="str">
        <f>IF($C117&amp;$D117="","",COUNT($A$8:A116)+1)</f>
        <v/>
      </c>
      <c r="B117" s="142"/>
      <c r="C117" s="143"/>
      <c r="D117" s="143"/>
      <c r="E117" s="143"/>
      <c r="F117" s="144"/>
      <c r="G117" s="145"/>
      <c r="H117" s="146"/>
      <c r="I117" s="147"/>
      <c r="J117" s="148"/>
      <c r="K117" s="148"/>
      <c r="L117" s="148"/>
      <c r="M117" s="148"/>
      <c r="N117" s="149"/>
      <c r="O117" s="150"/>
      <c r="P117" s="151"/>
      <c r="Q117" s="152"/>
      <c r="R117" s="153"/>
      <c r="S117" s="154"/>
      <c r="T117" s="155"/>
      <c r="U117" s="151"/>
      <c r="V117" s="152"/>
      <c r="W117" s="153"/>
      <c r="X117" s="154"/>
      <c r="Y117" s="155"/>
      <c r="Z117" s="151"/>
      <c r="AA117" s="152"/>
      <c r="AB117" s="153"/>
      <c r="AC117" s="154"/>
      <c r="AD117" s="155"/>
      <c r="AE117" s="151"/>
      <c r="AF117" s="152"/>
      <c r="AG117" s="153"/>
      <c r="AH117" s="156"/>
      <c r="AI117" s="155"/>
      <c r="AJ117" s="151"/>
      <c r="AK117" s="152"/>
      <c r="AL117" s="153"/>
      <c r="AM117" s="154"/>
      <c r="AN117" s="155"/>
    </row>
    <row r="118" spans="1:40" ht="18" customHeight="1">
      <c r="A118" s="89" t="str">
        <f>IF($C118&amp;$D118="","",COUNT($A$8:A117)+1)</f>
        <v/>
      </c>
      <c r="B118" s="90"/>
      <c r="C118" s="91"/>
      <c r="D118" s="91"/>
      <c r="E118" s="91"/>
      <c r="F118" s="92"/>
      <c r="G118" s="93"/>
      <c r="H118" s="94"/>
      <c r="I118" s="95"/>
      <c r="J118" s="96"/>
      <c r="K118" s="96"/>
      <c r="L118" s="96"/>
      <c r="M118" s="96"/>
      <c r="N118" s="97"/>
      <c r="O118" s="157"/>
      <c r="P118" s="158"/>
      <c r="Q118" s="159"/>
      <c r="R118" s="160"/>
      <c r="S118" s="161"/>
      <c r="T118" s="162"/>
      <c r="U118" s="158"/>
      <c r="V118" s="159"/>
      <c r="W118" s="160"/>
      <c r="X118" s="161"/>
      <c r="Y118" s="162"/>
      <c r="Z118" s="158"/>
      <c r="AA118" s="159"/>
      <c r="AB118" s="160"/>
      <c r="AC118" s="161"/>
      <c r="AD118" s="162"/>
      <c r="AE118" s="158"/>
      <c r="AF118" s="159"/>
      <c r="AG118" s="160"/>
      <c r="AH118" s="163"/>
      <c r="AI118" s="162"/>
      <c r="AJ118" s="158"/>
      <c r="AK118" s="159"/>
      <c r="AL118" s="160"/>
      <c r="AM118" s="161"/>
      <c r="AN118" s="162"/>
    </row>
    <row r="119" spans="1:40" ht="18" customHeight="1">
      <c r="A119" s="164" t="str">
        <f>IF($C119&amp;$D119="","",COUNT($A$8:A118)+1)</f>
        <v/>
      </c>
      <c r="B119" s="165"/>
      <c r="C119" s="166"/>
      <c r="D119" s="166"/>
      <c r="E119" s="166"/>
      <c r="F119" s="167"/>
      <c r="G119" s="168"/>
      <c r="H119" s="169"/>
      <c r="I119" s="170"/>
      <c r="J119" s="171"/>
      <c r="K119" s="171"/>
      <c r="L119" s="171"/>
      <c r="M119" s="171"/>
      <c r="N119" s="172"/>
      <c r="O119" s="173"/>
      <c r="P119" s="174"/>
      <c r="Q119" s="175"/>
      <c r="R119" s="176"/>
      <c r="S119" s="177"/>
      <c r="T119" s="178"/>
      <c r="U119" s="174"/>
      <c r="V119" s="175"/>
      <c r="W119" s="176"/>
      <c r="X119" s="177"/>
      <c r="Y119" s="178"/>
      <c r="Z119" s="174"/>
      <c r="AA119" s="175"/>
      <c r="AB119" s="176"/>
      <c r="AC119" s="177"/>
      <c r="AD119" s="178"/>
      <c r="AE119" s="174"/>
      <c r="AF119" s="175"/>
      <c r="AG119" s="176"/>
      <c r="AH119" s="179"/>
      <c r="AI119" s="178"/>
      <c r="AJ119" s="174"/>
      <c r="AK119" s="175"/>
      <c r="AL119" s="176"/>
      <c r="AM119" s="177"/>
      <c r="AN119" s="178"/>
    </row>
    <row r="120" spans="1:40" ht="18" customHeight="1">
      <c r="A120" s="164" t="str">
        <f>IF($C120&amp;$D120="","",COUNT($A$8:A119)+1)</f>
        <v/>
      </c>
      <c r="B120" s="165"/>
      <c r="C120" s="166"/>
      <c r="D120" s="166"/>
      <c r="E120" s="166"/>
      <c r="F120" s="167"/>
      <c r="G120" s="168"/>
      <c r="H120" s="169"/>
      <c r="I120" s="170"/>
      <c r="J120" s="171"/>
      <c r="K120" s="171"/>
      <c r="L120" s="171"/>
      <c r="M120" s="171"/>
      <c r="N120" s="172"/>
      <c r="O120" s="173"/>
      <c r="P120" s="174"/>
      <c r="Q120" s="175"/>
      <c r="R120" s="176"/>
      <c r="S120" s="177"/>
      <c r="T120" s="178"/>
      <c r="U120" s="174"/>
      <c r="V120" s="175"/>
      <c r="W120" s="176"/>
      <c r="X120" s="177"/>
      <c r="Y120" s="178"/>
      <c r="Z120" s="174"/>
      <c r="AA120" s="175"/>
      <c r="AB120" s="176"/>
      <c r="AC120" s="177"/>
      <c r="AD120" s="178"/>
      <c r="AE120" s="174"/>
      <c r="AF120" s="175"/>
      <c r="AG120" s="176"/>
      <c r="AH120" s="179"/>
      <c r="AI120" s="178"/>
      <c r="AJ120" s="174"/>
      <c r="AK120" s="175"/>
      <c r="AL120" s="176"/>
      <c r="AM120" s="177"/>
      <c r="AN120" s="178"/>
    </row>
    <row r="121" spans="1:40" ht="18" customHeight="1">
      <c r="A121" s="164" t="str">
        <f>IF($C121&amp;$D121="","",COUNT($A$8:A120)+1)</f>
        <v/>
      </c>
      <c r="B121" s="165"/>
      <c r="C121" s="166"/>
      <c r="D121" s="166"/>
      <c r="E121" s="166"/>
      <c r="F121" s="167"/>
      <c r="G121" s="168"/>
      <c r="H121" s="169"/>
      <c r="I121" s="170"/>
      <c r="J121" s="171"/>
      <c r="K121" s="171"/>
      <c r="L121" s="171"/>
      <c r="M121" s="171"/>
      <c r="N121" s="172"/>
      <c r="O121" s="173"/>
      <c r="P121" s="174"/>
      <c r="Q121" s="175"/>
      <c r="R121" s="176"/>
      <c r="S121" s="177"/>
      <c r="T121" s="178"/>
      <c r="U121" s="174"/>
      <c r="V121" s="175"/>
      <c r="W121" s="176"/>
      <c r="X121" s="177"/>
      <c r="Y121" s="178"/>
      <c r="Z121" s="174"/>
      <c r="AA121" s="175"/>
      <c r="AB121" s="176"/>
      <c r="AC121" s="177"/>
      <c r="AD121" s="178"/>
      <c r="AE121" s="174"/>
      <c r="AF121" s="175"/>
      <c r="AG121" s="176"/>
      <c r="AH121" s="179"/>
      <c r="AI121" s="178"/>
      <c r="AJ121" s="174"/>
      <c r="AK121" s="175"/>
      <c r="AL121" s="176"/>
      <c r="AM121" s="177"/>
      <c r="AN121" s="178"/>
    </row>
    <row r="122" spans="1:40" ht="18" customHeight="1">
      <c r="A122" s="141" t="str">
        <f>IF($C122&amp;$D122="","",COUNT($A$8:A121)+1)</f>
        <v/>
      </c>
      <c r="B122" s="142"/>
      <c r="C122" s="143"/>
      <c r="D122" s="143"/>
      <c r="E122" s="143"/>
      <c r="F122" s="144"/>
      <c r="G122" s="145"/>
      <c r="H122" s="146"/>
      <c r="I122" s="147"/>
      <c r="J122" s="148"/>
      <c r="K122" s="148"/>
      <c r="L122" s="148"/>
      <c r="M122" s="148"/>
      <c r="N122" s="149"/>
      <c r="O122" s="150"/>
      <c r="P122" s="151"/>
      <c r="Q122" s="152"/>
      <c r="R122" s="153"/>
      <c r="S122" s="154"/>
      <c r="T122" s="155"/>
      <c r="U122" s="151"/>
      <c r="V122" s="152"/>
      <c r="W122" s="153"/>
      <c r="X122" s="154"/>
      <c r="Y122" s="155"/>
      <c r="Z122" s="151"/>
      <c r="AA122" s="152"/>
      <c r="AB122" s="153"/>
      <c r="AC122" s="154"/>
      <c r="AD122" s="155"/>
      <c r="AE122" s="151"/>
      <c r="AF122" s="152"/>
      <c r="AG122" s="153"/>
      <c r="AH122" s="156"/>
      <c r="AI122" s="155"/>
      <c r="AJ122" s="151"/>
      <c r="AK122" s="152"/>
      <c r="AL122" s="153"/>
      <c r="AM122" s="154"/>
      <c r="AN122" s="155"/>
    </row>
    <row r="123" spans="1:40" ht="18" customHeight="1">
      <c r="A123" s="89" t="str">
        <f>IF($C123&amp;$D123="","",COUNT($A$8:A122)+1)</f>
        <v/>
      </c>
      <c r="B123" s="90"/>
      <c r="C123" s="91"/>
      <c r="D123" s="91"/>
      <c r="E123" s="91"/>
      <c r="F123" s="92"/>
      <c r="G123" s="93"/>
      <c r="H123" s="94"/>
      <c r="I123" s="95"/>
      <c r="J123" s="96"/>
      <c r="K123" s="96"/>
      <c r="L123" s="96"/>
      <c r="M123" s="96"/>
      <c r="N123" s="97"/>
      <c r="O123" s="157"/>
      <c r="P123" s="158"/>
      <c r="Q123" s="159"/>
      <c r="R123" s="160"/>
      <c r="S123" s="161"/>
      <c r="T123" s="162"/>
      <c r="U123" s="158"/>
      <c r="V123" s="159"/>
      <c r="W123" s="160"/>
      <c r="X123" s="161"/>
      <c r="Y123" s="162"/>
      <c r="Z123" s="158"/>
      <c r="AA123" s="159"/>
      <c r="AB123" s="160"/>
      <c r="AC123" s="161"/>
      <c r="AD123" s="162"/>
      <c r="AE123" s="158"/>
      <c r="AF123" s="159"/>
      <c r="AG123" s="160"/>
      <c r="AH123" s="163"/>
      <c r="AI123" s="162"/>
      <c r="AJ123" s="158"/>
      <c r="AK123" s="159"/>
      <c r="AL123" s="160"/>
      <c r="AM123" s="161"/>
      <c r="AN123" s="162"/>
    </row>
    <row r="124" spans="1:40" ht="18" customHeight="1">
      <c r="A124" s="164" t="str">
        <f>IF($C124&amp;$D124="","",COUNT($A$8:A123)+1)</f>
        <v/>
      </c>
      <c r="B124" s="165"/>
      <c r="C124" s="166"/>
      <c r="D124" s="166"/>
      <c r="E124" s="166"/>
      <c r="F124" s="167"/>
      <c r="G124" s="168"/>
      <c r="H124" s="169"/>
      <c r="I124" s="170"/>
      <c r="J124" s="171"/>
      <c r="K124" s="171"/>
      <c r="L124" s="171"/>
      <c r="M124" s="171"/>
      <c r="N124" s="172"/>
      <c r="O124" s="173"/>
      <c r="P124" s="174"/>
      <c r="Q124" s="175"/>
      <c r="R124" s="176"/>
      <c r="S124" s="177"/>
      <c r="T124" s="178"/>
      <c r="U124" s="174"/>
      <c r="V124" s="175"/>
      <c r="W124" s="176"/>
      <c r="X124" s="177"/>
      <c r="Y124" s="178"/>
      <c r="Z124" s="174"/>
      <c r="AA124" s="175"/>
      <c r="AB124" s="176"/>
      <c r="AC124" s="177"/>
      <c r="AD124" s="178"/>
      <c r="AE124" s="174"/>
      <c r="AF124" s="175"/>
      <c r="AG124" s="176"/>
      <c r="AH124" s="179"/>
      <c r="AI124" s="178"/>
      <c r="AJ124" s="174"/>
      <c r="AK124" s="175"/>
      <c r="AL124" s="176"/>
      <c r="AM124" s="177"/>
      <c r="AN124" s="178"/>
    </row>
    <row r="125" spans="1:40" ht="18" customHeight="1">
      <c r="A125" s="164" t="str">
        <f>IF($C125&amp;$D125="","",COUNT($A$8:A124)+1)</f>
        <v/>
      </c>
      <c r="B125" s="165"/>
      <c r="C125" s="166"/>
      <c r="D125" s="166"/>
      <c r="E125" s="166"/>
      <c r="F125" s="167"/>
      <c r="G125" s="168"/>
      <c r="H125" s="169"/>
      <c r="I125" s="170"/>
      <c r="J125" s="171"/>
      <c r="K125" s="171"/>
      <c r="L125" s="171"/>
      <c r="M125" s="171"/>
      <c r="N125" s="172"/>
      <c r="O125" s="173"/>
      <c r="P125" s="174"/>
      <c r="Q125" s="175"/>
      <c r="R125" s="176"/>
      <c r="S125" s="177"/>
      <c r="T125" s="178"/>
      <c r="U125" s="174"/>
      <c r="V125" s="175"/>
      <c r="W125" s="176"/>
      <c r="X125" s="177"/>
      <c r="Y125" s="178"/>
      <c r="Z125" s="174"/>
      <c r="AA125" s="175"/>
      <c r="AB125" s="176"/>
      <c r="AC125" s="177"/>
      <c r="AD125" s="178"/>
      <c r="AE125" s="174"/>
      <c r="AF125" s="175"/>
      <c r="AG125" s="176"/>
      <c r="AH125" s="179"/>
      <c r="AI125" s="178"/>
      <c r="AJ125" s="174"/>
      <c r="AK125" s="175"/>
      <c r="AL125" s="176"/>
      <c r="AM125" s="177"/>
      <c r="AN125" s="178"/>
    </row>
    <row r="126" spans="1:40" ht="18" customHeight="1">
      <c r="A126" s="164" t="str">
        <f>IF($C126&amp;$D126="","",COUNT($A$8:A125)+1)</f>
        <v/>
      </c>
      <c r="B126" s="165"/>
      <c r="C126" s="166"/>
      <c r="D126" s="166"/>
      <c r="E126" s="166"/>
      <c r="F126" s="167"/>
      <c r="G126" s="168"/>
      <c r="H126" s="169"/>
      <c r="I126" s="170"/>
      <c r="J126" s="171"/>
      <c r="K126" s="171"/>
      <c r="L126" s="171"/>
      <c r="M126" s="171"/>
      <c r="N126" s="172"/>
      <c r="O126" s="173"/>
      <c r="P126" s="174"/>
      <c r="Q126" s="175"/>
      <c r="R126" s="176"/>
      <c r="S126" s="177"/>
      <c r="T126" s="178"/>
      <c r="U126" s="174"/>
      <c r="V126" s="175"/>
      <c r="W126" s="176"/>
      <c r="X126" s="177"/>
      <c r="Y126" s="178"/>
      <c r="Z126" s="174"/>
      <c r="AA126" s="175"/>
      <c r="AB126" s="176"/>
      <c r="AC126" s="177"/>
      <c r="AD126" s="178"/>
      <c r="AE126" s="174"/>
      <c r="AF126" s="175"/>
      <c r="AG126" s="176"/>
      <c r="AH126" s="179"/>
      <c r="AI126" s="178"/>
      <c r="AJ126" s="174"/>
      <c r="AK126" s="175"/>
      <c r="AL126" s="176"/>
      <c r="AM126" s="177"/>
      <c r="AN126" s="178"/>
    </row>
    <row r="127" spans="1:40" ht="18" customHeight="1">
      <c r="A127" s="141" t="str">
        <f>IF($C127&amp;$D127="","",COUNT($A$8:A126)+1)</f>
        <v/>
      </c>
      <c r="B127" s="142"/>
      <c r="C127" s="143"/>
      <c r="D127" s="143"/>
      <c r="E127" s="143"/>
      <c r="F127" s="144"/>
      <c r="G127" s="145"/>
      <c r="H127" s="146"/>
      <c r="I127" s="147"/>
      <c r="J127" s="148"/>
      <c r="K127" s="148"/>
      <c r="L127" s="148"/>
      <c r="M127" s="148"/>
      <c r="N127" s="149"/>
      <c r="O127" s="150"/>
      <c r="P127" s="151"/>
      <c r="Q127" s="152"/>
      <c r="R127" s="153"/>
      <c r="S127" s="154"/>
      <c r="T127" s="155"/>
      <c r="U127" s="151"/>
      <c r="V127" s="152"/>
      <c r="W127" s="153"/>
      <c r="X127" s="154"/>
      <c r="Y127" s="155"/>
      <c r="Z127" s="151"/>
      <c r="AA127" s="152"/>
      <c r="AB127" s="153"/>
      <c r="AC127" s="154"/>
      <c r="AD127" s="155"/>
      <c r="AE127" s="151"/>
      <c r="AF127" s="152"/>
      <c r="AG127" s="153"/>
      <c r="AH127" s="156"/>
      <c r="AI127" s="155"/>
      <c r="AJ127" s="151"/>
      <c r="AK127" s="152"/>
      <c r="AL127" s="153"/>
      <c r="AM127" s="154"/>
      <c r="AN127" s="155"/>
    </row>
    <row r="128" spans="1:40" ht="18" customHeight="1">
      <c r="A128" s="89" t="str">
        <f>IF($C128&amp;$D128="","",COUNT($A$8:A127)+1)</f>
        <v/>
      </c>
      <c r="B128" s="90"/>
      <c r="C128" s="91"/>
      <c r="D128" s="91"/>
      <c r="E128" s="91"/>
      <c r="F128" s="92"/>
      <c r="G128" s="93"/>
      <c r="H128" s="94"/>
      <c r="I128" s="95"/>
      <c r="J128" s="96"/>
      <c r="K128" s="96"/>
      <c r="L128" s="96"/>
      <c r="M128" s="96"/>
      <c r="N128" s="97"/>
      <c r="O128" s="157"/>
      <c r="P128" s="158"/>
      <c r="Q128" s="159"/>
      <c r="R128" s="160"/>
      <c r="S128" s="161"/>
      <c r="T128" s="162"/>
      <c r="U128" s="158"/>
      <c r="V128" s="159"/>
      <c r="W128" s="160"/>
      <c r="X128" s="161"/>
      <c r="Y128" s="162"/>
      <c r="Z128" s="158"/>
      <c r="AA128" s="159"/>
      <c r="AB128" s="160"/>
      <c r="AC128" s="161"/>
      <c r="AD128" s="162"/>
      <c r="AE128" s="158"/>
      <c r="AF128" s="159"/>
      <c r="AG128" s="160"/>
      <c r="AH128" s="163"/>
      <c r="AI128" s="162"/>
      <c r="AJ128" s="158"/>
      <c r="AK128" s="159"/>
      <c r="AL128" s="160"/>
      <c r="AM128" s="161"/>
      <c r="AN128" s="162"/>
    </row>
    <row r="129" spans="1:40" ht="18" customHeight="1">
      <c r="A129" s="164" t="str">
        <f>IF($C129&amp;$D129="","",COUNT($A$8:A128)+1)</f>
        <v/>
      </c>
      <c r="B129" s="165"/>
      <c r="C129" s="166"/>
      <c r="D129" s="166"/>
      <c r="E129" s="166"/>
      <c r="F129" s="167"/>
      <c r="G129" s="168"/>
      <c r="H129" s="169"/>
      <c r="I129" s="170"/>
      <c r="J129" s="171"/>
      <c r="K129" s="171"/>
      <c r="L129" s="171"/>
      <c r="M129" s="171"/>
      <c r="N129" s="172"/>
      <c r="O129" s="173"/>
      <c r="P129" s="174"/>
      <c r="Q129" s="175"/>
      <c r="R129" s="176"/>
      <c r="S129" s="177"/>
      <c r="T129" s="178"/>
      <c r="U129" s="174"/>
      <c r="V129" s="175"/>
      <c r="W129" s="176"/>
      <c r="X129" s="177"/>
      <c r="Y129" s="178"/>
      <c r="Z129" s="174"/>
      <c r="AA129" s="175"/>
      <c r="AB129" s="176"/>
      <c r="AC129" s="177"/>
      <c r="AD129" s="178"/>
      <c r="AE129" s="174"/>
      <c r="AF129" s="175"/>
      <c r="AG129" s="176"/>
      <c r="AH129" s="179"/>
      <c r="AI129" s="178"/>
      <c r="AJ129" s="174"/>
      <c r="AK129" s="175"/>
      <c r="AL129" s="176"/>
      <c r="AM129" s="177"/>
      <c r="AN129" s="178"/>
    </row>
    <row r="130" spans="1:40" ht="18" customHeight="1">
      <c r="A130" s="164" t="str">
        <f>IF($C130&amp;$D130="","",COUNT($A$8:A129)+1)</f>
        <v/>
      </c>
      <c r="B130" s="165"/>
      <c r="C130" s="166"/>
      <c r="D130" s="166"/>
      <c r="E130" s="166"/>
      <c r="F130" s="167"/>
      <c r="G130" s="168"/>
      <c r="H130" s="169"/>
      <c r="I130" s="170"/>
      <c r="J130" s="171"/>
      <c r="K130" s="171"/>
      <c r="L130" s="171"/>
      <c r="M130" s="171"/>
      <c r="N130" s="172"/>
      <c r="O130" s="173"/>
      <c r="P130" s="174"/>
      <c r="Q130" s="175"/>
      <c r="R130" s="176"/>
      <c r="S130" s="177"/>
      <c r="T130" s="178"/>
      <c r="U130" s="174"/>
      <c r="V130" s="175"/>
      <c r="W130" s="176"/>
      <c r="X130" s="177"/>
      <c r="Y130" s="178"/>
      <c r="Z130" s="174"/>
      <c r="AA130" s="175"/>
      <c r="AB130" s="176"/>
      <c r="AC130" s="177"/>
      <c r="AD130" s="178"/>
      <c r="AE130" s="174"/>
      <c r="AF130" s="175"/>
      <c r="AG130" s="176"/>
      <c r="AH130" s="179"/>
      <c r="AI130" s="178"/>
      <c r="AJ130" s="174"/>
      <c r="AK130" s="175"/>
      <c r="AL130" s="176"/>
      <c r="AM130" s="177"/>
      <c r="AN130" s="178"/>
    </row>
    <row r="131" spans="1:40" ht="18" customHeight="1">
      <c r="A131" s="164" t="str">
        <f>IF($C131&amp;$D131="","",COUNT($A$8:A130)+1)</f>
        <v/>
      </c>
      <c r="B131" s="165"/>
      <c r="C131" s="166"/>
      <c r="D131" s="166"/>
      <c r="E131" s="166"/>
      <c r="F131" s="167"/>
      <c r="G131" s="168"/>
      <c r="H131" s="169"/>
      <c r="I131" s="170"/>
      <c r="J131" s="171"/>
      <c r="K131" s="171"/>
      <c r="L131" s="171"/>
      <c r="M131" s="171"/>
      <c r="N131" s="172"/>
      <c r="O131" s="173"/>
      <c r="P131" s="174"/>
      <c r="Q131" s="175"/>
      <c r="R131" s="176"/>
      <c r="S131" s="177"/>
      <c r="T131" s="178"/>
      <c r="U131" s="174"/>
      <c r="V131" s="175"/>
      <c r="W131" s="176"/>
      <c r="X131" s="177"/>
      <c r="Y131" s="178"/>
      <c r="Z131" s="174"/>
      <c r="AA131" s="175"/>
      <c r="AB131" s="176"/>
      <c r="AC131" s="177"/>
      <c r="AD131" s="178"/>
      <c r="AE131" s="174"/>
      <c r="AF131" s="175"/>
      <c r="AG131" s="176"/>
      <c r="AH131" s="179"/>
      <c r="AI131" s="178"/>
      <c r="AJ131" s="174"/>
      <c r="AK131" s="175"/>
      <c r="AL131" s="176"/>
      <c r="AM131" s="177"/>
      <c r="AN131" s="178"/>
    </row>
    <row r="132" spans="1:40" ht="18" customHeight="1">
      <c r="A132" s="141" t="str">
        <f>IF($C132&amp;$D132="","",COUNT($A$8:A131)+1)</f>
        <v/>
      </c>
      <c r="B132" s="142"/>
      <c r="C132" s="143"/>
      <c r="D132" s="143"/>
      <c r="E132" s="143"/>
      <c r="F132" s="144"/>
      <c r="G132" s="145"/>
      <c r="H132" s="146"/>
      <c r="I132" s="147"/>
      <c r="J132" s="148"/>
      <c r="K132" s="148"/>
      <c r="L132" s="148"/>
      <c r="M132" s="148"/>
      <c r="N132" s="149"/>
      <c r="O132" s="150"/>
      <c r="P132" s="151"/>
      <c r="Q132" s="152"/>
      <c r="R132" s="153"/>
      <c r="S132" s="154"/>
      <c r="T132" s="155"/>
      <c r="U132" s="151"/>
      <c r="V132" s="152"/>
      <c r="W132" s="153"/>
      <c r="X132" s="154"/>
      <c r="Y132" s="155"/>
      <c r="Z132" s="151"/>
      <c r="AA132" s="152"/>
      <c r="AB132" s="153"/>
      <c r="AC132" s="154"/>
      <c r="AD132" s="155"/>
      <c r="AE132" s="151"/>
      <c r="AF132" s="152"/>
      <c r="AG132" s="153"/>
      <c r="AH132" s="156"/>
      <c r="AI132" s="155"/>
      <c r="AJ132" s="151"/>
      <c r="AK132" s="152"/>
      <c r="AL132" s="153"/>
      <c r="AM132" s="154"/>
      <c r="AN132" s="155"/>
    </row>
    <row r="133" spans="1:40" ht="18" customHeight="1">
      <c r="A133" s="89" t="str">
        <f>IF($C133&amp;$D133="","",COUNT($A$8:A132)+1)</f>
        <v/>
      </c>
      <c r="B133" s="90"/>
      <c r="C133" s="91"/>
      <c r="D133" s="91"/>
      <c r="E133" s="91"/>
      <c r="F133" s="92"/>
      <c r="G133" s="93"/>
      <c r="H133" s="94"/>
      <c r="I133" s="95"/>
      <c r="J133" s="96"/>
      <c r="K133" s="96"/>
      <c r="L133" s="96"/>
      <c r="M133" s="96"/>
      <c r="N133" s="97"/>
      <c r="O133" s="157"/>
      <c r="P133" s="158"/>
      <c r="Q133" s="159"/>
      <c r="R133" s="160"/>
      <c r="S133" s="161"/>
      <c r="T133" s="162"/>
      <c r="U133" s="158"/>
      <c r="V133" s="159"/>
      <c r="W133" s="160"/>
      <c r="X133" s="161"/>
      <c r="Y133" s="162"/>
      <c r="Z133" s="158"/>
      <c r="AA133" s="159"/>
      <c r="AB133" s="160"/>
      <c r="AC133" s="161"/>
      <c r="AD133" s="162"/>
      <c r="AE133" s="158"/>
      <c r="AF133" s="159"/>
      <c r="AG133" s="160"/>
      <c r="AH133" s="163"/>
      <c r="AI133" s="162"/>
      <c r="AJ133" s="158"/>
      <c r="AK133" s="159"/>
      <c r="AL133" s="160"/>
      <c r="AM133" s="161"/>
      <c r="AN133" s="162"/>
    </row>
    <row r="134" spans="1:40" ht="18" customHeight="1">
      <c r="A134" s="164" t="str">
        <f>IF($C134&amp;$D134="","",COUNT($A$8:A133)+1)</f>
        <v/>
      </c>
      <c r="B134" s="165"/>
      <c r="C134" s="166"/>
      <c r="D134" s="166"/>
      <c r="E134" s="166"/>
      <c r="F134" s="167"/>
      <c r="G134" s="168"/>
      <c r="H134" s="169"/>
      <c r="I134" s="170"/>
      <c r="J134" s="171"/>
      <c r="K134" s="171"/>
      <c r="L134" s="171"/>
      <c r="M134" s="171"/>
      <c r="N134" s="172"/>
      <c r="O134" s="173"/>
      <c r="P134" s="174"/>
      <c r="Q134" s="175"/>
      <c r="R134" s="176"/>
      <c r="S134" s="177"/>
      <c r="T134" s="178"/>
      <c r="U134" s="174"/>
      <c r="V134" s="175"/>
      <c r="W134" s="176"/>
      <c r="X134" s="177"/>
      <c r="Y134" s="178"/>
      <c r="Z134" s="174"/>
      <c r="AA134" s="175"/>
      <c r="AB134" s="176"/>
      <c r="AC134" s="177"/>
      <c r="AD134" s="178"/>
      <c r="AE134" s="174"/>
      <c r="AF134" s="175"/>
      <c r="AG134" s="176"/>
      <c r="AH134" s="179"/>
      <c r="AI134" s="178"/>
      <c r="AJ134" s="174"/>
      <c r="AK134" s="175"/>
      <c r="AL134" s="176"/>
      <c r="AM134" s="177"/>
      <c r="AN134" s="178"/>
    </row>
    <row r="135" spans="1:40" ht="18" customHeight="1">
      <c r="A135" s="164" t="str">
        <f>IF($C135&amp;$D135="","",COUNT($A$8:A134)+1)</f>
        <v/>
      </c>
      <c r="B135" s="165"/>
      <c r="C135" s="166"/>
      <c r="D135" s="166"/>
      <c r="E135" s="166"/>
      <c r="F135" s="167"/>
      <c r="G135" s="168"/>
      <c r="H135" s="169"/>
      <c r="I135" s="170"/>
      <c r="J135" s="171"/>
      <c r="K135" s="171"/>
      <c r="L135" s="171"/>
      <c r="M135" s="171"/>
      <c r="N135" s="172"/>
      <c r="O135" s="173"/>
      <c r="P135" s="174"/>
      <c r="Q135" s="175"/>
      <c r="R135" s="176"/>
      <c r="S135" s="177"/>
      <c r="T135" s="178"/>
      <c r="U135" s="174"/>
      <c r="V135" s="175"/>
      <c r="W135" s="176"/>
      <c r="X135" s="177"/>
      <c r="Y135" s="178"/>
      <c r="Z135" s="174"/>
      <c r="AA135" s="175"/>
      <c r="AB135" s="176"/>
      <c r="AC135" s="177"/>
      <c r="AD135" s="178"/>
      <c r="AE135" s="174"/>
      <c r="AF135" s="175"/>
      <c r="AG135" s="176"/>
      <c r="AH135" s="179"/>
      <c r="AI135" s="178"/>
      <c r="AJ135" s="174"/>
      <c r="AK135" s="175"/>
      <c r="AL135" s="176"/>
      <c r="AM135" s="177"/>
      <c r="AN135" s="178"/>
    </row>
    <row r="136" spans="1:40" ht="18" customHeight="1">
      <c r="A136" s="164" t="str">
        <f>IF($C136&amp;$D136="","",COUNT($A$8:A135)+1)</f>
        <v/>
      </c>
      <c r="B136" s="165"/>
      <c r="C136" s="166"/>
      <c r="D136" s="166"/>
      <c r="E136" s="166"/>
      <c r="F136" s="167"/>
      <c r="G136" s="168"/>
      <c r="H136" s="169"/>
      <c r="I136" s="170"/>
      <c r="J136" s="171"/>
      <c r="K136" s="171"/>
      <c r="L136" s="171"/>
      <c r="M136" s="171"/>
      <c r="N136" s="172"/>
      <c r="O136" s="173"/>
      <c r="P136" s="174"/>
      <c r="Q136" s="175"/>
      <c r="R136" s="176"/>
      <c r="S136" s="177"/>
      <c r="T136" s="178"/>
      <c r="U136" s="174"/>
      <c r="V136" s="175"/>
      <c r="W136" s="176"/>
      <c r="X136" s="177"/>
      <c r="Y136" s="178"/>
      <c r="Z136" s="174"/>
      <c r="AA136" s="175"/>
      <c r="AB136" s="176"/>
      <c r="AC136" s="177"/>
      <c r="AD136" s="178"/>
      <c r="AE136" s="174"/>
      <c r="AF136" s="175"/>
      <c r="AG136" s="176"/>
      <c r="AH136" s="179"/>
      <c r="AI136" s="178"/>
      <c r="AJ136" s="174"/>
      <c r="AK136" s="175"/>
      <c r="AL136" s="176"/>
      <c r="AM136" s="177"/>
      <c r="AN136" s="178"/>
    </row>
    <row r="137" spans="1:40" ht="18" customHeight="1">
      <c r="A137" s="141" t="str">
        <f>IF($C137&amp;$D137="","",COUNT($A$8:A136)+1)</f>
        <v/>
      </c>
      <c r="B137" s="142"/>
      <c r="C137" s="143"/>
      <c r="D137" s="143"/>
      <c r="E137" s="143"/>
      <c r="F137" s="144"/>
      <c r="G137" s="145"/>
      <c r="H137" s="146"/>
      <c r="I137" s="147"/>
      <c r="J137" s="148"/>
      <c r="K137" s="148"/>
      <c r="L137" s="148"/>
      <c r="M137" s="148"/>
      <c r="N137" s="149"/>
      <c r="O137" s="150"/>
      <c r="P137" s="151"/>
      <c r="Q137" s="152"/>
      <c r="R137" s="153"/>
      <c r="S137" s="154"/>
      <c r="T137" s="155"/>
      <c r="U137" s="151"/>
      <c r="V137" s="152"/>
      <c r="W137" s="153"/>
      <c r="X137" s="154"/>
      <c r="Y137" s="155"/>
      <c r="Z137" s="151"/>
      <c r="AA137" s="152"/>
      <c r="AB137" s="153"/>
      <c r="AC137" s="154"/>
      <c r="AD137" s="155"/>
      <c r="AE137" s="151"/>
      <c r="AF137" s="152"/>
      <c r="AG137" s="153"/>
      <c r="AH137" s="156"/>
      <c r="AI137" s="155"/>
      <c r="AJ137" s="151"/>
      <c r="AK137" s="152"/>
      <c r="AL137" s="153"/>
      <c r="AM137" s="154"/>
      <c r="AN137" s="155"/>
    </row>
    <row r="138" spans="1:40" ht="18" customHeight="1">
      <c r="A138" s="89" t="str">
        <f>IF($C138&amp;$D138="","",COUNT($A$8:A137)+1)</f>
        <v/>
      </c>
      <c r="B138" s="90"/>
      <c r="C138" s="91"/>
      <c r="D138" s="91"/>
      <c r="E138" s="91"/>
      <c r="F138" s="92"/>
      <c r="G138" s="93"/>
      <c r="H138" s="94"/>
      <c r="I138" s="95"/>
      <c r="J138" s="96"/>
      <c r="K138" s="96"/>
      <c r="L138" s="96"/>
      <c r="M138" s="96"/>
      <c r="N138" s="97"/>
      <c r="O138" s="157"/>
      <c r="P138" s="158"/>
      <c r="Q138" s="159"/>
      <c r="R138" s="160"/>
      <c r="S138" s="161"/>
      <c r="T138" s="162"/>
      <c r="U138" s="158"/>
      <c r="V138" s="159"/>
      <c r="W138" s="160"/>
      <c r="X138" s="161"/>
      <c r="Y138" s="162"/>
      <c r="Z138" s="158"/>
      <c r="AA138" s="159"/>
      <c r="AB138" s="160"/>
      <c r="AC138" s="161"/>
      <c r="AD138" s="162"/>
      <c r="AE138" s="158"/>
      <c r="AF138" s="159"/>
      <c r="AG138" s="160"/>
      <c r="AH138" s="163"/>
      <c r="AI138" s="162"/>
      <c r="AJ138" s="158"/>
      <c r="AK138" s="159"/>
      <c r="AL138" s="160"/>
      <c r="AM138" s="161"/>
      <c r="AN138" s="162"/>
    </row>
    <row r="139" spans="1:40" ht="18" customHeight="1">
      <c r="A139" s="164" t="str">
        <f>IF($C139&amp;$D139="","",COUNT($A$8:A138)+1)</f>
        <v/>
      </c>
      <c r="B139" s="165"/>
      <c r="C139" s="166"/>
      <c r="D139" s="166"/>
      <c r="E139" s="166"/>
      <c r="F139" s="167"/>
      <c r="G139" s="168"/>
      <c r="H139" s="169"/>
      <c r="I139" s="170"/>
      <c r="J139" s="171"/>
      <c r="K139" s="171"/>
      <c r="L139" s="171"/>
      <c r="M139" s="171"/>
      <c r="N139" s="172"/>
      <c r="O139" s="173"/>
      <c r="P139" s="174"/>
      <c r="Q139" s="175"/>
      <c r="R139" s="176"/>
      <c r="S139" s="177"/>
      <c r="T139" s="178"/>
      <c r="U139" s="174"/>
      <c r="V139" s="175"/>
      <c r="W139" s="176"/>
      <c r="X139" s="177"/>
      <c r="Y139" s="178"/>
      <c r="Z139" s="174"/>
      <c r="AA139" s="175"/>
      <c r="AB139" s="176"/>
      <c r="AC139" s="177"/>
      <c r="AD139" s="178"/>
      <c r="AE139" s="174"/>
      <c r="AF139" s="175"/>
      <c r="AG139" s="176"/>
      <c r="AH139" s="179"/>
      <c r="AI139" s="178"/>
      <c r="AJ139" s="174"/>
      <c r="AK139" s="175"/>
      <c r="AL139" s="176"/>
      <c r="AM139" s="177"/>
      <c r="AN139" s="178"/>
    </row>
    <row r="140" spans="1:40" ht="18" customHeight="1">
      <c r="A140" s="164" t="str">
        <f>IF($C140&amp;$D140="","",COUNT($A$8:A139)+1)</f>
        <v/>
      </c>
      <c r="B140" s="165"/>
      <c r="C140" s="166"/>
      <c r="D140" s="166"/>
      <c r="E140" s="166"/>
      <c r="F140" s="167"/>
      <c r="G140" s="168"/>
      <c r="H140" s="169"/>
      <c r="I140" s="170"/>
      <c r="J140" s="171"/>
      <c r="K140" s="171"/>
      <c r="L140" s="171"/>
      <c r="M140" s="171"/>
      <c r="N140" s="172"/>
      <c r="O140" s="173"/>
      <c r="P140" s="174"/>
      <c r="Q140" s="175"/>
      <c r="R140" s="176"/>
      <c r="S140" s="177"/>
      <c r="T140" s="178"/>
      <c r="U140" s="174"/>
      <c r="V140" s="175"/>
      <c r="W140" s="176"/>
      <c r="X140" s="177"/>
      <c r="Y140" s="178"/>
      <c r="Z140" s="174"/>
      <c r="AA140" s="175"/>
      <c r="AB140" s="176"/>
      <c r="AC140" s="177"/>
      <c r="AD140" s="178"/>
      <c r="AE140" s="174"/>
      <c r="AF140" s="175"/>
      <c r="AG140" s="176"/>
      <c r="AH140" s="179"/>
      <c r="AI140" s="178"/>
      <c r="AJ140" s="174"/>
      <c r="AK140" s="175"/>
      <c r="AL140" s="176"/>
      <c r="AM140" s="177"/>
      <c r="AN140" s="178"/>
    </row>
    <row r="141" spans="1:40" ht="18" customHeight="1">
      <c r="A141" s="164" t="str">
        <f>IF($C141&amp;$D141="","",COUNT($A$8:A140)+1)</f>
        <v/>
      </c>
      <c r="B141" s="165"/>
      <c r="C141" s="166"/>
      <c r="D141" s="166"/>
      <c r="E141" s="166"/>
      <c r="F141" s="167"/>
      <c r="G141" s="168"/>
      <c r="H141" s="169"/>
      <c r="I141" s="170"/>
      <c r="J141" s="171"/>
      <c r="K141" s="171"/>
      <c r="L141" s="171"/>
      <c r="M141" s="171"/>
      <c r="N141" s="172"/>
      <c r="O141" s="173"/>
      <c r="P141" s="174"/>
      <c r="Q141" s="175"/>
      <c r="R141" s="176"/>
      <c r="S141" s="177"/>
      <c r="T141" s="178"/>
      <c r="U141" s="174"/>
      <c r="V141" s="175"/>
      <c r="W141" s="176"/>
      <c r="X141" s="177"/>
      <c r="Y141" s="178"/>
      <c r="Z141" s="174"/>
      <c r="AA141" s="175"/>
      <c r="AB141" s="176"/>
      <c r="AC141" s="177"/>
      <c r="AD141" s="178"/>
      <c r="AE141" s="174"/>
      <c r="AF141" s="175"/>
      <c r="AG141" s="176"/>
      <c r="AH141" s="179"/>
      <c r="AI141" s="178"/>
      <c r="AJ141" s="174"/>
      <c r="AK141" s="175"/>
      <c r="AL141" s="176"/>
      <c r="AM141" s="177"/>
      <c r="AN141" s="178"/>
    </row>
    <row r="142" spans="1:40" ht="18" customHeight="1">
      <c r="A142" s="141" t="str">
        <f>IF($C142&amp;$D142="","",COUNT($A$8:A141)+1)</f>
        <v/>
      </c>
      <c r="B142" s="142"/>
      <c r="C142" s="143"/>
      <c r="D142" s="143"/>
      <c r="E142" s="143"/>
      <c r="F142" s="144"/>
      <c r="G142" s="145"/>
      <c r="H142" s="146"/>
      <c r="I142" s="147"/>
      <c r="J142" s="148"/>
      <c r="K142" s="148"/>
      <c r="L142" s="148"/>
      <c r="M142" s="148"/>
      <c r="N142" s="149"/>
      <c r="O142" s="150"/>
      <c r="P142" s="151"/>
      <c r="Q142" s="152"/>
      <c r="R142" s="153"/>
      <c r="S142" s="154"/>
      <c r="T142" s="155"/>
      <c r="U142" s="151"/>
      <c r="V142" s="152"/>
      <c r="W142" s="153"/>
      <c r="X142" s="154"/>
      <c r="Y142" s="155"/>
      <c r="Z142" s="151"/>
      <c r="AA142" s="152"/>
      <c r="AB142" s="153"/>
      <c r="AC142" s="154"/>
      <c r="AD142" s="155"/>
      <c r="AE142" s="151"/>
      <c r="AF142" s="152"/>
      <c r="AG142" s="153"/>
      <c r="AH142" s="156"/>
      <c r="AI142" s="155"/>
      <c r="AJ142" s="151"/>
      <c r="AK142" s="152"/>
      <c r="AL142" s="153"/>
      <c r="AM142" s="154"/>
      <c r="AN142" s="155"/>
    </row>
    <row r="143" spans="1:40" ht="18" customHeight="1">
      <c r="A143" s="89" t="str">
        <f>IF($C143&amp;$D143="","",COUNT($A$8:A142)+1)</f>
        <v/>
      </c>
      <c r="B143" s="90"/>
      <c r="C143" s="91"/>
      <c r="D143" s="91"/>
      <c r="E143" s="91"/>
      <c r="F143" s="92"/>
      <c r="G143" s="93"/>
      <c r="H143" s="94"/>
      <c r="I143" s="95"/>
      <c r="J143" s="96"/>
      <c r="K143" s="96"/>
      <c r="L143" s="96"/>
      <c r="M143" s="96"/>
      <c r="N143" s="97"/>
      <c r="O143" s="157"/>
      <c r="P143" s="158"/>
      <c r="Q143" s="159"/>
      <c r="R143" s="160"/>
      <c r="S143" s="161"/>
      <c r="T143" s="162"/>
      <c r="U143" s="158"/>
      <c r="V143" s="159"/>
      <c r="W143" s="160"/>
      <c r="X143" s="161"/>
      <c r="Y143" s="162"/>
      <c r="Z143" s="158"/>
      <c r="AA143" s="159"/>
      <c r="AB143" s="160"/>
      <c r="AC143" s="161"/>
      <c r="AD143" s="162"/>
      <c r="AE143" s="158"/>
      <c r="AF143" s="159"/>
      <c r="AG143" s="160"/>
      <c r="AH143" s="163"/>
      <c r="AI143" s="162"/>
      <c r="AJ143" s="158"/>
      <c r="AK143" s="159"/>
      <c r="AL143" s="160"/>
      <c r="AM143" s="161"/>
      <c r="AN143" s="162"/>
    </row>
    <row r="144" spans="1:40" ht="18" customHeight="1">
      <c r="A144" s="164" t="str">
        <f>IF($C144&amp;$D144="","",COUNT($A$8:A143)+1)</f>
        <v/>
      </c>
      <c r="B144" s="165"/>
      <c r="C144" s="166"/>
      <c r="D144" s="166"/>
      <c r="E144" s="166"/>
      <c r="F144" s="167"/>
      <c r="G144" s="168"/>
      <c r="H144" s="169"/>
      <c r="I144" s="170"/>
      <c r="J144" s="171"/>
      <c r="K144" s="171"/>
      <c r="L144" s="171"/>
      <c r="M144" s="171"/>
      <c r="N144" s="172"/>
      <c r="O144" s="173"/>
      <c r="P144" s="174"/>
      <c r="Q144" s="175"/>
      <c r="R144" s="176"/>
      <c r="S144" s="177"/>
      <c r="T144" s="178"/>
      <c r="U144" s="174"/>
      <c r="V144" s="175"/>
      <c r="W144" s="176"/>
      <c r="X144" s="177"/>
      <c r="Y144" s="178"/>
      <c r="Z144" s="174"/>
      <c r="AA144" s="175"/>
      <c r="AB144" s="176"/>
      <c r="AC144" s="177"/>
      <c r="AD144" s="178"/>
      <c r="AE144" s="174"/>
      <c r="AF144" s="175"/>
      <c r="AG144" s="176"/>
      <c r="AH144" s="179"/>
      <c r="AI144" s="178"/>
      <c r="AJ144" s="174"/>
      <c r="AK144" s="175"/>
      <c r="AL144" s="176"/>
      <c r="AM144" s="177"/>
      <c r="AN144" s="178"/>
    </row>
    <row r="145" spans="1:40" ht="18" customHeight="1">
      <c r="A145" s="164" t="str">
        <f>IF($C145&amp;$D145="","",COUNT($A$8:A144)+1)</f>
        <v/>
      </c>
      <c r="B145" s="165"/>
      <c r="C145" s="166"/>
      <c r="D145" s="166"/>
      <c r="E145" s="166"/>
      <c r="F145" s="167"/>
      <c r="G145" s="168"/>
      <c r="H145" s="169"/>
      <c r="I145" s="170"/>
      <c r="J145" s="171"/>
      <c r="K145" s="171"/>
      <c r="L145" s="171"/>
      <c r="M145" s="171"/>
      <c r="N145" s="172"/>
      <c r="O145" s="173"/>
      <c r="P145" s="174"/>
      <c r="Q145" s="175"/>
      <c r="R145" s="176"/>
      <c r="S145" s="177"/>
      <c r="T145" s="178"/>
      <c r="U145" s="174"/>
      <c r="V145" s="175"/>
      <c r="W145" s="176"/>
      <c r="X145" s="177"/>
      <c r="Y145" s="178"/>
      <c r="Z145" s="174"/>
      <c r="AA145" s="175"/>
      <c r="AB145" s="176"/>
      <c r="AC145" s="177"/>
      <c r="AD145" s="178"/>
      <c r="AE145" s="174"/>
      <c r="AF145" s="175"/>
      <c r="AG145" s="176"/>
      <c r="AH145" s="179"/>
      <c r="AI145" s="178"/>
      <c r="AJ145" s="174"/>
      <c r="AK145" s="175"/>
      <c r="AL145" s="176"/>
      <c r="AM145" s="177"/>
      <c r="AN145" s="178"/>
    </row>
    <row r="146" spans="1:40" ht="18" customHeight="1">
      <c r="A146" s="164" t="str">
        <f>IF($C146&amp;$D146="","",COUNT($A$8:A145)+1)</f>
        <v/>
      </c>
      <c r="B146" s="165"/>
      <c r="C146" s="166"/>
      <c r="D146" s="166"/>
      <c r="E146" s="166"/>
      <c r="F146" s="167"/>
      <c r="G146" s="168"/>
      <c r="H146" s="169"/>
      <c r="I146" s="170"/>
      <c r="J146" s="171"/>
      <c r="K146" s="171"/>
      <c r="L146" s="171"/>
      <c r="M146" s="171"/>
      <c r="N146" s="172"/>
      <c r="O146" s="173"/>
      <c r="P146" s="174"/>
      <c r="Q146" s="175"/>
      <c r="R146" s="176"/>
      <c r="S146" s="177"/>
      <c r="T146" s="178"/>
      <c r="U146" s="174"/>
      <c r="V146" s="175"/>
      <c r="W146" s="176"/>
      <c r="X146" s="177"/>
      <c r="Y146" s="178"/>
      <c r="Z146" s="174"/>
      <c r="AA146" s="175"/>
      <c r="AB146" s="176"/>
      <c r="AC146" s="177"/>
      <c r="AD146" s="178"/>
      <c r="AE146" s="174"/>
      <c r="AF146" s="175"/>
      <c r="AG146" s="176"/>
      <c r="AH146" s="179"/>
      <c r="AI146" s="178"/>
      <c r="AJ146" s="174"/>
      <c r="AK146" s="175"/>
      <c r="AL146" s="176"/>
      <c r="AM146" s="177"/>
      <c r="AN146" s="178"/>
    </row>
    <row r="147" spans="1:40" ht="18" customHeight="1">
      <c r="A147" s="141" t="str">
        <f>IF($C147&amp;$D147="","",COUNT($A$8:A146)+1)</f>
        <v/>
      </c>
      <c r="B147" s="142"/>
      <c r="C147" s="143"/>
      <c r="D147" s="143"/>
      <c r="E147" s="143"/>
      <c r="F147" s="144"/>
      <c r="G147" s="145"/>
      <c r="H147" s="146"/>
      <c r="I147" s="147"/>
      <c r="J147" s="148"/>
      <c r="K147" s="148"/>
      <c r="L147" s="148"/>
      <c r="M147" s="148"/>
      <c r="N147" s="149"/>
      <c r="O147" s="150"/>
      <c r="P147" s="151"/>
      <c r="Q147" s="152"/>
      <c r="R147" s="153"/>
      <c r="S147" s="154"/>
      <c r="T147" s="155"/>
      <c r="U147" s="151"/>
      <c r="V147" s="152"/>
      <c r="W147" s="153"/>
      <c r="X147" s="154"/>
      <c r="Y147" s="155"/>
      <c r="Z147" s="151"/>
      <c r="AA147" s="152"/>
      <c r="AB147" s="153"/>
      <c r="AC147" s="154"/>
      <c r="AD147" s="155"/>
      <c r="AE147" s="151"/>
      <c r="AF147" s="152"/>
      <c r="AG147" s="153"/>
      <c r="AH147" s="156"/>
      <c r="AI147" s="155"/>
      <c r="AJ147" s="151"/>
      <c r="AK147" s="152"/>
      <c r="AL147" s="153"/>
      <c r="AM147" s="154"/>
      <c r="AN147" s="155"/>
    </row>
    <row r="148" spans="1:40" ht="18" customHeight="1">
      <c r="A148" s="89" t="str">
        <f>IF($C148&amp;$D148="","",COUNT($A$8:A147)+1)</f>
        <v/>
      </c>
      <c r="B148" s="90"/>
      <c r="C148" s="91"/>
      <c r="D148" s="91"/>
      <c r="E148" s="91"/>
      <c r="F148" s="92"/>
      <c r="G148" s="93"/>
      <c r="H148" s="94"/>
      <c r="I148" s="95"/>
      <c r="J148" s="96"/>
      <c r="K148" s="96"/>
      <c r="L148" s="96"/>
      <c r="M148" s="96"/>
      <c r="N148" s="97"/>
      <c r="O148" s="157"/>
      <c r="P148" s="158"/>
      <c r="Q148" s="159"/>
      <c r="R148" s="160"/>
      <c r="S148" s="161"/>
      <c r="T148" s="162"/>
      <c r="U148" s="158"/>
      <c r="V148" s="159"/>
      <c r="W148" s="160"/>
      <c r="X148" s="161"/>
      <c r="Y148" s="162"/>
      <c r="Z148" s="158"/>
      <c r="AA148" s="159"/>
      <c r="AB148" s="160"/>
      <c r="AC148" s="161"/>
      <c r="AD148" s="162"/>
      <c r="AE148" s="158"/>
      <c r="AF148" s="159"/>
      <c r="AG148" s="160"/>
      <c r="AH148" s="163"/>
      <c r="AI148" s="162"/>
      <c r="AJ148" s="158"/>
      <c r="AK148" s="159"/>
      <c r="AL148" s="160"/>
      <c r="AM148" s="161"/>
      <c r="AN148" s="162"/>
    </row>
    <row r="149" spans="1:40" ht="18" customHeight="1">
      <c r="A149" s="164" t="str">
        <f>IF($C149&amp;$D149="","",COUNT($A$8:A148)+1)</f>
        <v/>
      </c>
      <c r="B149" s="165"/>
      <c r="C149" s="166"/>
      <c r="D149" s="166"/>
      <c r="E149" s="166"/>
      <c r="F149" s="167"/>
      <c r="G149" s="168"/>
      <c r="H149" s="169"/>
      <c r="I149" s="170"/>
      <c r="J149" s="171"/>
      <c r="K149" s="171"/>
      <c r="L149" s="171"/>
      <c r="M149" s="171"/>
      <c r="N149" s="172"/>
      <c r="O149" s="173"/>
      <c r="P149" s="174"/>
      <c r="Q149" s="175"/>
      <c r="R149" s="176"/>
      <c r="S149" s="177"/>
      <c r="T149" s="178"/>
      <c r="U149" s="174"/>
      <c r="V149" s="175"/>
      <c r="W149" s="176"/>
      <c r="X149" s="177"/>
      <c r="Y149" s="178"/>
      <c r="Z149" s="174"/>
      <c r="AA149" s="175"/>
      <c r="AB149" s="176"/>
      <c r="AC149" s="177"/>
      <c r="AD149" s="178"/>
      <c r="AE149" s="174"/>
      <c r="AF149" s="175"/>
      <c r="AG149" s="176"/>
      <c r="AH149" s="179"/>
      <c r="AI149" s="178"/>
      <c r="AJ149" s="174"/>
      <c r="AK149" s="175"/>
      <c r="AL149" s="176"/>
      <c r="AM149" s="177"/>
      <c r="AN149" s="178"/>
    </row>
    <row r="150" spans="1:40" ht="18" customHeight="1">
      <c r="A150" s="164" t="str">
        <f>IF($C150&amp;$D150="","",COUNT($A$8:A149)+1)</f>
        <v/>
      </c>
      <c r="B150" s="165"/>
      <c r="C150" s="166"/>
      <c r="D150" s="166"/>
      <c r="E150" s="166"/>
      <c r="F150" s="167"/>
      <c r="G150" s="168"/>
      <c r="H150" s="169"/>
      <c r="I150" s="170"/>
      <c r="J150" s="171"/>
      <c r="K150" s="171"/>
      <c r="L150" s="171"/>
      <c r="M150" s="171"/>
      <c r="N150" s="172"/>
      <c r="O150" s="173"/>
      <c r="P150" s="174"/>
      <c r="Q150" s="175"/>
      <c r="R150" s="176"/>
      <c r="S150" s="177"/>
      <c r="T150" s="178"/>
      <c r="U150" s="174"/>
      <c r="V150" s="175"/>
      <c r="W150" s="176"/>
      <c r="X150" s="177"/>
      <c r="Y150" s="178"/>
      <c r="Z150" s="174"/>
      <c r="AA150" s="175"/>
      <c r="AB150" s="176"/>
      <c r="AC150" s="177"/>
      <c r="AD150" s="178"/>
      <c r="AE150" s="174"/>
      <c r="AF150" s="175"/>
      <c r="AG150" s="176"/>
      <c r="AH150" s="179"/>
      <c r="AI150" s="178"/>
      <c r="AJ150" s="174"/>
      <c r="AK150" s="175"/>
      <c r="AL150" s="176"/>
      <c r="AM150" s="177"/>
      <c r="AN150" s="178"/>
    </row>
    <row r="151" spans="1:40" ht="18" customHeight="1">
      <c r="A151" s="164" t="str">
        <f>IF($C151&amp;$D151="","",COUNT($A$8:A150)+1)</f>
        <v/>
      </c>
      <c r="B151" s="165"/>
      <c r="C151" s="166"/>
      <c r="D151" s="166"/>
      <c r="E151" s="166"/>
      <c r="F151" s="167"/>
      <c r="G151" s="168"/>
      <c r="H151" s="169"/>
      <c r="I151" s="170"/>
      <c r="J151" s="171"/>
      <c r="K151" s="171"/>
      <c r="L151" s="171"/>
      <c r="M151" s="171"/>
      <c r="N151" s="172"/>
      <c r="O151" s="173"/>
      <c r="P151" s="174"/>
      <c r="Q151" s="175"/>
      <c r="R151" s="176"/>
      <c r="S151" s="177"/>
      <c r="T151" s="178"/>
      <c r="U151" s="174"/>
      <c r="V151" s="175"/>
      <c r="W151" s="176"/>
      <c r="X151" s="177"/>
      <c r="Y151" s="178"/>
      <c r="Z151" s="174"/>
      <c r="AA151" s="175"/>
      <c r="AB151" s="176"/>
      <c r="AC151" s="177"/>
      <c r="AD151" s="178"/>
      <c r="AE151" s="174"/>
      <c r="AF151" s="175"/>
      <c r="AG151" s="176"/>
      <c r="AH151" s="179"/>
      <c r="AI151" s="178"/>
      <c r="AJ151" s="174"/>
      <c r="AK151" s="175"/>
      <c r="AL151" s="176"/>
      <c r="AM151" s="177"/>
      <c r="AN151" s="178"/>
    </row>
    <row r="152" spans="1:40" ht="18" customHeight="1">
      <c r="A152" s="141" t="str">
        <f>IF($C152&amp;$D152="","",COUNT($A$8:A151)+1)</f>
        <v/>
      </c>
      <c r="B152" s="142"/>
      <c r="C152" s="143"/>
      <c r="D152" s="143"/>
      <c r="E152" s="143"/>
      <c r="F152" s="144"/>
      <c r="G152" s="145"/>
      <c r="H152" s="146"/>
      <c r="I152" s="147"/>
      <c r="J152" s="148"/>
      <c r="K152" s="148"/>
      <c r="L152" s="148"/>
      <c r="M152" s="148"/>
      <c r="N152" s="149"/>
      <c r="O152" s="150"/>
      <c r="P152" s="151"/>
      <c r="Q152" s="152"/>
      <c r="R152" s="153"/>
      <c r="S152" s="154"/>
      <c r="T152" s="155"/>
      <c r="U152" s="151"/>
      <c r="V152" s="152"/>
      <c r="W152" s="153"/>
      <c r="X152" s="154"/>
      <c r="Y152" s="155"/>
      <c r="Z152" s="151"/>
      <c r="AA152" s="152"/>
      <c r="AB152" s="153"/>
      <c r="AC152" s="154"/>
      <c r="AD152" s="155"/>
      <c r="AE152" s="151"/>
      <c r="AF152" s="152"/>
      <c r="AG152" s="153"/>
      <c r="AH152" s="156"/>
      <c r="AI152" s="155"/>
      <c r="AJ152" s="151"/>
      <c r="AK152" s="152"/>
      <c r="AL152" s="153"/>
      <c r="AM152" s="154"/>
      <c r="AN152" s="155"/>
    </row>
    <row r="153" spans="1:40" ht="18" customHeight="1">
      <c r="A153" s="89" t="str">
        <f>IF($C153&amp;$D153="","",COUNT($A$8:A152)+1)</f>
        <v/>
      </c>
      <c r="B153" s="90"/>
      <c r="C153" s="91"/>
      <c r="D153" s="91"/>
      <c r="E153" s="91"/>
      <c r="F153" s="92"/>
      <c r="G153" s="93"/>
      <c r="H153" s="94"/>
      <c r="I153" s="95"/>
      <c r="J153" s="96"/>
      <c r="K153" s="96"/>
      <c r="L153" s="96"/>
      <c r="M153" s="96"/>
      <c r="N153" s="97"/>
      <c r="O153" s="157"/>
      <c r="P153" s="158"/>
      <c r="Q153" s="159"/>
      <c r="R153" s="160"/>
      <c r="S153" s="161"/>
      <c r="T153" s="162"/>
      <c r="U153" s="158"/>
      <c r="V153" s="159"/>
      <c r="W153" s="160"/>
      <c r="X153" s="161"/>
      <c r="Y153" s="162"/>
      <c r="Z153" s="158"/>
      <c r="AA153" s="159"/>
      <c r="AB153" s="160"/>
      <c r="AC153" s="161"/>
      <c r="AD153" s="162"/>
      <c r="AE153" s="158"/>
      <c r="AF153" s="159"/>
      <c r="AG153" s="160"/>
      <c r="AH153" s="163"/>
      <c r="AI153" s="162"/>
      <c r="AJ153" s="158"/>
      <c r="AK153" s="159"/>
      <c r="AL153" s="160"/>
      <c r="AM153" s="161"/>
      <c r="AN153" s="162"/>
    </row>
    <row r="154" spans="1:40" ht="18" customHeight="1">
      <c r="A154" s="164" t="str">
        <f>IF($C154&amp;$D154="","",COUNT($A$8:A153)+1)</f>
        <v/>
      </c>
      <c r="B154" s="165"/>
      <c r="C154" s="166"/>
      <c r="D154" s="166"/>
      <c r="E154" s="166"/>
      <c r="F154" s="167"/>
      <c r="G154" s="168"/>
      <c r="H154" s="169"/>
      <c r="I154" s="170"/>
      <c r="J154" s="171"/>
      <c r="K154" s="171"/>
      <c r="L154" s="171"/>
      <c r="M154" s="171"/>
      <c r="N154" s="172"/>
      <c r="O154" s="173"/>
      <c r="P154" s="174"/>
      <c r="Q154" s="175"/>
      <c r="R154" s="176"/>
      <c r="S154" s="177"/>
      <c r="T154" s="178"/>
      <c r="U154" s="174"/>
      <c r="V154" s="175"/>
      <c r="W154" s="176"/>
      <c r="X154" s="177"/>
      <c r="Y154" s="178"/>
      <c r="Z154" s="174"/>
      <c r="AA154" s="175"/>
      <c r="AB154" s="176"/>
      <c r="AC154" s="177"/>
      <c r="AD154" s="178"/>
      <c r="AE154" s="174"/>
      <c r="AF154" s="175"/>
      <c r="AG154" s="176"/>
      <c r="AH154" s="179"/>
      <c r="AI154" s="178"/>
      <c r="AJ154" s="174"/>
      <c r="AK154" s="175"/>
      <c r="AL154" s="176"/>
      <c r="AM154" s="177"/>
      <c r="AN154" s="178"/>
    </row>
    <row r="155" spans="1:40" ht="18" customHeight="1">
      <c r="A155" s="164" t="str">
        <f>IF($C155&amp;$D155="","",COUNT($A$8:A154)+1)</f>
        <v/>
      </c>
      <c r="B155" s="165"/>
      <c r="C155" s="166"/>
      <c r="D155" s="166"/>
      <c r="E155" s="166"/>
      <c r="F155" s="167"/>
      <c r="G155" s="168"/>
      <c r="H155" s="169"/>
      <c r="I155" s="170"/>
      <c r="J155" s="171"/>
      <c r="K155" s="171"/>
      <c r="L155" s="171"/>
      <c r="M155" s="171"/>
      <c r="N155" s="172"/>
      <c r="O155" s="173"/>
      <c r="P155" s="174"/>
      <c r="Q155" s="175"/>
      <c r="R155" s="176"/>
      <c r="S155" s="177"/>
      <c r="T155" s="178"/>
      <c r="U155" s="174"/>
      <c r="V155" s="175"/>
      <c r="W155" s="176"/>
      <c r="X155" s="177"/>
      <c r="Y155" s="178"/>
      <c r="Z155" s="174"/>
      <c r="AA155" s="175"/>
      <c r="AB155" s="176"/>
      <c r="AC155" s="177"/>
      <c r="AD155" s="178"/>
      <c r="AE155" s="174"/>
      <c r="AF155" s="175"/>
      <c r="AG155" s="176"/>
      <c r="AH155" s="179"/>
      <c r="AI155" s="178"/>
      <c r="AJ155" s="174"/>
      <c r="AK155" s="175"/>
      <c r="AL155" s="176"/>
      <c r="AM155" s="177"/>
      <c r="AN155" s="178"/>
    </row>
    <row r="156" spans="1:40" ht="18" customHeight="1">
      <c r="A156" s="164" t="str">
        <f>IF($C156&amp;$D156="","",COUNT($A$8:A155)+1)</f>
        <v/>
      </c>
      <c r="B156" s="165"/>
      <c r="C156" s="166"/>
      <c r="D156" s="166"/>
      <c r="E156" s="166"/>
      <c r="F156" s="167"/>
      <c r="G156" s="168"/>
      <c r="H156" s="169"/>
      <c r="I156" s="170"/>
      <c r="J156" s="171"/>
      <c r="K156" s="171"/>
      <c r="L156" s="171"/>
      <c r="M156" s="171"/>
      <c r="N156" s="172"/>
      <c r="O156" s="173"/>
      <c r="P156" s="174"/>
      <c r="Q156" s="175"/>
      <c r="R156" s="176"/>
      <c r="S156" s="177"/>
      <c r="T156" s="178"/>
      <c r="U156" s="174"/>
      <c r="V156" s="175"/>
      <c r="W156" s="176"/>
      <c r="X156" s="177"/>
      <c r="Y156" s="178"/>
      <c r="Z156" s="174"/>
      <c r="AA156" s="175"/>
      <c r="AB156" s="176"/>
      <c r="AC156" s="177"/>
      <c r="AD156" s="178"/>
      <c r="AE156" s="174"/>
      <c r="AF156" s="175"/>
      <c r="AG156" s="176"/>
      <c r="AH156" s="179"/>
      <c r="AI156" s="178"/>
      <c r="AJ156" s="174"/>
      <c r="AK156" s="175"/>
      <c r="AL156" s="176"/>
      <c r="AM156" s="177"/>
      <c r="AN156" s="178"/>
    </row>
    <row r="157" spans="1:40" ht="18" customHeight="1">
      <c r="A157" s="141" t="str">
        <f>IF($C157&amp;$D157="","",COUNT($A$8:A156)+1)</f>
        <v/>
      </c>
      <c r="B157" s="142"/>
      <c r="C157" s="143"/>
      <c r="D157" s="143"/>
      <c r="E157" s="143"/>
      <c r="F157" s="144"/>
      <c r="G157" s="145"/>
      <c r="H157" s="146"/>
      <c r="I157" s="147"/>
      <c r="J157" s="148"/>
      <c r="K157" s="148"/>
      <c r="L157" s="148"/>
      <c r="M157" s="148"/>
      <c r="N157" s="149"/>
      <c r="O157" s="150"/>
      <c r="P157" s="151"/>
      <c r="Q157" s="152"/>
      <c r="R157" s="153"/>
      <c r="S157" s="154"/>
      <c r="T157" s="155"/>
      <c r="U157" s="151"/>
      <c r="V157" s="152"/>
      <c r="W157" s="153"/>
      <c r="X157" s="154"/>
      <c r="Y157" s="155"/>
      <c r="Z157" s="151"/>
      <c r="AA157" s="152"/>
      <c r="AB157" s="153"/>
      <c r="AC157" s="154"/>
      <c r="AD157" s="155"/>
      <c r="AE157" s="151"/>
      <c r="AF157" s="152"/>
      <c r="AG157" s="153"/>
      <c r="AH157" s="156"/>
      <c r="AI157" s="155"/>
      <c r="AJ157" s="151"/>
      <c r="AK157" s="152"/>
      <c r="AL157" s="153"/>
      <c r="AM157" s="154"/>
      <c r="AN157" s="155"/>
    </row>
    <row r="158" spans="1:40" ht="18" customHeight="1">
      <c r="A158" s="89" t="str">
        <f>IF($C158&amp;$D158="","",COUNT($A$8:A157)+1)</f>
        <v/>
      </c>
      <c r="B158" s="90"/>
      <c r="C158" s="91"/>
      <c r="D158" s="91"/>
      <c r="E158" s="91"/>
      <c r="F158" s="92"/>
      <c r="G158" s="93"/>
      <c r="H158" s="94"/>
      <c r="I158" s="95"/>
      <c r="J158" s="96"/>
      <c r="K158" s="96"/>
      <c r="L158" s="96"/>
      <c r="M158" s="96"/>
      <c r="N158" s="97"/>
      <c r="O158" s="157"/>
      <c r="P158" s="158"/>
      <c r="Q158" s="159"/>
      <c r="R158" s="160"/>
      <c r="S158" s="161"/>
      <c r="T158" s="162"/>
      <c r="U158" s="158"/>
      <c r="V158" s="159"/>
      <c r="W158" s="160"/>
      <c r="X158" s="161"/>
      <c r="Y158" s="162"/>
      <c r="Z158" s="158"/>
      <c r="AA158" s="159"/>
      <c r="AB158" s="160"/>
      <c r="AC158" s="161"/>
      <c r="AD158" s="162"/>
      <c r="AE158" s="158"/>
      <c r="AF158" s="159"/>
      <c r="AG158" s="160"/>
      <c r="AH158" s="163"/>
      <c r="AI158" s="162"/>
      <c r="AJ158" s="158"/>
      <c r="AK158" s="159"/>
      <c r="AL158" s="160"/>
      <c r="AM158" s="161"/>
      <c r="AN158" s="162"/>
    </row>
    <row r="159" spans="1:40" ht="18" customHeight="1">
      <c r="A159" s="164" t="str">
        <f>IF($C159&amp;$D159="","",COUNT($A$8:A158)+1)</f>
        <v/>
      </c>
      <c r="B159" s="165"/>
      <c r="C159" s="166"/>
      <c r="D159" s="166"/>
      <c r="E159" s="166"/>
      <c r="F159" s="167"/>
      <c r="G159" s="168"/>
      <c r="H159" s="169"/>
      <c r="I159" s="170"/>
      <c r="J159" s="171"/>
      <c r="K159" s="171"/>
      <c r="L159" s="171"/>
      <c r="M159" s="171"/>
      <c r="N159" s="172"/>
      <c r="O159" s="173"/>
      <c r="P159" s="174"/>
      <c r="Q159" s="175"/>
      <c r="R159" s="176"/>
      <c r="S159" s="177"/>
      <c r="T159" s="178"/>
      <c r="U159" s="174"/>
      <c r="V159" s="175"/>
      <c r="W159" s="176"/>
      <c r="X159" s="177"/>
      <c r="Y159" s="178"/>
      <c r="Z159" s="174"/>
      <c r="AA159" s="175"/>
      <c r="AB159" s="176"/>
      <c r="AC159" s="177"/>
      <c r="AD159" s="178"/>
      <c r="AE159" s="174"/>
      <c r="AF159" s="175"/>
      <c r="AG159" s="176"/>
      <c r="AH159" s="179"/>
      <c r="AI159" s="178"/>
      <c r="AJ159" s="174"/>
      <c r="AK159" s="175"/>
      <c r="AL159" s="176"/>
      <c r="AM159" s="177"/>
      <c r="AN159" s="178"/>
    </row>
    <row r="160" spans="1:40" ht="18" customHeight="1">
      <c r="A160" s="164" t="str">
        <f>IF($C160&amp;$D160="","",COUNT($A$8:A159)+1)</f>
        <v/>
      </c>
      <c r="B160" s="165"/>
      <c r="C160" s="166"/>
      <c r="D160" s="166"/>
      <c r="E160" s="166"/>
      <c r="F160" s="167"/>
      <c r="G160" s="168"/>
      <c r="H160" s="169"/>
      <c r="I160" s="170"/>
      <c r="J160" s="171"/>
      <c r="K160" s="171"/>
      <c r="L160" s="171"/>
      <c r="M160" s="171"/>
      <c r="N160" s="172"/>
      <c r="O160" s="173"/>
      <c r="P160" s="174"/>
      <c r="Q160" s="175"/>
      <c r="R160" s="176"/>
      <c r="S160" s="177"/>
      <c r="T160" s="178"/>
      <c r="U160" s="174"/>
      <c r="V160" s="175"/>
      <c r="W160" s="176"/>
      <c r="X160" s="177"/>
      <c r="Y160" s="178"/>
      <c r="Z160" s="174"/>
      <c r="AA160" s="175"/>
      <c r="AB160" s="176"/>
      <c r="AC160" s="177"/>
      <c r="AD160" s="178"/>
      <c r="AE160" s="174"/>
      <c r="AF160" s="175"/>
      <c r="AG160" s="176"/>
      <c r="AH160" s="179"/>
      <c r="AI160" s="178"/>
      <c r="AJ160" s="174"/>
      <c r="AK160" s="175"/>
      <c r="AL160" s="176"/>
      <c r="AM160" s="177"/>
      <c r="AN160" s="178"/>
    </row>
    <row r="161" spans="1:40" ht="18" customHeight="1">
      <c r="A161" s="164" t="str">
        <f>IF($C161&amp;$D161="","",COUNT($A$8:A160)+1)</f>
        <v/>
      </c>
      <c r="B161" s="165"/>
      <c r="C161" s="166"/>
      <c r="D161" s="166"/>
      <c r="E161" s="166"/>
      <c r="F161" s="167"/>
      <c r="G161" s="168"/>
      <c r="H161" s="169"/>
      <c r="I161" s="170"/>
      <c r="J161" s="171"/>
      <c r="K161" s="171"/>
      <c r="L161" s="171"/>
      <c r="M161" s="171"/>
      <c r="N161" s="172"/>
      <c r="O161" s="173"/>
      <c r="P161" s="174"/>
      <c r="Q161" s="175"/>
      <c r="R161" s="176"/>
      <c r="S161" s="177"/>
      <c r="T161" s="178"/>
      <c r="U161" s="174"/>
      <c r="V161" s="175"/>
      <c r="W161" s="176"/>
      <c r="X161" s="177"/>
      <c r="Y161" s="178"/>
      <c r="Z161" s="174"/>
      <c r="AA161" s="175"/>
      <c r="AB161" s="176"/>
      <c r="AC161" s="177"/>
      <c r="AD161" s="178"/>
      <c r="AE161" s="174"/>
      <c r="AF161" s="175"/>
      <c r="AG161" s="176"/>
      <c r="AH161" s="179"/>
      <c r="AI161" s="178"/>
      <c r="AJ161" s="174"/>
      <c r="AK161" s="175"/>
      <c r="AL161" s="176"/>
      <c r="AM161" s="177"/>
      <c r="AN161" s="178"/>
    </row>
    <row r="162" spans="1:40" ht="18" customHeight="1">
      <c r="A162" s="141" t="str">
        <f>IF($C162&amp;$D162="","",COUNT($A$8:A161)+1)</f>
        <v/>
      </c>
      <c r="B162" s="142"/>
      <c r="C162" s="143"/>
      <c r="D162" s="143"/>
      <c r="E162" s="143"/>
      <c r="F162" s="144"/>
      <c r="G162" s="145"/>
      <c r="H162" s="146"/>
      <c r="I162" s="147"/>
      <c r="J162" s="148"/>
      <c r="K162" s="148"/>
      <c r="L162" s="148"/>
      <c r="M162" s="148"/>
      <c r="N162" s="149"/>
      <c r="O162" s="150"/>
      <c r="P162" s="151"/>
      <c r="Q162" s="152"/>
      <c r="R162" s="153"/>
      <c r="S162" s="154"/>
      <c r="T162" s="155"/>
      <c r="U162" s="151"/>
      <c r="V162" s="152"/>
      <c r="W162" s="153"/>
      <c r="X162" s="154"/>
      <c r="Y162" s="155"/>
      <c r="Z162" s="151"/>
      <c r="AA162" s="152"/>
      <c r="AB162" s="153"/>
      <c r="AC162" s="154"/>
      <c r="AD162" s="155"/>
      <c r="AE162" s="151"/>
      <c r="AF162" s="152"/>
      <c r="AG162" s="153"/>
      <c r="AH162" s="156"/>
      <c r="AI162" s="155"/>
      <c r="AJ162" s="151"/>
      <c r="AK162" s="152"/>
      <c r="AL162" s="153"/>
      <c r="AM162" s="154"/>
      <c r="AN162" s="155"/>
    </row>
    <row r="163" spans="1:40" ht="18" customHeight="1">
      <c r="A163" s="89" t="str">
        <f>IF($C163&amp;$D163="","",COUNT($A$8:A162)+1)</f>
        <v/>
      </c>
      <c r="B163" s="90"/>
      <c r="C163" s="91"/>
      <c r="D163" s="91"/>
      <c r="E163" s="91"/>
      <c r="F163" s="92"/>
      <c r="G163" s="93"/>
      <c r="H163" s="94"/>
      <c r="I163" s="95"/>
      <c r="J163" s="96"/>
      <c r="K163" s="96"/>
      <c r="L163" s="96"/>
      <c r="M163" s="96"/>
      <c r="N163" s="97"/>
      <c r="O163" s="157"/>
      <c r="P163" s="158"/>
      <c r="Q163" s="159"/>
      <c r="R163" s="160"/>
      <c r="S163" s="161"/>
      <c r="T163" s="162"/>
      <c r="U163" s="158"/>
      <c r="V163" s="159"/>
      <c r="W163" s="160"/>
      <c r="X163" s="161"/>
      <c r="Y163" s="162"/>
      <c r="Z163" s="158"/>
      <c r="AA163" s="159"/>
      <c r="AB163" s="160"/>
      <c r="AC163" s="161"/>
      <c r="AD163" s="162"/>
      <c r="AE163" s="158"/>
      <c r="AF163" s="159"/>
      <c r="AG163" s="160"/>
      <c r="AH163" s="163"/>
      <c r="AI163" s="162"/>
      <c r="AJ163" s="158"/>
      <c r="AK163" s="159"/>
      <c r="AL163" s="160"/>
      <c r="AM163" s="161"/>
      <c r="AN163" s="162"/>
    </row>
    <row r="164" spans="1:40" ht="18" customHeight="1">
      <c r="A164" s="164" t="str">
        <f>IF($C164&amp;$D164="","",COUNT($A$8:A163)+1)</f>
        <v/>
      </c>
      <c r="B164" s="165"/>
      <c r="C164" s="166"/>
      <c r="D164" s="166"/>
      <c r="E164" s="166"/>
      <c r="F164" s="167"/>
      <c r="G164" s="168"/>
      <c r="H164" s="169"/>
      <c r="I164" s="170"/>
      <c r="J164" s="171"/>
      <c r="K164" s="171"/>
      <c r="L164" s="171"/>
      <c r="M164" s="171"/>
      <c r="N164" s="172"/>
      <c r="O164" s="173"/>
      <c r="P164" s="174"/>
      <c r="Q164" s="175"/>
      <c r="R164" s="176"/>
      <c r="S164" s="177"/>
      <c r="T164" s="178"/>
      <c r="U164" s="174"/>
      <c r="V164" s="175"/>
      <c r="W164" s="176"/>
      <c r="X164" s="177"/>
      <c r="Y164" s="178"/>
      <c r="Z164" s="174"/>
      <c r="AA164" s="175"/>
      <c r="AB164" s="176"/>
      <c r="AC164" s="177"/>
      <c r="AD164" s="178"/>
      <c r="AE164" s="174"/>
      <c r="AF164" s="175"/>
      <c r="AG164" s="176"/>
      <c r="AH164" s="179"/>
      <c r="AI164" s="178"/>
      <c r="AJ164" s="174"/>
      <c r="AK164" s="175"/>
      <c r="AL164" s="176"/>
      <c r="AM164" s="177"/>
      <c r="AN164" s="178"/>
    </row>
    <row r="165" spans="1:40" ht="18" customHeight="1">
      <c r="A165" s="164" t="str">
        <f>IF($C165&amp;$D165="","",COUNT($A$8:A164)+1)</f>
        <v/>
      </c>
      <c r="B165" s="165"/>
      <c r="C165" s="166"/>
      <c r="D165" s="166"/>
      <c r="E165" s="166"/>
      <c r="F165" s="167"/>
      <c r="G165" s="168"/>
      <c r="H165" s="169"/>
      <c r="I165" s="170"/>
      <c r="J165" s="171"/>
      <c r="K165" s="171"/>
      <c r="L165" s="171"/>
      <c r="M165" s="171"/>
      <c r="N165" s="172"/>
      <c r="O165" s="173"/>
      <c r="P165" s="174"/>
      <c r="Q165" s="175"/>
      <c r="R165" s="176"/>
      <c r="S165" s="177"/>
      <c r="T165" s="178"/>
      <c r="U165" s="174"/>
      <c r="V165" s="175"/>
      <c r="W165" s="176"/>
      <c r="X165" s="177"/>
      <c r="Y165" s="178"/>
      <c r="Z165" s="174"/>
      <c r="AA165" s="175"/>
      <c r="AB165" s="176"/>
      <c r="AC165" s="177"/>
      <c r="AD165" s="178"/>
      <c r="AE165" s="174"/>
      <c r="AF165" s="175"/>
      <c r="AG165" s="176"/>
      <c r="AH165" s="179"/>
      <c r="AI165" s="178"/>
      <c r="AJ165" s="174"/>
      <c r="AK165" s="175"/>
      <c r="AL165" s="176"/>
      <c r="AM165" s="177"/>
      <c r="AN165" s="178"/>
    </row>
    <row r="166" spans="1:40" ht="18" customHeight="1">
      <c r="A166" s="164" t="str">
        <f>IF($C166&amp;$D166="","",COUNT($A$8:A165)+1)</f>
        <v/>
      </c>
      <c r="B166" s="165"/>
      <c r="C166" s="166"/>
      <c r="D166" s="166"/>
      <c r="E166" s="166"/>
      <c r="F166" s="167"/>
      <c r="G166" s="168"/>
      <c r="H166" s="169"/>
      <c r="I166" s="170"/>
      <c r="J166" s="171"/>
      <c r="K166" s="171"/>
      <c r="L166" s="171"/>
      <c r="M166" s="171"/>
      <c r="N166" s="172"/>
      <c r="O166" s="173"/>
      <c r="P166" s="174"/>
      <c r="Q166" s="175"/>
      <c r="R166" s="176"/>
      <c r="S166" s="177"/>
      <c r="T166" s="178"/>
      <c r="U166" s="174"/>
      <c r="V166" s="175"/>
      <c r="W166" s="176"/>
      <c r="X166" s="177"/>
      <c r="Y166" s="178"/>
      <c r="Z166" s="174"/>
      <c r="AA166" s="175"/>
      <c r="AB166" s="176"/>
      <c r="AC166" s="177"/>
      <c r="AD166" s="178"/>
      <c r="AE166" s="174"/>
      <c r="AF166" s="175"/>
      <c r="AG166" s="176"/>
      <c r="AH166" s="179"/>
      <c r="AI166" s="178"/>
      <c r="AJ166" s="174"/>
      <c r="AK166" s="175"/>
      <c r="AL166" s="176"/>
      <c r="AM166" s="177"/>
      <c r="AN166" s="178"/>
    </row>
    <row r="167" spans="1:40" ht="18" customHeight="1">
      <c r="A167" s="141" t="str">
        <f>IF($C167&amp;$D167="","",COUNT($A$8:A166)+1)</f>
        <v/>
      </c>
      <c r="B167" s="142"/>
      <c r="C167" s="143"/>
      <c r="D167" s="143"/>
      <c r="E167" s="143"/>
      <c r="F167" s="144"/>
      <c r="G167" s="145"/>
      <c r="H167" s="146"/>
      <c r="I167" s="147"/>
      <c r="J167" s="148"/>
      <c r="K167" s="148"/>
      <c r="L167" s="148"/>
      <c r="M167" s="148"/>
      <c r="N167" s="149"/>
      <c r="O167" s="150"/>
      <c r="P167" s="151"/>
      <c r="Q167" s="152"/>
      <c r="R167" s="153"/>
      <c r="S167" s="154"/>
      <c r="T167" s="155"/>
      <c r="U167" s="151"/>
      <c r="V167" s="152"/>
      <c r="W167" s="153"/>
      <c r="X167" s="154"/>
      <c r="Y167" s="155"/>
      <c r="Z167" s="151"/>
      <c r="AA167" s="152"/>
      <c r="AB167" s="153"/>
      <c r="AC167" s="154"/>
      <c r="AD167" s="155"/>
      <c r="AE167" s="151"/>
      <c r="AF167" s="152"/>
      <c r="AG167" s="153"/>
      <c r="AH167" s="156"/>
      <c r="AI167" s="155"/>
      <c r="AJ167" s="151"/>
      <c r="AK167" s="152"/>
      <c r="AL167" s="153"/>
      <c r="AM167" s="154"/>
      <c r="AN167" s="155"/>
    </row>
    <row r="168" spans="1:40" ht="18" customHeight="1">
      <c r="A168" s="89" t="str">
        <f>IF($C168&amp;$D168="","",COUNT($A$8:A167)+1)</f>
        <v/>
      </c>
      <c r="B168" s="90"/>
      <c r="C168" s="91"/>
      <c r="D168" s="91"/>
      <c r="E168" s="91"/>
      <c r="F168" s="92"/>
      <c r="G168" s="93"/>
      <c r="H168" s="94"/>
      <c r="I168" s="95"/>
      <c r="J168" s="96"/>
      <c r="K168" s="96"/>
      <c r="L168" s="96"/>
      <c r="M168" s="96"/>
      <c r="N168" s="97"/>
      <c r="O168" s="157"/>
      <c r="P168" s="158"/>
      <c r="Q168" s="159"/>
      <c r="R168" s="160"/>
      <c r="S168" s="161"/>
      <c r="T168" s="162"/>
      <c r="U168" s="158"/>
      <c r="V168" s="159"/>
      <c r="W168" s="160"/>
      <c r="X168" s="161"/>
      <c r="Y168" s="162"/>
      <c r="Z168" s="158"/>
      <c r="AA168" s="159"/>
      <c r="AB168" s="160"/>
      <c r="AC168" s="161"/>
      <c r="AD168" s="162"/>
      <c r="AE168" s="158"/>
      <c r="AF168" s="159"/>
      <c r="AG168" s="160"/>
      <c r="AH168" s="163"/>
      <c r="AI168" s="162"/>
      <c r="AJ168" s="158"/>
      <c r="AK168" s="159"/>
      <c r="AL168" s="160"/>
      <c r="AM168" s="161"/>
      <c r="AN168" s="162"/>
    </row>
    <row r="169" spans="1:40" ht="18" customHeight="1">
      <c r="A169" s="164" t="str">
        <f>IF($C169&amp;$D169="","",COUNT($A$8:A168)+1)</f>
        <v/>
      </c>
      <c r="B169" s="165"/>
      <c r="C169" s="166"/>
      <c r="D169" s="166"/>
      <c r="E169" s="166"/>
      <c r="F169" s="167"/>
      <c r="G169" s="168"/>
      <c r="H169" s="169"/>
      <c r="I169" s="170"/>
      <c r="J169" s="171"/>
      <c r="K169" s="171"/>
      <c r="L169" s="171"/>
      <c r="M169" s="171"/>
      <c r="N169" s="172"/>
      <c r="O169" s="173"/>
      <c r="P169" s="174"/>
      <c r="Q169" s="175"/>
      <c r="R169" s="176"/>
      <c r="S169" s="177"/>
      <c r="T169" s="178"/>
      <c r="U169" s="174"/>
      <c r="V169" s="175"/>
      <c r="W169" s="176"/>
      <c r="X169" s="177"/>
      <c r="Y169" s="178"/>
      <c r="Z169" s="174"/>
      <c r="AA169" s="175"/>
      <c r="AB169" s="176"/>
      <c r="AC169" s="177"/>
      <c r="AD169" s="178"/>
      <c r="AE169" s="174"/>
      <c r="AF169" s="175"/>
      <c r="AG169" s="176"/>
      <c r="AH169" s="179"/>
      <c r="AI169" s="178"/>
      <c r="AJ169" s="174"/>
      <c r="AK169" s="175"/>
      <c r="AL169" s="176"/>
      <c r="AM169" s="177"/>
      <c r="AN169" s="178"/>
    </row>
    <row r="170" spans="1:40" ht="18" customHeight="1">
      <c r="A170" s="164" t="str">
        <f>IF($C170&amp;$D170="","",COUNT($A$8:A169)+1)</f>
        <v/>
      </c>
      <c r="B170" s="165"/>
      <c r="C170" s="166"/>
      <c r="D170" s="166"/>
      <c r="E170" s="166"/>
      <c r="F170" s="167"/>
      <c r="G170" s="168"/>
      <c r="H170" s="169"/>
      <c r="I170" s="170"/>
      <c r="J170" s="171"/>
      <c r="K170" s="171"/>
      <c r="L170" s="171"/>
      <c r="M170" s="171"/>
      <c r="N170" s="172"/>
      <c r="O170" s="173"/>
      <c r="P170" s="174"/>
      <c r="Q170" s="175"/>
      <c r="R170" s="176"/>
      <c r="S170" s="177"/>
      <c r="T170" s="178"/>
      <c r="U170" s="174"/>
      <c r="V170" s="175"/>
      <c r="W170" s="176"/>
      <c r="X170" s="177"/>
      <c r="Y170" s="178"/>
      <c r="Z170" s="174"/>
      <c r="AA170" s="175"/>
      <c r="AB170" s="176"/>
      <c r="AC170" s="177"/>
      <c r="AD170" s="178"/>
      <c r="AE170" s="174"/>
      <c r="AF170" s="175"/>
      <c r="AG170" s="176"/>
      <c r="AH170" s="179"/>
      <c r="AI170" s="178"/>
      <c r="AJ170" s="174"/>
      <c r="AK170" s="175"/>
      <c r="AL170" s="176"/>
      <c r="AM170" s="177"/>
      <c r="AN170" s="178"/>
    </row>
    <row r="171" spans="1:40" ht="18" customHeight="1">
      <c r="A171" s="164" t="str">
        <f>IF($C171&amp;$D171="","",COUNT($A$8:A170)+1)</f>
        <v/>
      </c>
      <c r="B171" s="165"/>
      <c r="C171" s="166"/>
      <c r="D171" s="166"/>
      <c r="E171" s="166"/>
      <c r="F171" s="167"/>
      <c r="G171" s="168"/>
      <c r="H171" s="169"/>
      <c r="I171" s="170"/>
      <c r="J171" s="171"/>
      <c r="K171" s="171"/>
      <c r="L171" s="171"/>
      <c r="M171" s="171"/>
      <c r="N171" s="172"/>
      <c r="O171" s="173"/>
      <c r="P171" s="174"/>
      <c r="Q171" s="175"/>
      <c r="R171" s="176"/>
      <c r="S171" s="177"/>
      <c r="T171" s="178"/>
      <c r="U171" s="174"/>
      <c r="V171" s="175"/>
      <c r="W171" s="176"/>
      <c r="X171" s="177"/>
      <c r="Y171" s="178"/>
      <c r="Z171" s="174"/>
      <c r="AA171" s="175"/>
      <c r="AB171" s="176"/>
      <c r="AC171" s="177"/>
      <c r="AD171" s="178"/>
      <c r="AE171" s="174"/>
      <c r="AF171" s="175"/>
      <c r="AG171" s="176"/>
      <c r="AH171" s="179"/>
      <c r="AI171" s="178"/>
      <c r="AJ171" s="174"/>
      <c r="AK171" s="175"/>
      <c r="AL171" s="176"/>
      <c r="AM171" s="177"/>
      <c r="AN171" s="178"/>
    </row>
    <row r="172" spans="1:40" ht="18" customHeight="1">
      <c r="A172" s="141" t="str">
        <f>IF($C172&amp;$D172="","",COUNT($A$8:A171)+1)</f>
        <v/>
      </c>
      <c r="B172" s="142"/>
      <c r="C172" s="143"/>
      <c r="D172" s="143"/>
      <c r="E172" s="143"/>
      <c r="F172" s="144"/>
      <c r="G172" s="145"/>
      <c r="H172" s="146"/>
      <c r="I172" s="147"/>
      <c r="J172" s="148"/>
      <c r="K172" s="148"/>
      <c r="L172" s="148"/>
      <c r="M172" s="148"/>
      <c r="N172" s="149"/>
      <c r="O172" s="150"/>
      <c r="P172" s="151"/>
      <c r="Q172" s="152"/>
      <c r="R172" s="153"/>
      <c r="S172" s="154"/>
      <c r="T172" s="155"/>
      <c r="U172" s="151"/>
      <c r="V172" s="152"/>
      <c r="W172" s="153"/>
      <c r="X172" s="154"/>
      <c r="Y172" s="155"/>
      <c r="Z172" s="151"/>
      <c r="AA172" s="152"/>
      <c r="AB172" s="153"/>
      <c r="AC172" s="154"/>
      <c r="AD172" s="155"/>
      <c r="AE172" s="151"/>
      <c r="AF172" s="152"/>
      <c r="AG172" s="153"/>
      <c r="AH172" s="156"/>
      <c r="AI172" s="155"/>
      <c r="AJ172" s="151"/>
      <c r="AK172" s="152"/>
      <c r="AL172" s="153"/>
      <c r="AM172" s="154"/>
      <c r="AN172" s="155"/>
    </row>
    <row r="173" spans="1:40" ht="18" customHeight="1">
      <c r="A173" s="89" t="str">
        <f>IF($C173&amp;$D173="","",COUNT($A$8:A172)+1)</f>
        <v/>
      </c>
      <c r="B173" s="90"/>
      <c r="C173" s="91"/>
      <c r="D173" s="91"/>
      <c r="E173" s="91"/>
      <c r="F173" s="92"/>
      <c r="G173" s="93"/>
      <c r="H173" s="94"/>
      <c r="I173" s="95"/>
      <c r="J173" s="96"/>
      <c r="K173" s="96"/>
      <c r="L173" s="96"/>
      <c r="M173" s="96"/>
      <c r="N173" s="97"/>
      <c r="O173" s="157"/>
      <c r="P173" s="158"/>
      <c r="Q173" s="159"/>
      <c r="R173" s="160"/>
      <c r="S173" s="161"/>
      <c r="T173" s="162"/>
      <c r="U173" s="158"/>
      <c r="V173" s="159"/>
      <c r="W173" s="160"/>
      <c r="X173" s="161"/>
      <c r="Y173" s="162"/>
      <c r="Z173" s="158"/>
      <c r="AA173" s="159"/>
      <c r="AB173" s="160"/>
      <c r="AC173" s="161"/>
      <c r="AD173" s="162"/>
      <c r="AE173" s="158"/>
      <c r="AF173" s="159"/>
      <c r="AG173" s="160"/>
      <c r="AH173" s="163"/>
      <c r="AI173" s="162"/>
      <c r="AJ173" s="158"/>
      <c r="AK173" s="159"/>
      <c r="AL173" s="160"/>
      <c r="AM173" s="161"/>
      <c r="AN173" s="162"/>
    </row>
    <row r="174" spans="1:40" ht="18" customHeight="1">
      <c r="A174" s="164" t="str">
        <f>IF($C174&amp;$D174="","",COUNT($A$8:A173)+1)</f>
        <v/>
      </c>
      <c r="B174" s="165"/>
      <c r="C174" s="166"/>
      <c r="D174" s="166"/>
      <c r="E174" s="166"/>
      <c r="F174" s="167"/>
      <c r="G174" s="168"/>
      <c r="H174" s="169"/>
      <c r="I174" s="170"/>
      <c r="J174" s="171"/>
      <c r="K174" s="171"/>
      <c r="L174" s="171"/>
      <c r="M174" s="171"/>
      <c r="N174" s="172"/>
      <c r="O174" s="173"/>
      <c r="P174" s="174"/>
      <c r="Q174" s="175"/>
      <c r="R174" s="176"/>
      <c r="S174" s="177"/>
      <c r="T174" s="178"/>
      <c r="U174" s="174"/>
      <c r="V174" s="175"/>
      <c r="W174" s="176"/>
      <c r="X174" s="177"/>
      <c r="Y174" s="178"/>
      <c r="Z174" s="174"/>
      <c r="AA174" s="175"/>
      <c r="AB174" s="176"/>
      <c r="AC174" s="177"/>
      <c r="AD174" s="178"/>
      <c r="AE174" s="174"/>
      <c r="AF174" s="175"/>
      <c r="AG174" s="176"/>
      <c r="AH174" s="179"/>
      <c r="AI174" s="178"/>
      <c r="AJ174" s="174"/>
      <c r="AK174" s="175"/>
      <c r="AL174" s="176"/>
      <c r="AM174" s="177"/>
      <c r="AN174" s="178"/>
    </row>
    <row r="175" spans="1:40" ht="18" customHeight="1">
      <c r="A175" s="164" t="str">
        <f>IF($C175&amp;$D175="","",COUNT($A$8:A174)+1)</f>
        <v/>
      </c>
      <c r="B175" s="165"/>
      <c r="C175" s="166"/>
      <c r="D175" s="166"/>
      <c r="E175" s="166"/>
      <c r="F175" s="167"/>
      <c r="G175" s="168"/>
      <c r="H175" s="169"/>
      <c r="I175" s="170"/>
      <c r="J175" s="171"/>
      <c r="K175" s="171"/>
      <c r="L175" s="171"/>
      <c r="M175" s="171"/>
      <c r="N175" s="172"/>
      <c r="O175" s="173"/>
      <c r="P175" s="174"/>
      <c r="Q175" s="175"/>
      <c r="R175" s="176"/>
      <c r="S175" s="177"/>
      <c r="T175" s="178"/>
      <c r="U175" s="174"/>
      <c r="V175" s="175"/>
      <c r="W175" s="176"/>
      <c r="X175" s="177"/>
      <c r="Y175" s="178"/>
      <c r="Z175" s="174"/>
      <c r="AA175" s="175"/>
      <c r="AB175" s="176"/>
      <c r="AC175" s="177"/>
      <c r="AD175" s="178"/>
      <c r="AE175" s="174"/>
      <c r="AF175" s="175"/>
      <c r="AG175" s="176"/>
      <c r="AH175" s="179"/>
      <c r="AI175" s="178"/>
      <c r="AJ175" s="174"/>
      <c r="AK175" s="175"/>
      <c r="AL175" s="176"/>
      <c r="AM175" s="177"/>
      <c r="AN175" s="178"/>
    </row>
    <row r="176" spans="1:40" ht="18" customHeight="1">
      <c r="A176" s="164" t="str">
        <f>IF($C176&amp;$D176="","",COUNT($A$8:A175)+1)</f>
        <v/>
      </c>
      <c r="B176" s="165"/>
      <c r="C176" s="166"/>
      <c r="D176" s="166"/>
      <c r="E176" s="166"/>
      <c r="F176" s="167"/>
      <c r="G176" s="168"/>
      <c r="H176" s="169"/>
      <c r="I176" s="170"/>
      <c r="J176" s="171"/>
      <c r="K176" s="171"/>
      <c r="L176" s="171"/>
      <c r="M176" s="171"/>
      <c r="N176" s="172"/>
      <c r="O176" s="173"/>
      <c r="P176" s="174"/>
      <c r="Q176" s="175"/>
      <c r="R176" s="176"/>
      <c r="S176" s="177"/>
      <c r="T176" s="178"/>
      <c r="U176" s="174"/>
      <c r="V176" s="175"/>
      <c r="W176" s="176"/>
      <c r="X176" s="177"/>
      <c r="Y176" s="178"/>
      <c r="Z176" s="174"/>
      <c r="AA176" s="175"/>
      <c r="AB176" s="176"/>
      <c r="AC176" s="177"/>
      <c r="AD176" s="178"/>
      <c r="AE176" s="174"/>
      <c r="AF176" s="175"/>
      <c r="AG176" s="176"/>
      <c r="AH176" s="179"/>
      <c r="AI176" s="178"/>
      <c r="AJ176" s="174"/>
      <c r="AK176" s="175"/>
      <c r="AL176" s="176"/>
      <c r="AM176" s="177"/>
      <c r="AN176" s="178"/>
    </row>
    <row r="177" spans="1:40" ht="18" customHeight="1">
      <c r="A177" s="141" t="str">
        <f>IF($C177&amp;$D177="","",COUNT($A$8:A176)+1)</f>
        <v/>
      </c>
      <c r="B177" s="142"/>
      <c r="C177" s="143"/>
      <c r="D177" s="143"/>
      <c r="E177" s="143"/>
      <c r="F177" s="144"/>
      <c r="G177" s="145"/>
      <c r="H177" s="146"/>
      <c r="I177" s="147"/>
      <c r="J177" s="148"/>
      <c r="K177" s="148"/>
      <c r="L177" s="148"/>
      <c r="M177" s="148"/>
      <c r="N177" s="149"/>
      <c r="O177" s="150"/>
      <c r="P177" s="151"/>
      <c r="Q177" s="152"/>
      <c r="R177" s="153"/>
      <c r="S177" s="154"/>
      <c r="T177" s="155"/>
      <c r="U177" s="151"/>
      <c r="V177" s="152"/>
      <c r="W177" s="153"/>
      <c r="X177" s="154"/>
      <c r="Y177" s="155"/>
      <c r="Z177" s="151"/>
      <c r="AA177" s="152"/>
      <c r="AB177" s="153"/>
      <c r="AC177" s="154"/>
      <c r="AD177" s="155"/>
      <c r="AE177" s="151"/>
      <c r="AF177" s="152"/>
      <c r="AG177" s="153"/>
      <c r="AH177" s="156"/>
      <c r="AI177" s="155"/>
      <c r="AJ177" s="151"/>
      <c r="AK177" s="152"/>
      <c r="AL177" s="153"/>
      <c r="AM177" s="154"/>
      <c r="AN177" s="155"/>
    </row>
    <row r="178" spans="1:40" ht="18" customHeight="1">
      <c r="A178" s="89" t="str">
        <f>IF($C178&amp;$D178="","",COUNT($A$8:A177)+1)</f>
        <v/>
      </c>
      <c r="B178" s="90"/>
      <c r="C178" s="91"/>
      <c r="D178" s="91"/>
      <c r="E178" s="91"/>
      <c r="F178" s="92"/>
      <c r="G178" s="93"/>
      <c r="H178" s="94"/>
      <c r="I178" s="95"/>
      <c r="J178" s="96"/>
      <c r="K178" s="96"/>
      <c r="L178" s="96"/>
      <c r="M178" s="96"/>
      <c r="N178" s="97"/>
      <c r="O178" s="157"/>
      <c r="P178" s="158"/>
      <c r="Q178" s="159"/>
      <c r="R178" s="160"/>
      <c r="S178" s="161"/>
      <c r="T178" s="162"/>
      <c r="U178" s="158"/>
      <c r="V178" s="159"/>
      <c r="W178" s="160"/>
      <c r="X178" s="161"/>
      <c r="Y178" s="162"/>
      <c r="Z178" s="158"/>
      <c r="AA178" s="159"/>
      <c r="AB178" s="160"/>
      <c r="AC178" s="161"/>
      <c r="AD178" s="162"/>
      <c r="AE178" s="158"/>
      <c r="AF178" s="159"/>
      <c r="AG178" s="160"/>
      <c r="AH178" s="163"/>
      <c r="AI178" s="162"/>
      <c r="AJ178" s="158"/>
      <c r="AK178" s="159"/>
      <c r="AL178" s="160"/>
      <c r="AM178" s="161"/>
      <c r="AN178" s="162"/>
    </row>
    <row r="179" spans="1:40" ht="18" customHeight="1">
      <c r="A179" s="164" t="str">
        <f>IF($C179&amp;$D179="","",COUNT($A$8:A178)+1)</f>
        <v/>
      </c>
      <c r="B179" s="165"/>
      <c r="C179" s="166"/>
      <c r="D179" s="166"/>
      <c r="E179" s="166"/>
      <c r="F179" s="167"/>
      <c r="G179" s="168"/>
      <c r="H179" s="169"/>
      <c r="I179" s="170"/>
      <c r="J179" s="171"/>
      <c r="K179" s="171"/>
      <c r="L179" s="171"/>
      <c r="M179" s="171"/>
      <c r="N179" s="172"/>
      <c r="O179" s="173"/>
      <c r="P179" s="174"/>
      <c r="Q179" s="175"/>
      <c r="R179" s="176"/>
      <c r="S179" s="177"/>
      <c r="T179" s="178"/>
      <c r="U179" s="174"/>
      <c r="V179" s="175"/>
      <c r="W179" s="176"/>
      <c r="X179" s="177"/>
      <c r="Y179" s="178"/>
      <c r="Z179" s="174"/>
      <c r="AA179" s="175"/>
      <c r="AB179" s="176"/>
      <c r="AC179" s="177"/>
      <c r="AD179" s="178"/>
      <c r="AE179" s="174"/>
      <c r="AF179" s="175"/>
      <c r="AG179" s="176"/>
      <c r="AH179" s="179"/>
      <c r="AI179" s="178"/>
      <c r="AJ179" s="174"/>
      <c r="AK179" s="175"/>
      <c r="AL179" s="176"/>
      <c r="AM179" s="177"/>
      <c r="AN179" s="178"/>
    </row>
    <row r="180" spans="1:40" ht="18" customHeight="1">
      <c r="A180" s="164" t="str">
        <f>IF($C180&amp;$D180="","",COUNT($A$8:A179)+1)</f>
        <v/>
      </c>
      <c r="B180" s="165"/>
      <c r="C180" s="166"/>
      <c r="D180" s="166"/>
      <c r="E180" s="166"/>
      <c r="F180" s="167"/>
      <c r="G180" s="168"/>
      <c r="H180" s="169"/>
      <c r="I180" s="170"/>
      <c r="J180" s="171"/>
      <c r="K180" s="171"/>
      <c r="L180" s="171"/>
      <c r="M180" s="171"/>
      <c r="N180" s="172"/>
      <c r="O180" s="173"/>
      <c r="P180" s="174"/>
      <c r="Q180" s="175"/>
      <c r="R180" s="176"/>
      <c r="S180" s="177"/>
      <c r="T180" s="178"/>
      <c r="U180" s="174"/>
      <c r="V180" s="175"/>
      <c r="W180" s="176"/>
      <c r="X180" s="177"/>
      <c r="Y180" s="178"/>
      <c r="Z180" s="174"/>
      <c r="AA180" s="175"/>
      <c r="AB180" s="176"/>
      <c r="AC180" s="177"/>
      <c r="AD180" s="178"/>
      <c r="AE180" s="174"/>
      <c r="AF180" s="175"/>
      <c r="AG180" s="176"/>
      <c r="AH180" s="179"/>
      <c r="AI180" s="178"/>
      <c r="AJ180" s="174"/>
      <c r="AK180" s="175"/>
      <c r="AL180" s="176"/>
      <c r="AM180" s="177"/>
      <c r="AN180" s="178"/>
    </row>
    <row r="181" spans="1:40" ht="18" customHeight="1">
      <c r="A181" s="164" t="str">
        <f>IF($C181&amp;$D181="","",COUNT($A$8:A180)+1)</f>
        <v/>
      </c>
      <c r="B181" s="165"/>
      <c r="C181" s="166"/>
      <c r="D181" s="166"/>
      <c r="E181" s="166"/>
      <c r="F181" s="167"/>
      <c r="G181" s="168"/>
      <c r="H181" s="169"/>
      <c r="I181" s="170"/>
      <c r="J181" s="171"/>
      <c r="K181" s="171"/>
      <c r="L181" s="171"/>
      <c r="M181" s="171"/>
      <c r="N181" s="172"/>
      <c r="O181" s="173"/>
      <c r="P181" s="174"/>
      <c r="Q181" s="175"/>
      <c r="R181" s="176"/>
      <c r="S181" s="177"/>
      <c r="T181" s="178"/>
      <c r="U181" s="174"/>
      <c r="V181" s="175"/>
      <c r="W181" s="176"/>
      <c r="X181" s="177"/>
      <c r="Y181" s="178"/>
      <c r="Z181" s="174"/>
      <c r="AA181" s="175"/>
      <c r="AB181" s="176"/>
      <c r="AC181" s="177"/>
      <c r="AD181" s="178"/>
      <c r="AE181" s="174"/>
      <c r="AF181" s="175"/>
      <c r="AG181" s="176"/>
      <c r="AH181" s="179"/>
      <c r="AI181" s="178"/>
      <c r="AJ181" s="174"/>
      <c r="AK181" s="175"/>
      <c r="AL181" s="176"/>
      <c r="AM181" s="177"/>
      <c r="AN181" s="178"/>
    </row>
    <row r="182" spans="1:40" ht="18" customHeight="1">
      <c r="A182" s="141" t="str">
        <f>IF($C182&amp;$D182="","",COUNT($A$8:A181)+1)</f>
        <v/>
      </c>
      <c r="B182" s="180"/>
      <c r="C182" s="143"/>
      <c r="D182" s="143"/>
      <c r="E182" s="143"/>
      <c r="F182" s="144"/>
      <c r="G182" s="145"/>
      <c r="H182" s="146"/>
      <c r="I182" s="147"/>
      <c r="J182" s="148"/>
      <c r="K182" s="148"/>
      <c r="L182" s="148"/>
      <c r="M182" s="148"/>
      <c r="N182" s="149"/>
      <c r="O182" s="150"/>
      <c r="P182" s="151"/>
      <c r="Q182" s="152"/>
      <c r="R182" s="153"/>
      <c r="S182" s="154"/>
      <c r="T182" s="155"/>
      <c r="U182" s="151"/>
      <c r="V182" s="152"/>
      <c r="W182" s="153"/>
      <c r="X182" s="154"/>
      <c r="Y182" s="155"/>
      <c r="Z182" s="151"/>
      <c r="AA182" s="152"/>
      <c r="AB182" s="153"/>
      <c r="AC182" s="154"/>
      <c r="AD182" s="155"/>
      <c r="AE182" s="151"/>
      <c r="AF182" s="152"/>
      <c r="AG182" s="153"/>
      <c r="AH182" s="156"/>
      <c r="AI182" s="155"/>
      <c r="AJ182" s="151"/>
      <c r="AK182" s="152"/>
      <c r="AL182" s="153"/>
      <c r="AM182" s="154"/>
      <c r="AN182" s="155"/>
    </row>
    <row r="183" spans="1:40" ht="18" customHeight="1">
      <c r="A183" s="89" t="str">
        <f>IF($C183&amp;$D183="","",COUNT($A$8:A182)+1)</f>
        <v/>
      </c>
      <c r="B183" s="90"/>
      <c r="C183" s="91"/>
      <c r="D183" s="91"/>
      <c r="E183" s="91"/>
      <c r="F183" s="92"/>
      <c r="G183" s="93"/>
      <c r="H183" s="94"/>
      <c r="I183" s="95"/>
      <c r="J183" s="96"/>
      <c r="K183" s="96"/>
      <c r="L183" s="96"/>
      <c r="M183" s="96"/>
      <c r="N183" s="97"/>
      <c r="O183" s="157"/>
      <c r="P183" s="158"/>
      <c r="Q183" s="159"/>
      <c r="R183" s="160"/>
      <c r="S183" s="161"/>
      <c r="T183" s="162"/>
      <c r="U183" s="158"/>
      <c r="V183" s="159"/>
      <c r="W183" s="160"/>
      <c r="X183" s="161"/>
      <c r="Y183" s="162"/>
      <c r="Z183" s="158"/>
      <c r="AA183" s="159"/>
      <c r="AB183" s="160"/>
      <c r="AC183" s="161"/>
      <c r="AD183" s="162"/>
      <c r="AE183" s="158"/>
      <c r="AF183" s="159"/>
      <c r="AG183" s="160"/>
      <c r="AH183" s="163"/>
      <c r="AI183" s="162"/>
      <c r="AJ183" s="158"/>
      <c r="AK183" s="159"/>
      <c r="AL183" s="160"/>
      <c r="AM183" s="161"/>
      <c r="AN183" s="162"/>
    </row>
    <row r="184" spans="1:40" ht="18" customHeight="1">
      <c r="A184" s="164" t="str">
        <f>IF($C184&amp;$D184="","",COUNT($A$8:A183)+1)</f>
        <v/>
      </c>
      <c r="B184" s="165"/>
      <c r="C184" s="166"/>
      <c r="D184" s="166"/>
      <c r="E184" s="166"/>
      <c r="F184" s="167"/>
      <c r="G184" s="168"/>
      <c r="H184" s="169"/>
      <c r="I184" s="170"/>
      <c r="J184" s="171"/>
      <c r="K184" s="171"/>
      <c r="L184" s="171"/>
      <c r="M184" s="171"/>
      <c r="N184" s="172"/>
      <c r="O184" s="173"/>
      <c r="P184" s="174"/>
      <c r="Q184" s="175"/>
      <c r="R184" s="176"/>
      <c r="S184" s="177"/>
      <c r="T184" s="178"/>
      <c r="U184" s="174"/>
      <c r="V184" s="175"/>
      <c r="W184" s="176"/>
      <c r="X184" s="177"/>
      <c r="Y184" s="178"/>
      <c r="Z184" s="174"/>
      <c r="AA184" s="175"/>
      <c r="AB184" s="176"/>
      <c r="AC184" s="177"/>
      <c r="AD184" s="178"/>
      <c r="AE184" s="174"/>
      <c r="AF184" s="175"/>
      <c r="AG184" s="176"/>
      <c r="AH184" s="179"/>
      <c r="AI184" s="178"/>
      <c r="AJ184" s="174"/>
      <c r="AK184" s="175"/>
      <c r="AL184" s="176"/>
      <c r="AM184" s="177"/>
      <c r="AN184" s="178"/>
    </row>
    <row r="185" spans="1:40" ht="18" customHeight="1">
      <c r="A185" s="164" t="str">
        <f>IF($C185&amp;$D185="","",COUNT($A$8:A184)+1)</f>
        <v/>
      </c>
      <c r="B185" s="165"/>
      <c r="C185" s="166"/>
      <c r="D185" s="166"/>
      <c r="E185" s="166"/>
      <c r="F185" s="167"/>
      <c r="G185" s="168"/>
      <c r="H185" s="169"/>
      <c r="I185" s="170"/>
      <c r="J185" s="171"/>
      <c r="K185" s="171"/>
      <c r="L185" s="171"/>
      <c r="M185" s="171"/>
      <c r="N185" s="172"/>
      <c r="O185" s="173"/>
      <c r="P185" s="174"/>
      <c r="Q185" s="175"/>
      <c r="R185" s="176"/>
      <c r="S185" s="177"/>
      <c r="T185" s="178"/>
      <c r="U185" s="174"/>
      <c r="V185" s="175"/>
      <c r="W185" s="176"/>
      <c r="X185" s="177"/>
      <c r="Y185" s="178"/>
      <c r="Z185" s="174"/>
      <c r="AA185" s="175"/>
      <c r="AB185" s="176"/>
      <c r="AC185" s="177"/>
      <c r="AD185" s="178"/>
      <c r="AE185" s="174"/>
      <c r="AF185" s="175"/>
      <c r="AG185" s="176"/>
      <c r="AH185" s="179"/>
      <c r="AI185" s="178"/>
      <c r="AJ185" s="174"/>
      <c r="AK185" s="175"/>
      <c r="AL185" s="176"/>
      <c r="AM185" s="177"/>
      <c r="AN185" s="178"/>
    </row>
    <row r="186" spans="1:40" ht="18" customHeight="1">
      <c r="A186" s="164" t="str">
        <f>IF($C186&amp;$D186="","",COUNT($A$8:A185)+1)</f>
        <v/>
      </c>
      <c r="B186" s="165"/>
      <c r="C186" s="166"/>
      <c r="D186" s="166"/>
      <c r="E186" s="166"/>
      <c r="F186" s="167"/>
      <c r="G186" s="168"/>
      <c r="H186" s="169"/>
      <c r="I186" s="170"/>
      <c r="J186" s="171"/>
      <c r="K186" s="171"/>
      <c r="L186" s="171"/>
      <c r="M186" s="171"/>
      <c r="N186" s="172"/>
      <c r="O186" s="173"/>
      <c r="P186" s="174"/>
      <c r="Q186" s="175"/>
      <c r="R186" s="176"/>
      <c r="S186" s="177"/>
      <c r="T186" s="178"/>
      <c r="U186" s="174"/>
      <c r="V186" s="175"/>
      <c r="W186" s="176"/>
      <c r="X186" s="177"/>
      <c r="Y186" s="178"/>
      <c r="Z186" s="174"/>
      <c r="AA186" s="175"/>
      <c r="AB186" s="176"/>
      <c r="AC186" s="177"/>
      <c r="AD186" s="178"/>
      <c r="AE186" s="174"/>
      <c r="AF186" s="175"/>
      <c r="AG186" s="176"/>
      <c r="AH186" s="179"/>
      <c r="AI186" s="178"/>
      <c r="AJ186" s="174"/>
      <c r="AK186" s="175"/>
      <c r="AL186" s="176"/>
      <c r="AM186" s="177"/>
      <c r="AN186" s="178"/>
    </row>
    <row r="187" spans="1:40" ht="18" customHeight="1">
      <c r="A187" s="141" t="str">
        <f>IF($C187&amp;$D187="","",COUNT($A$8:A186)+1)</f>
        <v/>
      </c>
      <c r="B187" s="142"/>
      <c r="C187" s="143"/>
      <c r="D187" s="143"/>
      <c r="E187" s="143"/>
      <c r="F187" s="144"/>
      <c r="G187" s="145"/>
      <c r="H187" s="146"/>
      <c r="I187" s="147"/>
      <c r="J187" s="148"/>
      <c r="K187" s="148"/>
      <c r="L187" s="148"/>
      <c r="M187" s="148"/>
      <c r="N187" s="149"/>
      <c r="O187" s="150"/>
      <c r="P187" s="151"/>
      <c r="Q187" s="152"/>
      <c r="R187" s="153"/>
      <c r="S187" s="154"/>
      <c r="T187" s="155"/>
      <c r="U187" s="151"/>
      <c r="V187" s="152"/>
      <c r="W187" s="153"/>
      <c r="X187" s="154"/>
      <c r="Y187" s="155"/>
      <c r="Z187" s="151"/>
      <c r="AA187" s="152"/>
      <c r="AB187" s="153"/>
      <c r="AC187" s="154"/>
      <c r="AD187" s="155"/>
      <c r="AE187" s="151"/>
      <c r="AF187" s="152"/>
      <c r="AG187" s="153"/>
      <c r="AH187" s="156"/>
      <c r="AI187" s="155"/>
      <c r="AJ187" s="151"/>
      <c r="AK187" s="152"/>
      <c r="AL187" s="153"/>
      <c r="AM187" s="154"/>
      <c r="AN187" s="155"/>
    </row>
    <row r="188" spans="1:40" ht="18" customHeight="1">
      <c r="A188" s="89" t="str">
        <f>IF($C188&amp;$D188="","",COUNT($A$8:A187)+1)</f>
        <v/>
      </c>
      <c r="B188" s="90"/>
      <c r="C188" s="91"/>
      <c r="D188" s="91"/>
      <c r="E188" s="91"/>
      <c r="F188" s="92"/>
      <c r="G188" s="93"/>
      <c r="H188" s="94"/>
      <c r="I188" s="95"/>
      <c r="J188" s="96"/>
      <c r="K188" s="96"/>
      <c r="L188" s="96"/>
      <c r="M188" s="96"/>
      <c r="N188" s="97"/>
      <c r="O188" s="157"/>
      <c r="P188" s="158"/>
      <c r="Q188" s="159"/>
      <c r="R188" s="160"/>
      <c r="S188" s="161"/>
      <c r="T188" s="162"/>
      <c r="U188" s="158"/>
      <c r="V188" s="159"/>
      <c r="W188" s="160"/>
      <c r="X188" s="161"/>
      <c r="Y188" s="162"/>
      <c r="Z188" s="158"/>
      <c r="AA188" s="159"/>
      <c r="AB188" s="160"/>
      <c r="AC188" s="161"/>
      <c r="AD188" s="162"/>
      <c r="AE188" s="158"/>
      <c r="AF188" s="159"/>
      <c r="AG188" s="160"/>
      <c r="AH188" s="163"/>
      <c r="AI188" s="162"/>
      <c r="AJ188" s="158"/>
      <c r="AK188" s="159"/>
      <c r="AL188" s="160"/>
      <c r="AM188" s="161"/>
      <c r="AN188" s="162"/>
    </row>
    <row r="189" spans="1:40" ht="18" customHeight="1">
      <c r="A189" s="164" t="str">
        <f>IF($C189&amp;$D189="","",COUNT($A$8:A188)+1)</f>
        <v/>
      </c>
      <c r="B189" s="165"/>
      <c r="C189" s="166"/>
      <c r="D189" s="166"/>
      <c r="E189" s="166"/>
      <c r="F189" s="167"/>
      <c r="G189" s="168"/>
      <c r="H189" s="169"/>
      <c r="I189" s="170"/>
      <c r="J189" s="171"/>
      <c r="K189" s="171"/>
      <c r="L189" s="171"/>
      <c r="M189" s="171"/>
      <c r="N189" s="172"/>
      <c r="O189" s="173"/>
      <c r="P189" s="174"/>
      <c r="Q189" s="175"/>
      <c r="R189" s="176"/>
      <c r="S189" s="177"/>
      <c r="T189" s="178"/>
      <c r="U189" s="174"/>
      <c r="V189" s="175"/>
      <c r="W189" s="176"/>
      <c r="X189" s="177"/>
      <c r="Y189" s="178"/>
      <c r="Z189" s="174"/>
      <c r="AA189" s="175"/>
      <c r="AB189" s="176"/>
      <c r="AC189" s="177"/>
      <c r="AD189" s="178"/>
      <c r="AE189" s="174"/>
      <c r="AF189" s="175"/>
      <c r="AG189" s="176"/>
      <c r="AH189" s="179"/>
      <c r="AI189" s="178"/>
      <c r="AJ189" s="174"/>
      <c r="AK189" s="175"/>
      <c r="AL189" s="176"/>
      <c r="AM189" s="177"/>
      <c r="AN189" s="178"/>
    </row>
    <row r="190" spans="1:40" ht="18" customHeight="1">
      <c r="A190" s="164" t="str">
        <f>IF($C190&amp;$D190="","",COUNT($A$8:A189)+1)</f>
        <v/>
      </c>
      <c r="B190" s="165"/>
      <c r="C190" s="166"/>
      <c r="D190" s="166"/>
      <c r="E190" s="166"/>
      <c r="F190" s="167"/>
      <c r="G190" s="168"/>
      <c r="H190" s="169"/>
      <c r="I190" s="170"/>
      <c r="J190" s="171"/>
      <c r="K190" s="171"/>
      <c r="L190" s="171"/>
      <c r="M190" s="171"/>
      <c r="N190" s="172"/>
      <c r="O190" s="173"/>
      <c r="P190" s="174"/>
      <c r="Q190" s="175"/>
      <c r="R190" s="176"/>
      <c r="S190" s="177"/>
      <c r="T190" s="178"/>
      <c r="U190" s="174"/>
      <c r="V190" s="175"/>
      <c r="W190" s="176"/>
      <c r="X190" s="177"/>
      <c r="Y190" s="178"/>
      <c r="Z190" s="174"/>
      <c r="AA190" s="175"/>
      <c r="AB190" s="176"/>
      <c r="AC190" s="177"/>
      <c r="AD190" s="178"/>
      <c r="AE190" s="174"/>
      <c r="AF190" s="175"/>
      <c r="AG190" s="176"/>
      <c r="AH190" s="179"/>
      <c r="AI190" s="178"/>
      <c r="AJ190" s="174"/>
      <c r="AK190" s="175"/>
      <c r="AL190" s="176"/>
      <c r="AM190" s="177"/>
      <c r="AN190" s="178"/>
    </row>
    <row r="191" spans="1:40" ht="18" customHeight="1">
      <c r="A191" s="164" t="str">
        <f>IF($C191&amp;$D191="","",COUNT($A$8:A190)+1)</f>
        <v/>
      </c>
      <c r="B191" s="165"/>
      <c r="C191" s="166"/>
      <c r="D191" s="166"/>
      <c r="E191" s="166"/>
      <c r="F191" s="167"/>
      <c r="G191" s="168"/>
      <c r="H191" s="169"/>
      <c r="I191" s="170"/>
      <c r="J191" s="171"/>
      <c r="K191" s="171"/>
      <c r="L191" s="171"/>
      <c r="M191" s="171"/>
      <c r="N191" s="172"/>
      <c r="O191" s="173"/>
      <c r="P191" s="174"/>
      <c r="Q191" s="175"/>
      <c r="R191" s="176"/>
      <c r="S191" s="177"/>
      <c r="T191" s="178"/>
      <c r="U191" s="174"/>
      <c r="V191" s="175"/>
      <c r="W191" s="176"/>
      <c r="X191" s="177"/>
      <c r="Y191" s="178"/>
      <c r="Z191" s="174"/>
      <c r="AA191" s="175"/>
      <c r="AB191" s="176"/>
      <c r="AC191" s="177"/>
      <c r="AD191" s="178"/>
      <c r="AE191" s="174"/>
      <c r="AF191" s="175"/>
      <c r="AG191" s="176"/>
      <c r="AH191" s="179"/>
      <c r="AI191" s="178"/>
      <c r="AJ191" s="174"/>
      <c r="AK191" s="175"/>
      <c r="AL191" s="176"/>
      <c r="AM191" s="177"/>
      <c r="AN191" s="178"/>
    </row>
    <row r="192" spans="1:40" ht="18" customHeight="1">
      <c r="A192" s="141" t="str">
        <f>IF($C192&amp;$D192="","",COUNT($A$8:A191)+1)</f>
        <v/>
      </c>
      <c r="B192" s="142"/>
      <c r="C192" s="143"/>
      <c r="D192" s="143"/>
      <c r="E192" s="143"/>
      <c r="F192" s="144"/>
      <c r="G192" s="145"/>
      <c r="H192" s="146"/>
      <c r="I192" s="147"/>
      <c r="J192" s="148"/>
      <c r="K192" s="148"/>
      <c r="L192" s="148"/>
      <c r="M192" s="148"/>
      <c r="N192" s="149"/>
      <c r="O192" s="150"/>
      <c r="P192" s="151"/>
      <c r="Q192" s="152"/>
      <c r="R192" s="153"/>
      <c r="S192" s="154"/>
      <c r="T192" s="155"/>
      <c r="U192" s="151"/>
      <c r="V192" s="152"/>
      <c r="W192" s="153"/>
      <c r="X192" s="154"/>
      <c r="Y192" s="155"/>
      <c r="Z192" s="151"/>
      <c r="AA192" s="152"/>
      <c r="AB192" s="153"/>
      <c r="AC192" s="154"/>
      <c r="AD192" s="155"/>
      <c r="AE192" s="151"/>
      <c r="AF192" s="152"/>
      <c r="AG192" s="153"/>
      <c r="AH192" s="156"/>
      <c r="AI192" s="155"/>
      <c r="AJ192" s="151"/>
      <c r="AK192" s="152"/>
      <c r="AL192" s="153"/>
      <c r="AM192" s="154"/>
      <c r="AN192" s="155"/>
    </row>
    <row r="193" spans="1:40" ht="18" customHeight="1">
      <c r="A193" s="89" t="str">
        <f>IF($C193&amp;$D193="","",COUNT($A$8:A192)+1)</f>
        <v/>
      </c>
      <c r="B193" s="90"/>
      <c r="C193" s="91"/>
      <c r="D193" s="91"/>
      <c r="E193" s="91"/>
      <c r="F193" s="92"/>
      <c r="G193" s="93"/>
      <c r="H193" s="94"/>
      <c r="I193" s="95"/>
      <c r="J193" s="96"/>
      <c r="K193" s="96"/>
      <c r="L193" s="96"/>
      <c r="M193" s="96"/>
      <c r="N193" s="97"/>
      <c r="O193" s="157"/>
      <c r="P193" s="158"/>
      <c r="Q193" s="159"/>
      <c r="R193" s="160"/>
      <c r="S193" s="161"/>
      <c r="T193" s="162"/>
      <c r="U193" s="158"/>
      <c r="V193" s="159"/>
      <c r="W193" s="160"/>
      <c r="X193" s="161"/>
      <c r="Y193" s="162"/>
      <c r="Z193" s="158"/>
      <c r="AA193" s="159"/>
      <c r="AB193" s="160"/>
      <c r="AC193" s="161"/>
      <c r="AD193" s="162"/>
      <c r="AE193" s="158"/>
      <c r="AF193" s="159"/>
      <c r="AG193" s="160"/>
      <c r="AH193" s="163"/>
      <c r="AI193" s="162"/>
      <c r="AJ193" s="158"/>
      <c r="AK193" s="159"/>
      <c r="AL193" s="160"/>
      <c r="AM193" s="161"/>
      <c r="AN193" s="162"/>
    </row>
    <row r="194" spans="1:40" ht="18" customHeight="1">
      <c r="A194" s="164" t="str">
        <f>IF($C194&amp;$D194="","",COUNT($A$8:A193)+1)</f>
        <v/>
      </c>
      <c r="B194" s="165"/>
      <c r="C194" s="166"/>
      <c r="D194" s="166"/>
      <c r="E194" s="166"/>
      <c r="F194" s="167"/>
      <c r="G194" s="168"/>
      <c r="H194" s="169"/>
      <c r="I194" s="170"/>
      <c r="J194" s="171"/>
      <c r="K194" s="171"/>
      <c r="L194" s="171"/>
      <c r="M194" s="171"/>
      <c r="N194" s="172"/>
      <c r="O194" s="173"/>
      <c r="P194" s="174"/>
      <c r="Q194" s="175"/>
      <c r="R194" s="176"/>
      <c r="S194" s="177"/>
      <c r="T194" s="178"/>
      <c r="U194" s="174"/>
      <c r="V194" s="175"/>
      <c r="W194" s="176"/>
      <c r="X194" s="177"/>
      <c r="Y194" s="178"/>
      <c r="Z194" s="174"/>
      <c r="AA194" s="175"/>
      <c r="AB194" s="176"/>
      <c r="AC194" s="177"/>
      <c r="AD194" s="178"/>
      <c r="AE194" s="174"/>
      <c r="AF194" s="175"/>
      <c r="AG194" s="176"/>
      <c r="AH194" s="179"/>
      <c r="AI194" s="178"/>
      <c r="AJ194" s="174"/>
      <c r="AK194" s="175"/>
      <c r="AL194" s="176"/>
      <c r="AM194" s="177"/>
      <c r="AN194" s="178"/>
    </row>
    <row r="195" spans="1:40" ht="18" customHeight="1">
      <c r="A195" s="164" t="str">
        <f>IF($C195&amp;$D195="","",COUNT($A$8:A194)+1)</f>
        <v/>
      </c>
      <c r="B195" s="165"/>
      <c r="C195" s="166"/>
      <c r="D195" s="166"/>
      <c r="E195" s="166"/>
      <c r="F195" s="167"/>
      <c r="G195" s="168"/>
      <c r="H195" s="169"/>
      <c r="I195" s="170"/>
      <c r="J195" s="171"/>
      <c r="K195" s="171"/>
      <c r="L195" s="171"/>
      <c r="M195" s="171"/>
      <c r="N195" s="172"/>
      <c r="O195" s="173"/>
      <c r="P195" s="174"/>
      <c r="Q195" s="175"/>
      <c r="R195" s="176"/>
      <c r="S195" s="177"/>
      <c r="T195" s="178"/>
      <c r="U195" s="174"/>
      <c r="V195" s="175"/>
      <c r="W195" s="176"/>
      <c r="X195" s="177"/>
      <c r="Y195" s="178"/>
      <c r="Z195" s="174"/>
      <c r="AA195" s="175"/>
      <c r="AB195" s="176"/>
      <c r="AC195" s="177"/>
      <c r="AD195" s="178"/>
      <c r="AE195" s="174"/>
      <c r="AF195" s="175"/>
      <c r="AG195" s="176"/>
      <c r="AH195" s="179"/>
      <c r="AI195" s="178"/>
      <c r="AJ195" s="174"/>
      <c r="AK195" s="175"/>
      <c r="AL195" s="176"/>
      <c r="AM195" s="177"/>
      <c r="AN195" s="178"/>
    </row>
    <row r="196" spans="1:40" ht="18" customHeight="1">
      <c r="A196" s="164" t="str">
        <f>IF($C196&amp;$D196="","",COUNT($A$8:A195)+1)</f>
        <v/>
      </c>
      <c r="B196" s="165"/>
      <c r="C196" s="166"/>
      <c r="D196" s="166"/>
      <c r="E196" s="166"/>
      <c r="F196" s="167"/>
      <c r="G196" s="168"/>
      <c r="H196" s="169"/>
      <c r="I196" s="170"/>
      <c r="J196" s="171"/>
      <c r="K196" s="171"/>
      <c r="L196" s="171"/>
      <c r="M196" s="171"/>
      <c r="N196" s="172"/>
      <c r="O196" s="173"/>
      <c r="P196" s="174"/>
      <c r="Q196" s="175"/>
      <c r="R196" s="176"/>
      <c r="S196" s="177"/>
      <c r="T196" s="178"/>
      <c r="U196" s="174"/>
      <c r="V196" s="175"/>
      <c r="W196" s="176"/>
      <c r="X196" s="177"/>
      <c r="Y196" s="178"/>
      <c r="Z196" s="174"/>
      <c r="AA196" s="175"/>
      <c r="AB196" s="176"/>
      <c r="AC196" s="177"/>
      <c r="AD196" s="178"/>
      <c r="AE196" s="174"/>
      <c r="AF196" s="175"/>
      <c r="AG196" s="176"/>
      <c r="AH196" s="179"/>
      <c r="AI196" s="178"/>
      <c r="AJ196" s="174"/>
      <c r="AK196" s="175"/>
      <c r="AL196" s="176"/>
      <c r="AM196" s="177"/>
      <c r="AN196" s="178"/>
    </row>
    <row r="197" spans="1:40" ht="18" customHeight="1">
      <c r="A197" s="141" t="str">
        <f>IF($C197&amp;$D197="","",COUNT($A$8:A196)+1)</f>
        <v/>
      </c>
      <c r="B197" s="142"/>
      <c r="C197" s="143"/>
      <c r="D197" s="143"/>
      <c r="E197" s="143"/>
      <c r="F197" s="144"/>
      <c r="G197" s="145"/>
      <c r="H197" s="146"/>
      <c r="I197" s="147"/>
      <c r="J197" s="148"/>
      <c r="K197" s="148"/>
      <c r="L197" s="148"/>
      <c r="M197" s="148"/>
      <c r="N197" s="149"/>
      <c r="O197" s="150"/>
      <c r="P197" s="151"/>
      <c r="Q197" s="152"/>
      <c r="R197" s="153"/>
      <c r="S197" s="154"/>
      <c r="T197" s="155"/>
      <c r="U197" s="151"/>
      <c r="V197" s="152"/>
      <c r="W197" s="153"/>
      <c r="X197" s="154"/>
      <c r="Y197" s="155"/>
      <c r="Z197" s="151"/>
      <c r="AA197" s="152"/>
      <c r="AB197" s="153"/>
      <c r="AC197" s="154"/>
      <c r="AD197" s="155"/>
      <c r="AE197" s="151"/>
      <c r="AF197" s="152"/>
      <c r="AG197" s="153"/>
      <c r="AH197" s="156"/>
      <c r="AI197" s="155"/>
      <c r="AJ197" s="151"/>
      <c r="AK197" s="152"/>
      <c r="AL197" s="153"/>
      <c r="AM197" s="154"/>
      <c r="AN197" s="155"/>
    </row>
    <row r="198" spans="1:40" ht="18" customHeight="1">
      <c r="A198" s="89" t="str">
        <f>IF($C198&amp;$D198="","",COUNT($A$8:A197)+1)</f>
        <v/>
      </c>
      <c r="B198" s="90"/>
      <c r="C198" s="91"/>
      <c r="D198" s="91"/>
      <c r="E198" s="91"/>
      <c r="F198" s="92"/>
      <c r="G198" s="93"/>
      <c r="H198" s="94"/>
      <c r="I198" s="95"/>
      <c r="J198" s="96"/>
      <c r="K198" s="96"/>
      <c r="L198" s="96"/>
      <c r="M198" s="96"/>
      <c r="N198" s="97"/>
      <c r="O198" s="157"/>
      <c r="P198" s="158"/>
      <c r="Q198" s="159"/>
      <c r="R198" s="160"/>
      <c r="S198" s="161"/>
      <c r="T198" s="162"/>
      <c r="U198" s="158"/>
      <c r="V198" s="159"/>
      <c r="W198" s="160"/>
      <c r="X198" s="161"/>
      <c r="Y198" s="162"/>
      <c r="Z198" s="158"/>
      <c r="AA198" s="159"/>
      <c r="AB198" s="160"/>
      <c r="AC198" s="161"/>
      <c r="AD198" s="162"/>
      <c r="AE198" s="158"/>
      <c r="AF198" s="159"/>
      <c r="AG198" s="160"/>
      <c r="AH198" s="163"/>
      <c r="AI198" s="162"/>
      <c r="AJ198" s="158"/>
      <c r="AK198" s="159"/>
      <c r="AL198" s="160"/>
      <c r="AM198" s="161"/>
      <c r="AN198" s="162"/>
    </row>
    <row r="199" spans="1:40" ht="18" customHeight="1">
      <c r="A199" s="164" t="str">
        <f>IF($C199&amp;$D199="","",COUNT($A$8:A198)+1)</f>
        <v/>
      </c>
      <c r="B199" s="165"/>
      <c r="C199" s="166"/>
      <c r="D199" s="166"/>
      <c r="E199" s="166"/>
      <c r="F199" s="167"/>
      <c r="G199" s="168"/>
      <c r="H199" s="169"/>
      <c r="I199" s="170"/>
      <c r="J199" s="171"/>
      <c r="K199" s="171"/>
      <c r="L199" s="171"/>
      <c r="M199" s="171"/>
      <c r="N199" s="172"/>
      <c r="O199" s="173"/>
      <c r="P199" s="174"/>
      <c r="Q199" s="175"/>
      <c r="R199" s="176"/>
      <c r="S199" s="177"/>
      <c r="T199" s="178"/>
      <c r="U199" s="174"/>
      <c r="V199" s="175"/>
      <c r="W199" s="176"/>
      <c r="X199" s="177"/>
      <c r="Y199" s="178"/>
      <c r="Z199" s="174"/>
      <c r="AA199" s="175"/>
      <c r="AB199" s="176"/>
      <c r="AC199" s="177"/>
      <c r="AD199" s="178"/>
      <c r="AE199" s="174"/>
      <c r="AF199" s="175"/>
      <c r="AG199" s="176"/>
      <c r="AH199" s="179"/>
      <c r="AI199" s="178"/>
      <c r="AJ199" s="174"/>
      <c r="AK199" s="175"/>
      <c r="AL199" s="176"/>
      <c r="AM199" s="177"/>
      <c r="AN199" s="178"/>
    </row>
    <row r="200" spans="1:40" ht="18" customHeight="1">
      <c r="A200" s="164" t="str">
        <f>IF($C200&amp;$D200="","",COUNT($A$8:A199)+1)</f>
        <v/>
      </c>
      <c r="B200" s="165"/>
      <c r="C200" s="166"/>
      <c r="D200" s="166"/>
      <c r="E200" s="166"/>
      <c r="F200" s="167"/>
      <c r="G200" s="168"/>
      <c r="H200" s="169"/>
      <c r="I200" s="170"/>
      <c r="J200" s="171"/>
      <c r="K200" s="171"/>
      <c r="L200" s="171"/>
      <c r="M200" s="171"/>
      <c r="N200" s="172"/>
      <c r="O200" s="173"/>
      <c r="P200" s="174"/>
      <c r="Q200" s="175"/>
      <c r="R200" s="176"/>
      <c r="S200" s="177"/>
      <c r="T200" s="178"/>
      <c r="U200" s="174"/>
      <c r="V200" s="175"/>
      <c r="W200" s="176"/>
      <c r="X200" s="177"/>
      <c r="Y200" s="178"/>
      <c r="Z200" s="174"/>
      <c r="AA200" s="175"/>
      <c r="AB200" s="176"/>
      <c r="AC200" s="177"/>
      <c r="AD200" s="178"/>
      <c r="AE200" s="174"/>
      <c r="AF200" s="175"/>
      <c r="AG200" s="176"/>
      <c r="AH200" s="179"/>
      <c r="AI200" s="178"/>
      <c r="AJ200" s="174"/>
      <c r="AK200" s="175"/>
      <c r="AL200" s="176"/>
      <c r="AM200" s="177"/>
      <c r="AN200" s="178"/>
    </row>
    <row r="201" spans="1:40" ht="18" customHeight="1">
      <c r="A201" s="164" t="str">
        <f>IF($C201&amp;$D201="","",COUNT($A$8:A200)+1)</f>
        <v/>
      </c>
      <c r="B201" s="165"/>
      <c r="C201" s="166"/>
      <c r="D201" s="166"/>
      <c r="E201" s="166"/>
      <c r="F201" s="167"/>
      <c r="G201" s="168"/>
      <c r="H201" s="169"/>
      <c r="I201" s="170"/>
      <c r="J201" s="171"/>
      <c r="K201" s="171"/>
      <c r="L201" s="171"/>
      <c r="M201" s="171"/>
      <c r="N201" s="172"/>
      <c r="O201" s="173"/>
      <c r="P201" s="174"/>
      <c r="Q201" s="175"/>
      <c r="R201" s="176"/>
      <c r="S201" s="177"/>
      <c r="T201" s="178"/>
      <c r="U201" s="174"/>
      <c r="V201" s="175"/>
      <c r="W201" s="176"/>
      <c r="X201" s="177"/>
      <c r="Y201" s="178"/>
      <c r="Z201" s="174"/>
      <c r="AA201" s="175"/>
      <c r="AB201" s="176"/>
      <c r="AC201" s="177"/>
      <c r="AD201" s="178"/>
      <c r="AE201" s="174"/>
      <c r="AF201" s="175"/>
      <c r="AG201" s="176"/>
      <c r="AH201" s="179"/>
      <c r="AI201" s="178"/>
      <c r="AJ201" s="174"/>
      <c r="AK201" s="175"/>
      <c r="AL201" s="176"/>
      <c r="AM201" s="177"/>
      <c r="AN201" s="178"/>
    </row>
    <row r="202" spans="1:40" ht="18" customHeight="1">
      <c r="A202" s="141" t="str">
        <f>IF($C202&amp;$D202="","",COUNT($A$8:A201)+1)</f>
        <v/>
      </c>
      <c r="B202" s="142"/>
      <c r="C202" s="143"/>
      <c r="D202" s="143"/>
      <c r="E202" s="143"/>
      <c r="F202" s="144"/>
      <c r="G202" s="145"/>
      <c r="H202" s="146"/>
      <c r="I202" s="147"/>
      <c r="J202" s="148"/>
      <c r="K202" s="148"/>
      <c r="L202" s="148"/>
      <c r="M202" s="148"/>
      <c r="N202" s="149"/>
      <c r="O202" s="150"/>
      <c r="P202" s="151"/>
      <c r="Q202" s="152"/>
      <c r="R202" s="153"/>
      <c r="S202" s="154"/>
      <c r="T202" s="155"/>
      <c r="U202" s="151"/>
      <c r="V202" s="152"/>
      <c r="W202" s="153"/>
      <c r="X202" s="154"/>
      <c r="Y202" s="155"/>
      <c r="Z202" s="151"/>
      <c r="AA202" s="152"/>
      <c r="AB202" s="153"/>
      <c r="AC202" s="154"/>
      <c r="AD202" s="155"/>
      <c r="AE202" s="151"/>
      <c r="AF202" s="152"/>
      <c r="AG202" s="153"/>
      <c r="AH202" s="156"/>
      <c r="AI202" s="155"/>
      <c r="AJ202" s="151"/>
      <c r="AK202" s="152"/>
      <c r="AL202" s="153"/>
      <c r="AM202" s="154"/>
      <c r="AN202" s="155"/>
    </row>
    <row r="203" spans="1:40" ht="18" customHeight="1">
      <c r="A203" s="89" t="str">
        <f>IF($C203&amp;$D203="","",COUNT($A$8:A202)+1)</f>
        <v/>
      </c>
      <c r="B203" s="90"/>
      <c r="C203" s="91"/>
      <c r="D203" s="91"/>
      <c r="E203" s="91"/>
      <c r="F203" s="92"/>
      <c r="G203" s="93"/>
      <c r="H203" s="94"/>
      <c r="I203" s="95"/>
      <c r="J203" s="96"/>
      <c r="K203" s="96"/>
      <c r="L203" s="96"/>
      <c r="M203" s="96"/>
      <c r="N203" s="97"/>
      <c r="O203" s="157"/>
      <c r="P203" s="158"/>
      <c r="Q203" s="159"/>
      <c r="R203" s="160"/>
      <c r="S203" s="161"/>
      <c r="T203" s="162"/>
      <c r="U203" s="158"/>
      <c r="V203" s="159"/>
      <c r="W203" s="160"/>
      <c r="X203" s="161"/>
      <c r="Y203" s="162"/>
      <c r="Z203" s="158"/>
      <c r="AA203" s="159"/>
      <c r="AB203" s="160"/>
      <c r="AC203" s="161"/>
      <c r="AD203" s="162"/>
      <c r="AE203" s="158"/>
      <c r="AF203" s="159"/>
      <c r="AG203" s="160"/>
      <c r="AH203" s="163"/>
      <c r="AI203" s="162"/>
      <c r="AJ203" s="158"/>
      <c r="AK203" s="159"/>
      <c r="AL203" s="160"/>
      <c r="AM203" s="161"/>
      <c r="AN203" s="162"/>
    </row>
    <row r="204" spans="1:40" ht="18" customHeight="1">
      <c r="A204" s="164" t="str">
        <f>IF($C204&amp;$D204="","",COUNT($A$8:A203)+1)</f>
        <v/>
      </c>
      <c r="B204" s="165"/>
      <c r="C204" s="166"/>
      <c r="D204" s="166"/>
      <c r="E204" s="166"/>
      <c r="F204" s="167"/>
      <c r="G204" s="168"/>
      <c r="H204" s="169"/>
      <c r="I204" s="170"/>
      <c r="J204" s="171"/>
      <c r="K204" s="171"/>
      <c r="L204" s="171"/>
      <c r="M204" s="171"/>
      <c r="N204" s="172"/>
      <c r="O204" s="173"/>
      <c r="P204" s="174"/>
      <c r="Q204" s="175"/>
      <c r="R204" s="176"/>
      <c r="S204" s="177"/>
      <c r="T204" s="178"/>
      <c r="U204" s="174"/>
      <c r="V204" s="175"/>
      <c r="W204" s="176"/>
      <c r="X204" s="177"/>
      <c r="Y204" s="178"/>
      <c r="Z204" s="174"/>
      <c r="AA204" s="175"/>
      <c r="AB204" s="176"/>
      <c r="AC204" s="177"/>
      <c r="AD204" s="178"/>
      <c r="AE204" s="174"/>
      <c r="AF204" s="175"/>
      <c r="AG204" s="176"/>
      <c r="AH204" s="179"/>
      <c r="AI204" s="178"/>
      <c r="AJ204" s="174"/>
      <c r="AK204" s="175"/>
      <c r="AL204" s="176"/>
      <c r="AM204" s="177"/>
      <c r="AN204" s="178"/>
    </row>
    <row r="205" spans="1:40" ht="18" customHeight="1">
      <c r="A205" s="164" t="str">
        <f>IF($C205&amp;$D205="","",COUNT($A$8:A204)+1)</f>
        <v/>
      </c>
      <c r="B205" s="165"/>
      <c r="C205" s="166"/>
      <c r="D205" s="166"/>
      <c r="E205" s="166"/>
      <c r="F205" s="167"/>
      <c r="G205" s="168"/>
      <c r="H205" s="169"/>
      <c r="I205" s="170"/>
      <c r="J205" s="171"/>
      <c r="K205" s="171"/>
      <c r="L205" s="171"/>
      <c r="M205" s="171"/>
      <c r="N205" s="172"/>
      <c r="O205" s="173"/>
      <c r="P205" s="174"/>
      <c r="Q205" s="175"/>
      <c r="R205" s="176"/>
      <c r="S205" s="177"/>
      <c r="T205" s="178"/>
      <c r="U205" s="174"/>
      <c r="V205" s="175"/>
      <c r="W205" s="176"/>
      <c r="X205" s="177"/>
      <c r="Y205" s="178"/>
      <c r="Z205" s="174"/>
      <c r="AA205" s="175"/>
      <c r="AB205" s="176"/>
      <c r="AC205" s="177"/>
      <c r="AD205" s="178"/>
      <c r="AE205" s="174"/>
      <c r="AF205" s="175"/>
      <c r="AG205" s="176"/>
      <c r="AH205" s="179"/>
      <c r="AI205" s="178"/>
      <c r="AJ205" s="174"/>
      <c r="AK205" s="175"/>
      <c r="AL205" s="176"/>
      <c r="AM205" s="177"/>
      <c r="AN205" s="178"/>
    </row>
    <row r="206" spans="1:40" ht="18" customHeight="1">
      <c r="A206" s="164" t="str">
        <f>IF($C206&amp;$D206="","",COUNT($A$8:A205)+1)</f>
        <v/>
      </c>
      <c r="B206" s="165"/>
      <c r="C206" s="166"/>
      <c r="D206" s="166"/>
      <c r="E206" s="166"/>
      <c r="F206" s="167"/>
      <c r="G206" s="168"/>
      <c r="H206" s="169"/>
      <c r="I206" s="170"/>
      <c r="J206" s="171"/>
      <c r="K206" s="171"/>
      <c r="L206" s="171"/>
      <c r="M206" s="171"/>
      <c r="N206" s="172"/>
      <c r="O206" s="173"/>
      <c r="P206" s="174"/>
      <c r="Q206" s="175"/>
      <c r="R206" s="176"/>
      <c r="S206" s="177"/>
      <c r="T206" s="178"/>
      <c r="U206" s="174"/>
      <c r="V206" s="175"/>
      <c r="W206" s="176"/>
      <c r="X206" s="177"/>
      <c r="Y206" s="178"/>
      <c r="Z206" s="174"/>
      <c r="AA206" s="175"/>
      <c r="AB206" s="176"/>
      <c r="AC206" s="177"/>
      <c r="AD206" s="178"/>
      <c r="AE206" s="174"/>
      <c r="AF206" s="175"/>
      <c r="AG206" s="176"/>
      <c r="AH206" s="179"/>
      <c r="AI206" s="178"/>
      <c r="AJ206" s="174"/>
      <c r="AK206" s="175"/>
      <c r="AL206" s="176"/>
      <c r="AM206" s="177"/>
      <c r="AN206" s="178"/>
    </row>
    <row r="207" spans="1:40" ht="18" customHeight="1" thickBot="1">
      <c r="A207" s="181" t="str">
        <f>IF($C207&amp;$D207="","",COUNT($A$8:A206)+1)</f>
        <v/>
      </c>
      <c r="B207" s="182"/>
      <c r="C207" s="183"/>
      <c r="D207" s="183"/>
      <c r="E207" s="183"/>
      <c r="F207" s="184"/>
      <c r="G207" s="185"/>
      <c r="H207" s="186"/>
      <c r="I207" s="187"/>
      <c r="J207" s="188"/>
      <c r="K207" s="188"/>
      <c r="L207" s="188"/>
      <c r="M207" s="188"/>
      <c r="N207" s="189"/>
      <c r="O207" s="190"/>
      <c r="P207" s="191"/>
      <c r="Q207" s="192"/>
      <c r="R207" s="193"/>
      <c r="S207" s="194"/>
      <c r="T207" s="195"/>
      <c r="U207" s="191"/>
      <c r="V207" s="192"/>
      <c r="W207" s="193"/>
      <c r="X207" s="194"/>
      <c r="Y207" s="195"/>
      <c r="Z207" s="191"/>
      <c r="AA207" s="192"/>
      <c r="AB207" s="193"/>
      <c r="AC207" s="194"/>
      <c r="AD207" s="195"/>
      <c r="AE207" s="191"/>
      <c r="AF207" s="192"/>
      <c r="AG207" s="193"/>
      <c r="AH207" s="196"/>
      <c r="AI207" s="195"/>
      <c r="AJ207" s="191"/>
      <c r="AK207" s="192"/>
      <c r="AL207" s="193"/>
      <c r="AM207" s="194"/>
      <c r="AN207" s="195"/>
    </row>
  </sheetData>
  <mergeCells count="50">
    <mergeCell ref="X4:X5"/>
    <mergeCell ref="AN4:AN5"/>
    <mergeCell ref="Z4:Z5"/>
    <mergeCell ref="AA4:AB4"/>
    <mergeCell ref="AC4:AC5"/>
    <mergeCell ref="AD4:AD5"/>
    <mergeCell ref="AE4:AE5"/>
    <mergeCell ref="AF4:AG4"/>
    <mergeCell ref="AH4:AH5"/>
    <mergeCell ref="AI4:AI5"/>
    <mergeCell ref="AJ4:AJ5"/>
    <mergeCell ref="AK4:AL4"/>
    <mergeCell ref="AM4:AM5"/>
    <mergeCell ref="Q4:R4"/>
    <mergeCell ref="S4:S5"/>
    <mergeCell ref="T4:T5"/>
    <mergeCell ref="U4:U5"/>
    <mergeCell ref="V4:W4"/>
    <mergeCell ref="AM2:AN2"/>
    <mergeCell ref="A4:A5"/>
    <mergeCell ref="B4:B5"/>
    <mergeCell ref="C4:D4"/>
    <mergeCell ref="E4:F4"/>
    <mergeCell ref="G4:G5"/>
    <mergeCell ref="H4:H5"/>
    <mergeCell ref="I4:I5"/>
    <mergeCell ref="J4:J5"/>
    <mergeCell ref="K4:K5"/>
    <mergeCell ref="Y4:Y5"/>
    <mergeCell ref="L4:L5"/>
    <mergeCell ref="M4:M5"/>
    <mergeCell ref="N4:N5"/>
    <mergeCell ref="O4:O5"/>
    <mergeCell ref="P4:P5"/>
    <mergeCell ref="AM1:AN1"/>
    <mergeCell ref="A2:D2"/>
    <mergeCell ref="E2:F2"/>
    <mergeCell ref="G2:H2"/>
    <mergeCell ref="I2:J2"/>
    <mergeCell ref="K2:O2"/>
    <mergeCell ref="Q2:T2"/>
    <mergeCell ref="V2:Y2"/>
    <mergeCell ref="AA2:AD2"/>
    <mergeCell ref="AF2:AI2"/>
    <mergeCell ref="A1:D1"/>
    <mergeCell ref="E1:F1"/>
    <mergeCell ref="G1:O1"/>
    <mergeCell ref="Q1:T1"/>
    <mergeCell ref="V1:Y1"/>
    <mergeCell ref="AB1:AI1"/>
  </mergeCells>
  <phoneticPr fontId="1"/>
  <conditionalFormatting sqref="Q1:T1">
    <cfRule type="expression" dxfId="8" priority="6">
      <formula>$Q$1&lt;&gt;""</formula>
    </cfRule>
  </conditionalFormatting>
  <conditionalFormatting sqref="Q2:T2">
    <cfRule type="expression" dxfId="7" priority="5">
      <formula>$Q$2&lt;&gt;""</formula>
    </cfRule>
  </conditionalFormatting>
  <conditionalFormatting sqref="V2:Y2">
    <cfRule type="expression" dxfId="6" priority="4">
      <formula>$V$2&lt;&gt;""</formula>
    </cfRule>
  </conditionalFormatting>
  <conditionalFormatting sqref="AA2:AD2">
    <cfRule type="expression" dxfId="5" priority="2">
      <formula>$AA$2&lt;&gt;""</formula>
    </cfRule>
  </conditionalFormatting>
  <conditionalFormatting sqref="AA1:AI1">
    <cfRule type="expression" dxfId="4" priority="3">
      <formula>AA$1&lt;&gt;""</formula>
    </cfRule>
  </conditionalFormatting>
  <conditionalFormatting sqref="AF2:AI2">
    <cfRule type="expression" dxfId="3" priority="1">
      <formula>$AF$2&lt;&gt;""</formula>
    </cfRule>
  </conditionalFormatting>
  <dataValidations count="7">
    <dataValidation type="list" allowBlank="1" showInputMessage="1" showErrorMessage="1" sqref="P8:P207 JL8:JL207 TH8:TH207 ADD8:ADD207 AMZ8:AMZ207 AWV8:AWV207 BGR8:BGR207 BQN8:BQN207 CAJ8:CAJ207 CKF8:CKF207 CUB8:CUB207 DDX8:DDX207 DNT8:DNT207 DXP8:DXP207 EHL8:EHL207 ERH8:ERH207 FBD8:FBD207 FKZ8:FKZ207 FUV8:FUV207 GER8:GER207 GON8:GON207 GYJ8:GYJ207 HIF8:HIF207 HSB8:HSB207 IBX8:IBX207 ILT8:ILT207 IVP8:IVP207 JFL8:JFL207 JPH8:JPH207 JZD8:JZD207 KIZ8:KIZ207 KSV8:KSV207 LCR8:LCR207 LMN8:LMN207 LWJ8:LWJ207 MGF8:MGF207 MQB8:MQB207 MZX8:MZX207 NJT8:NJT207 NTP8:NTP207 ODL8:ODL207 ONH8:ONH207 OXD8:OXD207 PGZ8:PGZ207 PQV8:PQV207 QAR8:QAR207 QKN8:QKN207 QUJ8:QUJ207 REF8:REF207 ROB8:ROB207 RXX8:RXX207 SHT8:SHT207 SRP8:SRP207 TBL8:TBL207 TLH8:TLH207 TVD8:TVD207 UEZ8:UEZ207 UOV8:UOV207 UYR8:UYR207 VIN8:VIN207 VSJ8:VSJ207 WCF8:WCF207 WMB8:WMB207 WVX8:WVX207 P65544:P65743 JL65544:JL65743 TH65544:TH65743 ADD65544:ADD65743 AMZ65544:AMZ65743 AWV65544:AWV65743 BGR65544:BGR65743 BQN65544:BQN65743 CAJ65544:CAJ65743 CKF65544:CKF65743 CUB65544:CUB65743 DDX65544:DDX65743 DNT65544:DNT65743 DXP65544:DXP65743 EHL65544:EHL65743 ERH65544:ERH65743 FBD65544:FBD65743 FKZ65544:FKZ65743 FUV65544:FUV65743 GER65544:GER65743 GON65544:GON65743 GYJ65544:GYJ65743 HIF65544:HIF65743 HSB65544:HSB65743 IBX65544:IBX65743 ILT65544:ILT65743 IVP65544:IVP65743 JFL65544:JFL65743 JPH65544:JPH65743 JZD65544:JZD65743 KIZ65544:KIZ65743 KSV65544:KSV65743 LCR65544:LCR65743 LMN65544:LMN65743 LWJ65544:LWJ65743 MGF65544:MGF65743 MQB65544:MQB65743 MZX65544:MZX65743 NJT65544:NJT65743 NTP65544:NTP65743 ODL65544:ODL65743 ONH65544:ONH65743 OXD65544:OXD65743 PGZ65544:PGZ65743 PQV65544:PQV65743 QAR65544:QAR65743 QKN65544:QKN65743 QUJ65544:QUJ65743 REF65544:REF65743 ROB65544:ROB65743 RXX65544:RXX65743 SHT65544:SHT65743 SRP65544:SRP65743 TBL65544:TBL65743 TLH65544:TLH65743 TVD65544:TVD65743 UEZ65544:UEZ65743 UOV65544:UOV65743 UYR65544:UYR65743 VIN65544:VIN65743 VSJ65544:VSJ65743 WCF65544:WCF65743 WMB65544:WMB65743 WVX65544:WVX65743 P131080:P131279 JL131080:JL131279 TH131080:TH131279 ADD131080:ADD131279 AMZ131080:AMZ131279 AWV131080:AWV131279 BGR131080:BGR131279 BQN131080:BQN131279 CAJ131080:CAJ131279 CKF131080:CKF131279 CUB131080:CUB131279 DDX131080:DDX131279 DNT131080:DNT131279 DXP131080:DXP131279 EHL131080:EHL131279 ERH131080:ERH131279 FBD131080:FBD131279 FKZ131080:FKZ131279 FUV131080:FUV131279 GER131080:GER131279 GON131080:GON131279 GYJ131080:GYJ131279 HIF131080:HIF131279 HSB131080:HSB131279 IBX131080:IBX131279 ILT131080:ILT131279 IVP131080:IVP131279 JFL131080:JFL131279 JPH131080:JPH131279 JZD131080:JZD131279 KIZ131080:KIZ131279 KSV131080:KSV131279 LCR131080:LCR131279 LMN131080:LMN131279 LWJ131080:LWJ131279 MGF131080:MGF131279 MQB131080:MQB131279 MZX131080:MZX131279 NJT131080:NJT131279 NTP131080:NTP131279 ODL131080:ODL131279 ONH131080:ONH131279 OXD131080:OXD131279 PGZ131080:PGZ131279 PQV131080:PQV131279 QAR131080:QAR131279 QKN131080:QKN131279 QUJ131080:QUJ131279 REF131080:REF131279 ROB131080:ROB131279 RXX131080:RXX131279 SHT131080:SHT131279 SRP131080:SRP131279 TBL131080:TBL131279 TLH131080:TLH131279 TVD131080:TVD131279 UEZ131080:UEZ131279 UOV131080:UOV131279 UYR131080:UYR131279 VIN131080:VIN131279 VSJ131080:VSJ131279 WCF131080:WCF131279 WMB131080:WMB131279 WVX131080:WVX131279 P196616:P196815 JL196616:JL196815 TH196616:TH196815 ADD196616:ADD196815 AMZ196616:AMZ196815 AWV196616:AWV196815 BGR196616:BGR196815 BQN196616:BQN196815 CAJ196616:CAJ196815 CKF196616:CKF196815 CUB196616:CUB196815 DDX196616:DDX196815 DNT196616:DNT196815 DXP196616:DXP196815 EHL196616:EHL196815 ERH196616:ERH196815 FBD196616:FBD196815 FKZ196616:FKZ196815 FUV196616:FUV196815 GER196616:GER196815 GON196616:GON196815 GYJ196616:GYJ196815 HIF196616:HIF196815 HSB196616:HSB196815 IBX196616:IBX196815 ILT196616:ILT196815 IVP196616:IVP196815 JFL196616:JFL196815 JPH196616:JPH196815 JZD196616:JZD196815 KIZ196616:KIZ196815 KSV196616:KSV196815 LCR196616:LCR196815 LMN196616:LMN196815 LWJ196616:LWJ196815 MGF196616:MGF196815 MQB196616:MQB196815 MZX196616:MZX196815 NJT196616:NJT196815 NTP196616:NTP196815 ODL196616:ODL196815 ONH196616:ONH196815 OXD196616:OXD196815 PGZ196616:PGZ196815 PQV196616:PQV196815 QAR196616:QAR196815 QKN196616:QKN196815 QUJ196616:QUJ196815 REF196616:REF196815 ROB196616:ROB196815 RXX196616:RXX196815 SHT196616:SHT196815 SRP196616:SRP196815 TBL196616:TBL196815 TLH196616:TLH196815 TVD196616:TVD196815 UEZ196616:UEZ196815 UOV196616:UOV196815 UYR196616:UYR196815 VIN196616:VIN196815 VSJ196616:VSJ196815 WCF196616:WCF196815 WMB196616:WMB196815 WVX196616:WVX196815 P262152:P262351 JL262152:JL262351 TH262152:TH262351 ADD262152:ADD262351 AMZ262152:AMZ262351 AWV262152:AWV262351 BGR262152:BGR262351 BQN262152:BQN262351 CAJ262152:CAJ262351 CKF262152:CKF262351 CUB262152:CUB262351 DDX262152:DDX262351 DNT262152:DNT262351 DXP262152:DXP262351 EHL262152:EHL262351 ERH262152:ERH262351 FBD262152:FBD262351 FKZ262152:FKZ262351 FUV262152:FUV262351 GER262152:GER262351 GON262152:GON262351 GYJ262152:GYJ262351 HIF262152:HIF262351 HSB262152:HSB262351 IBX262152:IBX262351 ILT262152:ILT262351 IVP262152:IVP262351 JFL262152:JFL262351 JPH262152:JPH262351 JZD262152:JZD262351 KIZ262152:KIZ262351 KSV262152:KSV262351 LCR262152:LCR262351 LMN262152:LMN262351 LWJ262152:LWJ262351 MGF262152:MGF262351 MQB262152:MQB262351 MZX262152:MZX262351 NJT262152:NJT262351 NTP262152:NTP262351 ODL262152:ODL262351 ONH262152:ONH262351 OXD262152:OXD262351 PGZ262152:PGZ262351 PQV262152:PQV262351 QAR262152:QAR262351 QKN262152:QKN262351 QUJ262152:QUJ262351 REF262152:REF262351 ROB262152:ROB262351 RXX262152:RXX262351 SHT262152:SHT262351 SRP262152:SRP262351 TBL262152:TBL262351 TLH262152:TLH262351 TVD262152:TVD262351 UEZ262152:UEZ262351 UOV262152:UOV262351 UYR262152:UYR262351 VIN262152:VIN262351 VSJ262152:VSJ262351 WCF262152:WCF262351 WMB262152:WMB262351 WVX262152:WVX262351 P327688:P327887 JL327688:JL327887 TH327688:TH327887 ADD327688:ADD327887 AMZ327688:AMZ327887 AWV327688:AWV327887 BGR327688:BGR327887 BQN327688:BQN327887 CAJ327688:CAJ327887 CKF327688:CKF327887 CUB327688:CUB327887 DDX327688:DDX327887 DNT327688:DNT327887 DXP327688:DXP327887 EHL327688:EHL327887 ERH327688:ERH327887 FBD327688:FBD327887 FKZ327688:FKZ327887 FUV327688:FUV327887 GER327688:GER327887 GON327688:GON327887 GYJ327688:GYJ327887 HIF327688:HIF327887 HSB327688:HSB327887 IBX327688:IBX327887 ILT327688:ILT327887 IVP327688:IVP327887 JFL327688:JFL327887 JPH327688:JPH327887 JZD327688:JZD327887 KIZ327688:KIZ327887 KSV327688:KSV327887 LCR327688:LCR327887 LMN327688:LMN327887 LWJ327688:LWJ327887 MGF327688:MGF327887 MQB327688:MQB327887 MZX327688:MZX327887 NJT327688:NJT327887 NTP327688:NTP327887 ODL327688:ODL327887 ONH327688:ONH327887 OXD327688:OXD327887 PGZ327688:PGZ327887 PQV327688:PQV327887 QAR327688:QAR327887 QKN327688:QKN327887 QUJ327688:QUJ327887 REF327688:REF327887 ROB327688:ROB327887 RXX327688:RXX327887 SHT327688:SHT327887 SRP327688:SRP327887 TBL327688:TBL327887 TLH327688:TLH327887 TVD327688:TVD327887 UEZ327688:UEZ327887 UOV327688:UOV327887 UYR327688:UYR327887 VIN327688:VIN327887 VSJ327688:VSJ327887 WCF327688:WCF327887 WMB327688:WMB327887 WVX327688:WVX327887 P393224:P393423 JL393224:JL393423 TH393224:TH393423 ADD393224:ADD393423 AMZ393224:AMZ393423 AWV393224:AWV393423 BGR393224:BGR393423 BQN393224:BQN393423 CAJ393224:CAJ393423 CKF393224:CKF393423 CUB393224:CUB393423 DDX393224:DDX393423 DNT393224:DNT393423 DXP393224:DXP393423 EHL393224:EHL393423 ERH393224:ERH393423 FBD393224:FBD393423 FKZ393224:FKZ393423 FUV393224:FUV393423 GER393224:GER393423 GON393224:GON393423 GYJ393224:GYJ393423 HIF393224:HIF393423 HSB393224:HSB393423 IBX393224:IBX393423 ILT393224:ILT393423 IVP393224:IVP393423 JFL393224:JFL393423 JPH393224:JPH393423 JZD393224:JZD393423 KIZ393224:KIZ393423 KSV393224:KSV393423 LCR393224:LCR393423 LMN393224:LMN393423 LWJ393224:LWJ393423 MGF393224:MGF393423 MQB393224:MQB393423 MZX393224:MZX393423 NJT393224:NJT393423 NTP393224:NTP393423 ODL393224:ODL393423 ONH393224:ONH393423 OXD393224:OXD393423 PGZ393224:PGZ393423 PQV393224:PQV393423 QAR393224:QAR393423 QKN393224:QKN393423 QUJ393224:QUJ393423 REF393224:REF393423 ROB393224:ROB393423 RXX393224:RXX393423 SHT393224:SHT393423 SRP393224:SRP393423 TBL393224:TBL393423 TLH393224:TLH393423 TVD393224:TVD393423 UEZ393224:UEZ393423 UOV393224:UOV393423 UYR393224:UYR393423 VIN393224:VIN393423 VSJ393224:VSJ393423 WCF393224:WCF393423 WMB393224:WMB393423 WVX393224:WVX393423 P458760:P458959 JL458760:JL458959 TH458760:TH458959 ADD458760:ADD458959 AMZ458760:AMZ458959 AWV458760:AWV458959 BGR458760:BGR458959 BQN458760:BQN458959 CAJ458760:CAJ458959 CKF458760:CKF458959 CUB458760:CUB458959 DDX458760:DDX458959 DNT458760:DNT458959 DXP458760:DXP458959 EHL458760:EHL458959 ERH458760:ERH458959 FBD458760:FBD458959 FKZ458760:FKZ458959 FUV458760:FUV458959 GER458760:GER458959 GON458760:GON458959 GYJ458760:GYJ458959 HIF458760:HIF458959 HSB458760:HSB458959 IBX458760:IBX458959 ILT458760:ILT458959 IVP458760:IVP458959 JFL458760:JFL458959 JPH458760:JPH458959 JZD458760:JZD458959 KIZ458760:KIZ458959 KSV458760:KSV458959 LCR458760:LCR458959 LMN458760:LMN458959 LWJ458760:LWJ458959 MGF458760:MGF458959 MQB458760:MQB458959 MZX458760:MZX458959 NJT458760:NJT458959 NTP458760:NTP458959 ODL458760:ODL458959 ONH458760:ONH458959 OXD458760:OXD458959 PGZ458760:PGZ458959 PQV458760:PQV458959 QAR458760:QAR458959 QKN458760:QKN458959 QUJ458760:QUJ458959 REF458760:REF458959 ROB458760:ROB458959 RXX458760:RXX458959 SHT458760:SHT458959 SRP458760:SRP458959 TBL458760:TBL458959 TLH458760:TLH458959 TVD458760:TVD458959 UEZ458760:UEZ458959 UOV458760:UOV458959 UYR458760:UYR458959 VIN458760:VIN458959 VSJ458760:VSJ458959 WCF458760:WCF458959 WMB458760:WMB458959 WVX458760:WVX458959 P524296:P524495 JL524296:JL524495 TH524296:TH524495 ADD524296:ADD524495 AMZ524296:AMZ524495 AWV524296:AWV524495 BGR524296:BGR524495 BQN524296:BQN524495 CAJ524296:CAJ524495 CKF524296:CKF524495 CUB524296:CUB524495 DDX524296:DDX524495 DNT524296:DNT524495 DXP524296:DXP524495 EHL524296:EHL524495 ERH524296:ERH524495 FBD524296:FBD524495 FKZ524296:FKZ524495 FUV524296:FUV524495 GER524296:GER524495 GON524296:GON524495 GYJ524296:GYJ524495 HIF524296:HIF524495 HSB524296:HSB524495 IBX524296:IBX524495 ILT524296:ILT524495 IVP524296:IVP524495 JFL524296:JFL524495 JPH524296:JPH524495 JZD524296:JZD524495 KIZ524296:KIZ524495 KSV524296:KSV524495 LCR524296:LCR524495 LMN524296:LMN524495 LWJ524296:LWJ524495 MGF524296:MGF524495 MQB524296:MQB524495 MZX524296:MZX524495 NJT524296:NJT524495 NTP524296:NTP524495 ODL524296:ODL524495 ONH524296:ONH524495 OXD524296:OXD524495 PGZ524296:PGZ524495 PQV524296:PQV524495 QAR524296:QAR524495 QKN524296:QKN524495 QUJ524296:QUJ524495 REF524296:REF524495 ROB524296:ROB524495 RXX524296:RXX524495 SHT524296:SHT524495 SRP524296:SRP524495 TBL524296:TBL524495 TLH524296:TLH524495 TVD524296:TVD524495 UEZ524296:UEZ524495 UOV524296:UOV524495 UYR524296:UYR524495 VIN524296:VIN524495 VSJ524296:VSJ524495 WCF524296:WCF524495 WMB524296:WMB524495 WVX524296:WVX524495 P589832:P590031 JL589832:JL590031 TH589832:TH590031 ADD589832:ADD590031 AMZ589832:AMZ590031 AWV589832:AWV590031 BGR589832:BGR590031 BQN589832:BQN590031 CAJ589832:CAJ590031 CKF589832:CKF590031 CUB589832:CUB590031 DDX589832:DDX590031 DNT589832:DNT590031 DXP589832:DXP590031 EHL589832:EHL590031 ERH589832:ERH590031 FBD589832:FBD590031 FKZ589832:FKZ590031 FUV589832:FUV590031 GER589832:GER590031 GON589832:GON590031 GYJ589832:GYJ590031 HIF589832:HIF590031 HSB589832:HSB590031 IBX589832:IBX590031 ILT589832:ILT590031 IVP589832:IVP590031 JFL589832:JFL590031 JPH589832:JPH590031 JZD589832:JZD590031 KIZ589832:KIZ590031 KSV589832:KSV590031 LCR589832:LCR590031 LMN589832:LMN590031 LWJ589832:LWJ590031 MGF589832:MGF590031 MQB589832:MQB590031 MZX589832:MZX590031 NJT589832:NJT590031 NTP589832:NTP590031 ODL589832:ODL590031 ONH589832:ONH590031 OXD589832:OXD590031 PGZ589832:PGZ590031 PQV589832:PQV590031 QAR589832:QAR590031 QKN589832:QKN590031 QUJ589832:QUJ590031 REF589832:REF590031 ROB589832:ROB590031 RXX589832:RXX590031 SHT589832:SHT590031 SRP589832:SRP590031 TBL589832:TBL590031 TLH589832:TLH590031 TVD589832:TVD590031 UEZ589832:UEZ590031 UOV589832:UOV590031 UYR589832:UYR590031 VIN589832:VIN590031 VSJ589832:VSJ590031 WCF589832:WCF590031 WMB589832:WMB590031 WVX589832:WVX590031 P655368:P655567 JL655368:JL655567 TH655368:TH655567 ADD655368:ADD655567 AMZ655368:AMZ655567 AWV655368:AWV655567 BGR655368:BGR655567 BQN655368:BQN655567 CAJ655368:CAJ655567 CKF655368:CKF655567 CUB655368:CUB655567 DDX655368:DDX655567 DNT655368:DNT655567 DXP655368:DXP655567 EHL655368:EHL655567 ERH655368:ERH655567 FBD655368:FBD655567 FKZ655368:FKZ655567 FUV655368:FUV655567 GER655368:GER655567 GON655368:GON655567 GYJ655368:GYJ655567 HIF655368:HIF655567 HSB655368:HSB655567 IBX655368:IBX655567 ILT655368:ILT655567 IVP655368:IVP655567 JFL655368:JFL655567 JPH655368:JPH655567 JZD655368:JZD655567 KIZ655368:KIZ655567 KSV655368:KSV655567 LCR655368:LCR655567 LMN655368:LMN655567 LWJ655368:LWJ655567 MGF655368:MGF655567 MQB655368:MQB655567 MZX655368:MZX655567 NJT655368:NJT655567 NTP655368:NTP655567 ODL655368:ODL655567 ONH655368:ONH655567 OXD655368:OXD655567 PGZ655368:PGZ655567 PQV655368:PQV655567 QAR655368:QAR655567 QKN655368:QKN655567 QUJ655368:QUJ655567 REF655368:REF655567 ROB655368:ROB655567 RXX655368:RXX655567 SHT655368:SHT655567 SRP655368:SRP655567 TBL655368:TBL655567 TLH655368:TLH655567 TVD655368:TVD655567 UEZ655368:UEZ655567 UOV655368:UOV655567 UYR655368:UYR655567 VIN655368:VIN655567 VSJ655368:VSJ655567 WCF655368:WCF655567 WMB655368:WMB655567 WVX655368:WVX655567 P720904:P721103 JL720904:JL721103 TH720904:TH721103 ADD720904:ADD721103 AMZ720904:AMZ721103 AWV720904:AWV721103 BGR720904:BGR721103 BQN720904:BQN721103 CAJ720904:CAJ721103 CKF720904:CKF721103 CUB720904:CUB721103 DDX720904:DDX721103 DNT720904:DNT721103 DXP720904:DXP721103 EHL720904:EHL721103 ERH720904:ERH721103 FBD720904:FBD721103 FKZ720904:FKZ721103 FUV720904:FUV721103 GER720904:GER721103 GON720904:GON721103 GYJ720904:GYJ721103 HIF720904:HIF721103 HSB720904:HSB721103 IBX720904:IBX721103 ILT720904:ILT721103 IVP720904:IVP721103 JFL720904:JFL721103 JPH720904:JPH721103 JZD720904:JZD721103 KIZ720904:KIZ721103 KSV720904:KSV721103 LCR720904:LCR721103 LMN720904:LMN721103 LWJ720904:LWJ721103 MGF720904:MGF721103 MQB720904:MQB721103 MZX720904:MZX721103 NJT720904:NJT721103 NTP720904:NTP721103 ODL720904:ODL721103 ONH720904:ONH721103 OXD720904:OXD721103 PGZ720904:PGZ721103 PQV720904:PQV721103 QAR720904:QAR721103 QKN720904:QKN721103 QUJ720904:QUJ721103 REF720904:REF721103 ROB720904:ROB721103 RXX720904:RXX721103 SHT720904:SHT721103 SRP720904:SRP721103 TBL720904:TBL721103 TLH720904:TLH721103 TVD720904:TVD721103 UEZ720904:UEZ721103 UOV720904:UOV721103 UYR720904:UYR721103 VIN720904:VIN721103 VSJ720904:VSJ721103 WCF720904:WCF721103 WMB720904:WMB721103 WVX720904:WVX721103 P786440:P786639 JL786440:JL786639 TH786440:TH786639 ADD786440:ADD786639 AMZ786440:AMZ786639 AWV786440:AWV786639 BGR786440:BGR786639 BQN786440:BQN786639 CAJ786440:CAJ786639 CKF786440:CKF786639 CUB786440:CUB786639 DDX786440:DDX786639 DNT786440:DNT786639 DXP786440:DXP786639 EHL786440:EHL786639 ERH786440:ERH786639 FBD786440:FBD786639 FKZ786440:FKZ786639 FUV786440:FUV786639 GER786440:GER786639 GON786440:GON786639 GYJ786440:GYJ786639 HIF786440:HIF786639 HSB786440:HSB786639 IBX786440:IBX786639 ILT786440:ILT786639 IVP786440:IVP786639 JFL786440:JFL786639 JPH786440:JPH786639 JZD786440:JZD786639 KIZ786440:KIZ786639 KSV786440:KSV786639 LCR786440:LCR786639 LMN786440:LMN786639 LWJ786440:LWJ786639 MGF786440:MGF786639 MQB786440:MQB786639 MZX786440:MZX786639 NJT786440:NJT786639 NTP786440:NTP786639 ODL786440:ODL786639 ONH786440:ONH786639 OXD786440:OXD786639 PGZ786440:PGZ786639 PQV786440:PQV786639 QAR786440:QAR786639 QKN786440:QKN786639 QUJ786440:QUJ786639 REF786440:REF786639 ROB786440:ROB786639 RXX786440:RXX786639 SHT786440:SHT786639 SRP786440:SRP786639 TBL786440:TBL786639 TLH786440:TLH786639 TVD786440:TVD786639 UEZ786440:UEZ786639 UOV786440:UOV786639 UYR786440:UYR786639 VIN786440:VIN786639 VSJ786440:VSJ786639 WCF786440:WCF786639 WMB786440:WMB786639 WVX786440:WVX786639 P851976:P852175 JL851976:JL852175 TH851976:TH852175 ADD851976:ADD852175 AMZ851976:AMZ852175 AWV851976:AWV852175 BGR851976:BGR852175 BQN851976:BQN852175 CAJ851976:CAJ852175 CKF851976:CKF852175 CUB851976:CUB852175 DDX851976:DDX852175 DNT851976:DNT852175 DXP851976:DXP852175 EHL851976:EHL852175 ERH851976:ERH852175 FBD851976:FBD852175 FKZ851976:FKZ852175 FUV851976:FUV852175 GER851976:GER852175 GON851976:GON852175 GYJ851976:GYJ852175 HIF851976:HIF852175 HSB851976:HSB852175 IBX851976:IBX852175 ILT851976:ILT852175 IVP851976:IVP852175 JFL851976:JFL852175 JPH851976:JPH852175 JZD851976:JZD852175 KIZ851976:KIZ852175 KSV851976:KSV852175 LCR851976:LCR852175 LMN851976:LMN852175 LWJ851976:LWJ852175 MGF851976:MGF852175 MQB851976:MQB852175 MZX851976:MZX852175 NJT851976:NJT852175 NTP851976:NTP852175 ODL851976:ODL852175 ONH851976:ONH852175 OXD851976:OXD852175 PGZ851976:PGZ852175 PQV851976:PQV852175 QAR851976:QAR852175 QKN851976:QKN852175 QUJ851976:QUJ852175 REF851976:REF852175 ROB851976:ROB852175 RXX851976:RXX852175 SHT851976:SHT852175 SRP851976:SRP852175 TBL851976:TBL852175 TLH851976:TLH852175 TVD851976:TVD852175 UEZ851976:UEZ852175 UOV851976:UOV852175 UYR851976:UYR852175 VIN851976:VIN852175 VSJ851976:VSJ852175 WCF851976:WCF852175 WMB851976:WMB852175 WVX851976:WVX852175 P917512:P917711 JL917512:JL917711 TH917512:TH917711 ADD917512:ADD917711 AMZ917512:AMZ917711 AWV917512:AWV917711 BGR917512:BGR917711 BQN917512:BQN917711 CAJ917512:CAJ917711 CKF917512:CKF917711 CUB917512:CUB917711 DDX917512:DDX917711 DNT917512:DNT917711 DXP917512:DXP917711 EHL917512:EHL917711 ERH917512:ERH917711 FBD917512:FBD917711 FKZ917512:FKZ917711 FUV917512:FUV917711 GER917512:GER917711 GON917512:GON917711 GYJ917512:GYJ917711 HIF917512:HIF917711 HSB917512:HSB917711 IBX917512:IBX917711 ILT917512:ILT917711 IVP917512:IVP917711 JFL917512:JFL917711 JPH917512:JPH917711 JZD917512:JZD917711 KIZ917512:KIZ917711 KSV917512:KSV917711 LCR917512:LCR917711 LMN917512:LMN917711 LWJ917512:LWJ917711 MGF917512:MGF917711 MQB917512:MQB917711 MZX917512:MZX917711 NJT917512:NJT917711 NTP917512:NTP917711 ODL917512:ODL917711 ONH917512:ONH917711 OXD917512:OXD917711 PGZ917512:PGZ917711 PQV917512:PQV917711 QAR917512:QAR917711 QKN917512:QKN917711 QUJ917512:QUJ917711 REF917512:REF917711 ROB917512:ROB917711 RXX917512:RXX917711 SHT917512:SHT917711 SRP917512:SRP917711 TBL917512:TBL917711 TLH917512:TLH917711 TVD917512:TVD917711 UEZ917512:UEZ917711 UOV917512:UOV917711 UYR917512:UYR917711 VIN917512:VIN917711 VSJ917512:VSJ917711 WCF917512:WCF917711 WMB917512:WMB917711 WVX917512:WVX917711 P983048:P983247 JL983048:JL983247 TH983048:TH983247 ADD983048:ADD983247 AMZ983048:AMZ983247 AWV983048:AWV983247 BGR983048:BGR983247 BQN983048:BQN983247 CAJ983048:CAJ983247 CKF983048:CKF983247 CUB983048:CUB983247 DDX983048:DDX983247 DNT983048:DNT983247 DXP983048:DXP983247 EHL983048:EHL983247 ERH983048:ERH983247 FBD983048:FBD983247 FKZ983048:FKZ983247 FUV983048:FUV983247 GER983048:GER983247 GON983048:GON983247 GYJ983048:GYJ983247 HIF983048:HIF983247 HSB983048:HSB983247 IBX983048:IBX983247 ILT983048:ILT983247 IVP983048:IVP983247 JFL983048:JFL983247 JPH983048:JPH983247 JZD983048:JZD983247 KIZ983048:KIZ983247 KSV983048:KSV983247 LCR983048:LCR983247 LMN983048:LMN983247 LWJ983048:LWJ983247 MGF983048:MGF983247 MQB983048:MQB983247 MZX983048:MZX983247 NJT983048:NJT983247 NTP983048:NTP983247 ODL983048:ODL983247 ONH983048:ONH983247 OXD983048:OXD983247 PGZ983048:PGZ983247 PQV983048:PQV983247 QAR983048:QAR983247 QKN983048:QKN983247 QUJ983048:QUJ983247 REF983048:REF983247 ROB983048:ROB983247 RXX983048:RXX983247 SHT983048:SHT983247 SRP983048:SRP983247 TBL983048:TBL983247 TLH983048:TLH983247 TVD983048:TVD983247 UEZ983048:UEZ983247 UOV983048:UOV983247 UYR983048:UYR983247 VIN983048:VIN983247 VSJ983048:VSJ983247 WCF983048:WCF983247 WMB983048:WMB983247 WVX983048:WVX983247 AJ8:AJ207 KF8:KF207 UB8:UB207 ADX8:ADX207 ANT8:ANT207 AXP8:AXP207 BHL8:BHL207 BRH8:BRH207 CBD8:CBD207 CKZ8:CKZ207 CUV8:CUV207 DER8:DER207 DON8:DON207 DYJ8:DYJ207 EIF8:EIF207 ESB8:ESB207 FBX8:FBX207 FLT8:FLT207 FVP8:FVP207 GFL8:GFL207 GPH8:GPH207 GZD8:GZD207 HIZ8:HIZ207 HSV8:HSV207 ICR8:ICR207 IMN8:IMN207 IWJ8:IWJ207 JGF8:JGF207 JQB8:JQB207 JZX8:JZX207 KJT8:KJT207 KTP8:KTP207 LDL8:LDL207 LNH8:LNH207 LXD8:LXD207 MGZ8:MGZ207 MQV8:MQV207 NAR8:NAR207 NKN8:NKN207 NUJ8:NUJ207 OEF8:OEF207 OOB8:OOB207 OXX8:OXX207 PHT8:PHT207 PRP8:PRP207 QBL8:QBL207 QLH8:QLH207 QVD8:QVD207 REZ8:REZ207 ROV8:ROV207 RYR8:RYR207 SIN8:SIN207 SSJ8:SSJ207 TCF8:TCF207 TMB8:TMB207 TVX8:TVX207 UFT8:UFT207 UPP8:UPP207 UZL8:UZL207 VJH8:VJH207 VTD8:VTD207 WCZ8:WCZ207 WMV8:WMV207 WWR8:WWR207 AJ65544:AJ65743 KF65544:KF65743 UB65544:UB65743 ADX65544:ADX65743 ANT65544:ANT65743 AXP65544:AXP65743 BHL65544:BHL65743 BRH65544:BRH65743 CBD65544:CBD65743 CKZ65544:CKZ65743 CUV65544:CUV65743 DER65544:DER65743 DON65544:DON65743 DYJ65544:DYJ65743 EIF65544:EIF65743 ESB65544:ESB65743 FBX65544:FBX65743 FLT65544:FLT65743 FVP65544:FVP65743 GFL65544:GFL65743 GPH65544:GPH65743 GZD65544:GZD65743 HIZ65544:HIZ65743 HSV65544:HSV65743 ICR65544:ICR65743 IMN65544:IMN65743 IWJ65544:IWJ65743 JGF65544:JGF65743 JQB65544:JQB65743 JZX65544:JZX65743 KJT65544:KJT65743 KTP65544:KTP65743 LDL65544:LDL65743 LNH65544:LNH65743 LXD65544:LXD65743 MGZ65544:MGZ65743 MQV65544:MQV65743 NAR65544:NAR65743 NKN65544:NKN65743 NUJ65544:NUJ65743 OEF65544:OEF65743 OOB65544:OOB65743 OXX65544:OXX65743 PHT65544:PHT65743 PRP65544:PRP65743 QBL65544:QBL65743 QLH65544:QLH65743 QVD65544:QVD65743 REZ65544:REZ65743 ROV65544:ROV65743 RYR65544:RYR65743 SIN65544:SIN65743 SSJ65544:SSJ65743 TCF65544:TCF65743 TMB65544:TMB65743 TVX65544:TVX65743 UFT65544:UFT65743 UPP65544:UPP65743 UZL65544:UZL65743 VJH65544:VJH65743 VTD65544:VTD65743 WCZ65544:WCZ65743 WMV65544:WMV65743 WWR65544:WWR65743 AJ131080:AJ131279 KF131080:KF131279 UB131080:UB131279 ADX131080:ADX131279 ANT131080:ANT131279 AXP131080:AXP131279 BHL131080:BHL131279 BRH131080:BRH131279 CBD131080:CBD131279 CKZ131080:CKZ131279 CUV131080:CUV131279 DER131080:DER131279 DON131080:DON131279 DYJ131080:DYJ131279 EIF131080:EIF131279 ESB131080:ESB131279 FBX131080:FBX131279 FLT131080:FLT131279 FVP131080:FVP131279 GFL131080:GFL131279 GPH131080:GPH131279 GZD131080:GZD131279 HIZ131080:HIZ131279 HSV131080:HSV131279 ICR131080:ICR131279 IMN131080:IMN131279 IWJ131080:IWJ131279 JGF131080:JGF131279 JQB131080:JQB131279 JZX131080:JZX131279 KJT131080:KJT131279 KTP131080:KTP131279 LDL131080:LDL131279 LNH131080:LNH131279 LXD131080:LXD131279 MGZ131080:MGZ131279 MQV131080:MQV131279 NAR131080:NAR131279 NKN131080:NKN131279 NUJ131080:NUJ131279 OEF131080:OEF131279 OOB131080:OOB131279 OXX131080:OXX131279 PHT131080:PHT131279 PRP131080:PRP131279 QBL131080:QBL131279 QLH131080:QLH131279 QVD131080:QVD131279 REZ131080:REZ131279 ROV131080:ROV131279 RYR131080:RYR131279 SIN131080:SIN131279 SSJ131080:SSJ131279 TCF131080:TCF131279 TMB131080:TMB131279 TVX131080:TVX131279 UFT131080:UFT131279 UPP131080:UPP131279 UZL131080:UZL131279 VJH131080:VJH131279 VTD131080:VTD131279 WCZ131080:WCZ131279 WMV131080:WMV131279 WWR131080:WWR131279 AJ196616:AJ196815 KF196616:KF196815 UB196616:UB196815 ADX196616:ADX196815 ANT196616:ANT196815 AXP196616:AXP196815 BHL196616:BHL196815 BRH196616:BRH196815 CBD196616:CBD196815 CKZ196616:CKZ196815 CUV196616:CUV196815 DER196616:DER196815 DON196616:DON196815 DYJ196616:DYJ196815 EIF196616:EIF196815 ESB196616:ESB196815 FBX196616:FBX196815 FLT196616:FLT196815 FVP196616:FVP196815 GFL196616:GFL196815 GPH196616:GPH196815 GZD196616:GZD196815 HIZ196616:HIZ196815 HSV196616:HSV196815 ICR196616:ICR196815 IMN196616:IMN196815 IWJ196616:IWJ196815 JGF196616:JGF196815 JQB196616:JQB196815 JZX196616:JZX196815 KJT196616:KJT196815 KTP196616:KTP196815 LDL196616:LDL196815 LNH196616:LNH196815 LXD196616:LXD196815 MGZ196616:MGZ196815 MQV196616:MQV196815 NAR196616:NAR196815 NKN196616:NKN196815 NUJ196616:NUJ196815 OEF196616:OEF196815 OOB196616:OOB196815 OXX196616:OXX196815 PHT196616:PHT196815 PRP196616:PRP196815 QBL196616:QBL196815 QLH196616:QLH196815 QVD196616:QVD196815 REZ196616:REZ196815 ROV196616:ROV196815 RYR196616:RYR196815 SIN196616:SIN196815 SSJ196616:SSJ196815 TCF196616:TCF196815 TMB196616:TMB196815 TVX196616:TVX196815 UFT196616:UFT196815 UPP196616:UPP196815 UZL196616:UZL196815 VJH196616:VJH196815 VTD196616:VTD196815 WCZ196616:WCZ196815 WMV196616:WMV196815 WWR196616:WWR196815 AJ262152:AJ262351 KF262152:KF262351 UB262152:UB262351 ADX262152:ADX262351 ANT262152:ANT262351 AXP262152:AXP262351 BHL262152:BHL262351 BRH262152:BRH262351 CBD262152:CBD262351 CKZ262152:CKZ262351 CUV262152:CUV262351 DER262152:DER262351 DON262152:DON262351 DYJ262152:DYJ262351 EIF262152:EIF262351 ESB262152:ESB262351 FBX262152:FBX262351 FLT262152:FLT262351 FVP262152:FVP262351 GFL262152:GFL262351 GPH262152:GPH262351 GZD262152:GZD262351 HIZ262152:HIZ262351 HSV262152:HSV262351 ICR262152:ICR262351 IMN262152:IMN262351 IWJ262152:IWJ262351 JGF262152:JGF262351 JQB262152:JQB262351 JZX262152:JZX262351 KJT262152:KJT262351 KTP262152:KTP262351 LDL262152:LDL262351 LNH262152:LNH262351 LXD262152:LXD262351 MGZ262152:MGZ262351 MQV262152:MQV262351 NAR262152:NAR262351 NKN262152:NKN262351 NUJ262152:NUJ262351 OEF262152:OEF262351 OOB262152:OOB262351 OXX262152:OXX262351 PHT262152:PHT262351 PRP262152:PRP262351 QBL262152:QBL262351 QLH262152:QLH262351 QVD262152:QVD262351 REZ262152:REZ262351 ROV262152:ROV262351 RYR262152:RYR262351 SIN262152:SIN262351 SSJ262152:SSJ262351 TCF262152:TCF262351 TMB262152:TMB262351 TVX262152:TVX262351 UFT262152:UFT262351 UPP262152:UPP262351 UZL262152:UZL262351 VJH262152:VJH262351 VTD262152:VTD262351 WCZ262152:WCZ262351 WMV262152:WMV262351 WWR262152:WWR262351 AJ327688:AJ327887 KF327688:KF327887 UB327688:UB327887 ADX327688:ADX327887 ANT327688:ANT327887 AXP327688:AXP327887 BHL327688:BHL327887 BRH327688:BRH327887 CBD327688:CBD327887 CKZ327688:CKZ327887 CUV327688:CUV327887 DER327688:DER327887 DON327688:DON327887 DYJ327688:DYJ327887 EIF327688:EIF327887 ESB327688:ESB327887 FBX327688:FBX327887 FLT327688:FLT327887 FVP327688:FVP327887 GFL327688:GFL327887 GPH327688:GPH327887 GZD327688:GZD327887 HIZ327688:HIZ327887 HSV327688:HSV327887 ICR327688:ICR327887 IMN327688:IMN327887 IWJ327688:IWJ327887 JGF327688:JGF327887 JQB327688:JQB327887 JZX327688:JZX327887 KJT327688:KJT327887 KTP327688:KTP327887 LDL327688:LDL327887 LNH327688:LNH327887 LXD327688:LXD327887 MGZ327688:MGZ327887 MQV327688:MQV327887 NAR327688:NAR327887 NKN327688:NKN327887 NUJ327688:NUJ327887 OEF327688:OEF327887 OOB327688:OOB327887 OXX327688:OXX327887 PHT327688:PHT327887 PRP327688:PRP327887 QBL327688:QBL327887 QLH327688:QLH327887 QVD327688:QVD327887 REZ327688:REZ327887 ROV327688:ROV327887 RYR327688:RYR327887 SIN327688:SIN327887 SSJ327688:SSJ327887 TCF327688:TCF327887 TMB327688:TMB327887 TVX327688:TVX327887 UFT327688:UFT327887 UPP327688:UPP327887 UZL327688:UZL327887 VJH327688:VJH327887 VTD327688:VTD327887 WCZ327688:WCZ327887 WMV327688:WMV327887 WWR327688:WWR327887 AJ393224:AJ393423 KF393224:KF393423 UB393224:UB393423 ADX393224:ADX393423 ANT393224:ANT393423 AXP393224:AXP393423 BHL393224:BHL393423 BRH393224:BRH393423 CBD393224:CBD393423 CKZ393224:CKZ393423 CUV393224:CUV393423 DER393224:DER393423 DON393224:DON393423 DYJ393224:DYJ393423 EIF393224:EIF393423 ESB393224:ESB393423 FBX393224:FBX393423 FLT393224:FLT393423 FVP393224:FVP393423 GFL393224:GFL393423 GPH393224:GPH393423 GZD393224:GZD393423 HIZ393224:HIZ393423 HSV393224:HSV393423 ICR393224:ICR393423 IMN393224:IMN393423 IWJ393224:IWJ393423 JGF393224:JGF393423 JQB393224:JQB393423 JZX393224:JZX393423 KJT393224:KJT393423 KTP393224:KTP393423 LDL393224:LDL393423 LNH393224:LNH393423 LXD393224:LXD393423 MGZ393224:MGZ393423 MQV393224:MQV393423 NAR393224:NAR393423 NKN393224:NKN393423 NUJ393224:NUJ393423 OEF393224:OEF393423 OOB393224:OOB393423 OXX393224:OXX393423 PHT393224:PHT393423 PRP393224:PRP393423 QBL393224:QBL393423 QLH393224:QLH393423 QVD393224:QVD393423 REZ393224:REZ393423 ROV393224:ROV393423 RYR393224:RYR393423 SIN393224:SIN393423 SSJ393224:SSJ393423 TCF393224:TCF393423 TMB393224:TMB393423 TVX393224:TVX393423 UFT393224:UFT393423 UPP393224:UPP393423 UZL393224:UZL393423 VJH393224:VJH393423 VTD393224:VTD393423 WCZ393224:WCZ393423 WMV393224:WMV393423 WWR393224:WWR393423 AJ458760:AJ458959 KF458760:KF458959 UB458760:UB458959 ADX458760:ADX458959 ANT458760:ANT458959 AXP458760:AXP458959 BHL458760:BHL458959 BRH458760:BRH458959 CBD458760:CBD458959 CKZ458760:CKZ458959 CUV458760:CUV458959 DER458760:DER458959 DON458760:DON458959 DYJ458760:DYJ458959 EIF458760:EIF458959 ESB458760:ESB458959 FBX458760:FBX458959 FLT458760:FLT458959 FVP458760:FVP458959 GFL458760:GFL458959 GPH458760:GPH458959 GZD458760:GZD458959 HIZ458760:HIZ458959 HSV458760:HSV458959 ICR458760:ICR458959 IMN458760:IMN458959 IWJ458760:IWJ458959 JGF458760:JGF458959 JQB458760:JQB458959 JZX458760:JZX458959 KJT458760:KJT458959 KTP458760:KTP458959 LDL458760:LDL458959 LNH458760:LNH458959 LXD458760:LXD458959 MGZ458760:MGZ458959 MQV458760:MQV458959 NAR458760:NAR458959 NKN458760:NKN458959 NUJ458760:NUJ458959 OEF458760:OEF458959 OOB458760:OOB458959 OXX458760:OXX458959 PHT458760:PHT458959 PRP458760:PRP458959 QBL458760:QBL458959 QLH458760:QLH458959 QVD458760:QVD458959 REZ458760:REZ458959 ROV458760:ROV458959 RYR458760:RYR458959 SIN458760:SIN458959 SSJ458760:SSJ458959 TCF458760:TCF458959 TMB458760:TMB458959 TVX458760:TVX458959 UFT458760:UFT458959 UPP458760:UPP458959 UZL458760:UZL458959 VJH458760:VJH458959 VTD458760:VTD458959 WCZ458760:WCZ458959 WMV458760:WMV458959 WWR458760:WWR458959 AJ524296:AJ524495 KF524296:KF524495 UB524296:UB524495 ADX524296:ADX524495 ANT524296:ANT524495 AXP524296:AXP524495 BHL524296:BHL524495 BRH524296:BRH524495 CBD524296:CBD524495 CKZ524296:CKZ524495 CUV524296:CUV524495 DER524296:DER524495 DON524296:DON524495 DYJ524296:DYJ524495 EIF524296:EIF524495 ESB524296:ESB524495 FBX524296:FBX524495 FLT524296:FLT524495 FVP524296:FVP524495 GFL524296:GFL524495 GPH524296:GPH524495 GZD524296:GZD524495 HIZ524296:HIZ524495 HSV524296:HSV524495 ICR524296:ICR524495 IMN524296:IMN524495 IWJ524296:IWJ524495 JGF524296:JGF524495 JQB524296:JQB524495 JZX524296:JZX524495 KJT524296:KJT524495 KTP524296:KTP524495 LDL524296:LDL524495 LNH524296:LNH524495 LXD524296:LXD524495 MGZ524296:MGZ524495 MQV524296:MQV524495 NAR524296:NAR524495 NKN524296:NKN524495 NUJ524296:NUJ524495 OEF524296:OEF524495 OOB524296:OOB524495 OXX524296:OXX524495 PHT524296:PHT524495 PRP524296:PRP524495 QBL524296:QBL524495 QLH524296:QLH524495 QVD524296:QVD524495 REZ524296:REZ524495 ROV524296:ROV524495 RYR524296:RYR524495 SIN524296:SIN524495 SSJ524296:SSJ524495 TCF524296:TCF524495 TMB524296:TMB524495 TVX524296:TVX524495 UFT524296:UFT524495 UPP524296:UPP524495 UZL524296:UZL524495 VJH524296:VJH524495 VTD524296:VTD524495 WCZ524296:WCZ524495 WMV524296:WMV524495 WWR524296:WWR524495 AJ589832:AJ590031 KF589832:KF590031 UB589832:UB590031 ADX589832:ADX590031 ANT589832:ANT590031 AXP589832:AXP590031 BHL589832:BHL590031 BRH589832:BRH590031 CBD589832:CBD590031 CKZ589832:CKZ590031 CUV589832:CUV590031 DER589832:DER590031 DON589832:DON590031 DYJ589832:DYJ590031 EIF589832:EIF590031 ESB589832:ESB590031 FBX589832:FBX590031 FLT589832:FLT590031 FVP589832:FVP590031 GFL589832:GFL590031 GPH589832:GPH590031 GZD589832:GZD590031 HIZ589832:HIZ590031 HSV589832:HSV590031 ICR589832:ICR590031 IMN589832:IMN590031 IWJ589832:IWJ590031 JGF589832:JGF590031 JQB589832:JQB590031 JZX589832:JZX590031 KJT589832:KJT590031 KTP589832:KTP590031 LDL589832:LDL590031 LNH589832:LNH590031 LXD589832:LXD590031 MGZ589832:MGZ590031 MQV589832:MQV590031 NAR589832:NAR590031 NKN589832:NKN590031 NUJ589832:NUJ590031 OEF589832:OEF590031 OOB589832:OOB590031 OXX589832:OXX590031 PHT589832:PHT590031 PRP589832:PRP590031 QBL589832:QBL590031 QLH589832:QLH590031 QVD589832:QVD590031 REZ589832:REZ590031 ROV589832:ROV590031 RYR589832:RYR590031 SIN589832:SIN590031 SSJ589832:SSJ590031 TCF589832:TCF590031 TMB589832:TMB590031 TVX589832:TVX590031 UFT589832:UFT590031 UPP589832:UPP590031 UZL589832:UZL590031 VJH589832:VJH590031 VTD589832:VTD590031 WCZ589832:WCZ590031 WMV589832:WMV590031 WWR589832:WWR590031 AJ655368:AJ655567 KF655368:KF655567 UB655368:UB655567 ADX655368:ADX655567 ANT655368:ANT655567 AXP655368:AXP655567 BHL655368:BHL655567 BRH655368:BRH655567 CBD655368:CBD655567 CKZ655368:CKZ655567 CUV655368:CUV655567 DER655368:DER655567 DON655368:DON655567 DYJ655368:DYJ655567 EIF655368:EIF655567 ESB655368:ESB655567 FBX655368:FBX655567 FLT655368:FLT655567 FVP655368:FVP655567 GFL655368:GFL655567 GPH655368:GPH655567 GZD655368:GZD655567 HIZ655368:HIZ655567 HSV655368:HSV655567 ICR655368:ICR655567 IMN655368:IMN655567 IWJ655368:IWJ655567 JGF655368:JGF655567 JQB655368:JQB655567 JZX655368:JZX655567 KJT655368:KJT655567 KTP655368:KTP655567 LDL655368:LDL655567 LNH655368:LNH655567 LXD655368:LXD655567 MGZ655368:MGZ655567 MQV655368:MQV655567 NAR655368:NAR655567 NKN655368:NKN655567 NUJ655368:NUJ655567 OEF655368:OEF655567 OOB655368:OOB655567 OXX655368:OXX655567 PHT655368:PHT655567 PRP655368:PRP655567 QBL655368:QBL655567 QLH655368:QLH655567 QVD655368:QVD655567 REZ655368:REZ655567 ROV655368:ROV655567 RYR655368:RYR655567 SIN655368:SIN655567 SSJ655368:SSJ655567 TCF655368:TCF655567 TMB655368:TMB655567 TVX655368:TVX655567 UFT655368:UFT655567 UPP655368:UPP655567 UZL655368:UZL655567 VJH655368:VJH655567 VTD655368:VTD655567 WCZ655368:WCZ655567 WMV655368:WMV655567 WWR655368:WWR655567 AJ720904:AJ721103 KF720904:KF721103 UB720904:UB721103 ADX720904:ADX721103 ANT720904:ANT721103 AXP720904:AXP721103 BHL720904:BHL721103 BRH720904:BRH721103 CBD720904:CBD721103 CKZ720904:CKZ721103 CUV720904:CUV721103 DER720904:DER721103 DON720904:DON721103 DYJ720904:DYJ721103 EIF720904:EIF721103 ESB720904:ESB721103 FBX720904:FBX721103 FLT720904:FLT721103 FVP720904:FVP721103 GFL720904:GFL721103 GPH720904:GPH721103 GZD720904:GZD721103 HIZ720904:HIZ721103 HSV720904:HSV721103 ICR720904:ICR721103 IMN720904:IMN721103 IWJ720904:IWJ721103 JGF720904:JGF721103 JQB720904:JQB721103 JZX720904:JZX721103 KJT720904:KJT721103 KTP720904:KTP721103 LDL720904:LDL721103 LNH720904:LNH721103 LXD720904:LXD721103 MGZ720904:MGZ721103 MQV720904:MQV721103 NAR720904:NAR721103 NKN720904:NKN721103 NUJ720904:NUJ721103 OEF720904:OEF721103 OOB720904:OOB721103 OXX720904:OXX721103 PHT720904:PHT721103 PRP720904:PRP721103 QBL720904:QBL721103 QLH720904:QLH721103 QVD720904:QVD721103 REZ720904:REZ721103 ROV720904:ROV721103 RYR720904:RYR721103 SIN720904:SIN721103 SSJ720904:SSJ721103 TCF720904:TCF721103 TMB720904:TMB721103 TVX720904:TVX721103 UFT720904:UFT721103 UPP720904:UPP721103 UZL720904:UZL721103 VJH720904:VJH721103 VTD720904:VTD721103 WCZ720904:WCZ721103 WMV720904:WMV721103 WWR720904:WWR721103 AJ786440:AJ786639 KF786440:KF786639 UB786440:UB786639 ADX786440:ADX786639 ANT786440:ANT786639 AXP786440:AXP786639 BHL786440:BHL786639 BRH786440:BRH786639 CBD786440:CBD786639 CKZ786440:CKZ786639 CUV786440:CUV786639 DER786440:DER786639 DON786440:DON786639 DYJ786440:DYJ786639 EIF786440:EIF786639 ESB786440:ESB786639 FBX786440:FBX786639 FLT786440:FLT786639 FVP786440:FVP786639 GFL786440:GFL786639 GPH786440:GPH786639 GZD786440:GZD786639 HIZ786440:HIZ786639 HSV786440:HSV786639 ICR786440:ICR786639 IMN786440:IMN786639 IWJ786440:IWJ786639 JGF786440:JGF786639 JQB786440:JQB786639 JZX786440:JZX786639 KJT786440:KJT786639 KTP786440:KTP786639 LDL786440:LDL786639 LNH786440:LNH786639 LXD786440:LXD786639 MGZ786440:MGZ786639 MQV786440:MQV786639 NAR786440:NAR786639 NKN786440:NKN786639 NUJ786440:NUJ786639 OEF786440:OEF786639 OOB786440:OOB786639 OXX786440:OXX786639 PHT786440:PHT786639 PRP786440:PRP786639 QBL786440:QBL786639 QLH786440:QLH786639 QVD786440:QVD786639 REZ786440:REZ786639 ROV786440:ROV786639 RYR786440:RYR786639 SIN786440:SIN786639 SSJ786440:SSJ786639 TCF786440:TCF786639 TMB786440:TMB786639 TVX786440:TVX786639 UFT786440:UFT786639 UPP786440:UPP786639 UZL786440:UZL786639 VJH786440:VJH786639 VTD786440:VTD786639 WCZ786440:WCZ786639 WMV786440:WMV786639 WWR786440:WWR786639 AJ851976:AJ852175 KF851976:KF852175 UB851976:UB852175 ADX851976:ADX852175 ANT851976:ANT852175 AXP851976:AXP852175 BHL851976:BHL852175 BRH851976:BRH852175 CBD851976:CBD852175 CKZ851976:CKZ852175 CUV851976:CUV852175 DER851976:DER852175 DON851976:DON852175 DYJ851976:DYJ852175 EIF851976:EIF852175 ESB851976:ESB852175 FBX851976:FBX852175 FLT851976:FLT852175 FVP851976:FVP852175 GFL851976:GFL852175 GPH851976:GPH852175 GZD851976:GZD852175 HIZ851976:HIZ852175 HSV851976:HSV852175 ICR851976:ICR852175 IMN851976:IMN852175 IWJ851976:IWJ852175 JGF851976:JGF852175 JQB851976:JQB852175 JZX851976:JZX852175 KJT851976:KJT852175 KTP851976:KTP852175 LDL851976:LDL852175 LNH851976:LNH852175 LXD851976:LXD852175 MGZ851976:MGZ852175 MQV851976:MQV852175 NAR851976:NAR852175 NKN851976:NKN852175 NUJ851976:NUJ852175 OEF851976:OEF852175 OOB851976:OOB852175 OXX851976:OXX852175 PHT851976:PHT852175 PRP851976:PRP852175 QBL851976:QBL852175 QLH851976:QLH852175 QVD851976:QVD852175 REZ851976:REZ852175 ROV851976:ROV852175 RYR851976:RYR852175 SIN851976:SIN852175 SSJ851976:SSJ852175 TCF851976:TCF852175 TMB851976:TMB852175 TVX851976:TVX852175 UFT851976:UFT852175 UPP851976:UPP852175 UZL851976:UZL852175 VJH851976:VJH852175 VTD851976:VTD852175 WCZ851976:WCZ852175 WMV851976:WMV852175 WWR851976:WWR852175 AJ917512:AJ917711 KF917512:KF917711 UB917512:UB917711 ADX917512:ADX917711 ANT917512:ANT917711 AXP917512:AXP917711 BHL917512:BHL917711 BRH917512:BRH917711 CBD917512:CBD917711 CKZ917512:CKZ917711 CUV917512:CUV917711 DER917512:DER917711 DON917512:DON917711 DYJ917512:DYJ917711 EIF917512:EIF917711 ESB917512:ESB917711 FBX917512:FBX917711 FLT917512:FLT917711 FVP917512:FVP917711 GFL917512:GFL917711 GPH917512:GPH917711 GZD917512:GZD917711 HIZ917512:HIZ917711 HSV917512:HSV917711 ICR917512:ICR917711 IMN917512:IMN917711 IWJ917512:IWJ917711 JGF917512:JGF917711 JQB917512:JQB917711 JZX917512:JZX917711 KJT917512:KJT917711 KTP917512:KTP917711 LDL917512:LDL917711 LNH917512:LNH917711 LXD917512:LXD917711 MGZ917512:MGZ917711 MQV917512:MQV917711 NAR917512:NAR917711 NKN917512:NKN917711 NUJ917512:NUJ917711 OEF917512:OEF917711 OOB917512:OOB917711 OXX917512:OXX917711 PHT917512:PHT917711 PRP917512:PRP917711 QBL917512:QBL917711 QLH917512:QLH917711 QVD917512:QVD917711 REZ917512:REZ917711 ROV917512:ROV917711 RYR917512:RYR917711 SIN917512:SIN917711 SSJ917512:SSJ917711 TCF917512:TCF917711 TMB917512:TMB917711 TVX917512:TVX917711 UFT917512:UFT917711 UPP917512:UPP917711 UZL917512:UZL917711 VJH917512:VJH917711 VTD917512:VTD917711 WCZ917512:WCZ917711 WMV917512:WMV917711 WWR917512:WWR917711 AJ983048:AJ983247 KF983048:KF983247 UB983048:UB983247 ADX983048:ADX983247 ANT983048:ANT983247 AXP983048:AXP983247 BHL983048:BHL983247 BRH983048:BRH983247 CBD983048:CBD983247 CKZ983048:CKZ983247 CUV983048:CUV983247 DER983048:DER983247 DON983048:DON983247 DYJ983048:DYJ983247 EIF983048:EIF983247 ESB983048:ESB983247 FBX983048:FBX983247 FLT983048:FLT983247 FVP983048:FVP983247 GFL983048:GFL983247 GPH983048:GPH983247 GZD983048:GZD983247 HIZ983048:HIZ983247 HSV983048:HSV983247 ICR983048:ICR983247 IMN983048:IMN983247 IWJ983048:IWJ983247 JGF983048:JGF983247 JQB983048:JQB983247 JZX983048:JZX983247 KJT983048:KJT983247 KTP983048:KTP983247 LDL983048:LDL983247 LNH983048:LNH983247 LXD983048:LXD983247 MGZ983048:MGZ983247 MQV983048:MQV983247 NAR983048:NAR983247 NKN983048:NKN983247 NUJ983048:NUJ983247 OEF983048:OEF983247 OOB983048:OOB983247 OXX983048:OXX983247 PHT983048:PHT983247 PRP983048:PRP983247 QBL983048:QBL983247 QLH983048:QLH983247 QVD983048:QVD983247 REZ983048:REZ983247 ROV983048:ROV983247 RYR983048:RYR983247 SIN983048:SIN983247 SSJ983048:SSJ983247 TCF983048:TCF983247 TMB983048:TMB983247 TVX983048:TVX983247 UFT983048:UFT983247 UPP983048:UPP983247 UZL983048:UZL983247 VJH983048:VJH983247 VTD983048:VTD983247 WCZ983048:WCZ983247 WMV983048:WMV983247 WWR983048:WWR983247 Z8:Z207 JV8:JV207 TR8:TR207 ADN8:ADN207 ANJ8:ANJ207 AXF8:AXF207 BHB8:BHB207 BQX8:BQX207 CAT8:CAT207 CKP8:CKP207 CUL8:CUL207 DEH8:DEH207 DOD8:DOD207 DXZ8:DXZ207 EHV8:EHV207 ERR8:ERR207 FBN8:FBN207 FLJ8:FLJ207 FVF8:FVF207 GFB8:GFB207 GOX8:GOX207 GYT8:GYT207 HIP8:HIP207 HSL8:HSL207 ICH8:ICH207 IMD8:IMD207 IVZ8:IVZ207 JFV8:JFV207 JPR8:JPR207 JZN8:JZN207 KJJ8:KJJ207 KTF8:KTF207 LDB8:LDB207 LMX8:LMX207 LWT8:LWT207 MGP8:MGP207 MQL8:MQL207 NAH8:NAH207 NKD8:NKD207 NTZ8:NTZ207 ODV8:ODV207 ONR8:ONR207 OXN8:OXN207 PHJ8:PHJ207 PRF8:PRF207 QBB8:QBB207 QKX8:QKX207 QUT8:QUT207 REP8:REP207 ROL8:ROL207 RYH8:RYH207 SID8:SID207 SRZ8:SRZ207 TBV8:TBV207 TLR8:TLR207 TVN8:TVN207 UFJ8:UFJ207 UPF8:UPF207 UZB8:UZB207 VIX8:VIX207 VST8:VST207 WCP8:WCP207 WML8:WML207 WWH8:WWH207 Z65544:Z65743 JV65544:JV65743 TR65544:TR65743 ADN65544:ADN65743 ANJ65544:ANJ65743 AXF65544:AXF65743 BHB65544:BHB65743 BQX65544:BQX65743 CAT65544:CAT65743 CKP65544:CKP65743 CUL65544:CUL65743 DEH65544:DEH65743 DOD65544:DOD65743 DXZ65544:DXZ65743 EHV65544:EHV65743 ERR65544:ERR65743 FBN65544:FBN65743 FLJ65544:FLJ65743 FVF65544:FVF65743 GFB65544:GFB65743 GOX65544:GOX65743 GYT65544:GYT65743 HIP65544:HIP65743 HSL65544:HSL65743 ICH65544:ICH65743 IMD65544:IMD65743 IVZ65544:IVZ65743 JFV65544:JFV65743 JPR65544:JPR65743 JZN65544:JZN65743 KJJ65544:KJJ65743 KTF65544:KTF65743 LDB65544:LDB65743 LMX65544:LMX65743 LWT65544:LWT65743 MGP65544:MGP65743 MQL65544:MQL65743 NAH65544:NAH65743 NKD65544:NKD65743 NTZ65544:NTZ65743 ODV65544:ODV65743 ONR65544:ONR65743 OXN65544:OXN65743 PHJ65544:PHJ65743 PRF65544:PRF65743 QBB65544:QBB65743 QKX65544:QKX65743 QUT65544:QUT65743 REP65544:REP65743 ROL65544:ROL65743 RYH65544:RYH65743 SID65544:SID65743 SRZ65544:SRZ65743 TBV65544:TBV65743 TLR65544:TLR65743 TVN65544:TVN65743 UFJ65544:UFJ65743 UPF65544:UPF65743 UZB65544:UZB65743 VIX65544:VIX65743 VST65544:VST65743 WCP65544:WCP65743 WML65544:WML65743 WWH65544:WWH65743 Z131080:Z131279 JV131080:JV131279 TR131080:TR131279 ADN131080:ADN131279 ANJ131080:ANJ131279 AXF131080:AXF131279 BHB131080:BHB131279 BQX131080:BQX131279 CAT131080:CAT131279 CKP131080:CKP131279 CUL131080:CUL131279 DEH131080:DEH131279 DOD131080:DOD131279 DXZ131080:DXZ131279 EHV131080:EHV131279 ERR131080:ERR131279 FBN131080:FBN131279 FLJ131080:FLJ131279 FVF131080:FVF131279 GFB131080:GFB131279 GOX131080:GOX131279 GYT131080:GYT131279 HIP131080:HIP131279 HSL131080:HSL131279 ICH131080:ICH131279 IMD131080:IMD131279 IVZ131080:IVZ131279 JFV131080:JFV131279 JPR131080:JPR131279 JZN131080:JZN131279 KJJ131080:KJJ131279 KTF131080:KTF131279 LDB131080:LDB131279 LMX131080:LMX131279 LWT131080:LWT131279 MGP131080:MGP131279 MQL131080:MQL131279 NAH131080:NAH131279 NKD131080:NKD131279 NTZ131080:NTZ131279 ODV131080:ODV131279 ONR131080:ONR131279 OXN131080:OXN131279 PHJ131080:PHJ131279 PRF131080:PRF131279 QBB131080:QBB131279 QKX131080:QKX131279 QUT131080:QUT131279 REP131080:REP131279 ROL131080:ROL131279 RYH131080:RYH131279 SID131080:SID131279 SRZ131080:SRZ131279 TBV131080:TBV131279 TLR131080:TLR131279 TVN131080:TVN131279 UFJ131080:UFJ131279 UPF131080:UPF131279 UZB131080:UZB131279 VIX131080:VIX131279 VST131080:VST131279 WCP131080:WCP131279 WML131080:WML131279 WWH131080:WWH131279 Z196616:Z196815 JV196616:JV196815 TR196616:TR196815 ADN196616:ADN196815 ANJ196616:ANJ196815 AXF196616:AXF196815 BHB196616:BHB196815 BQX196616:BQX196815 CAT196616:CAT196815 CKP196616:CKP196815 CUL196616:CUL196815 DEH196616:DEH196815 DOD196616:DOD196815 DXZ196616:DXZ196815 EHV196616:EHV196815 ERR196616:ERR196815 FBN196616:FBN196815 FLJ196616:FLJ196815 FVF196616:FVF196815 GFB196616:GFB196815 GOX196616:GOX196815 GYT196616:GYT196815 HIP196616:HIP196815 HSL196616:HSL196815 ICH196616:ICH196815 IMD196616:IMD196815 IVZ196616:IVZ196815 JFV196616:JFV196815 JPR196616:JPR196815 JZN196616:JZN196815 KJJ196616:KJJ196815 KTF196616:KTF196815 LDB196616:LDB196815 LMX196616:LMX196815 LWT196616:LWT196815 MGP196616:MGP196815 MQL196616:MQL196815 NAH196616:NAH196815 NKD196616:NKD196815 NTZ196616:NTZ196815 ODV196616:ODV196815 ONR196616:ONR196815 OXN196616:OXN196815 PHJ196616:PHJ196815 PRF196616:PRF196815 QBB196616:QBB196815 QKX196616:QKX196815 QUT196616:QUT196815 REP196616:REP196815 ROL196616:ROL196815 RYH196616:RYH196815 SID196616:SID196815 SRZ196616:SRZ196815 TBV196616:TBV196815 TLR196616:TLR196815 TVN196616:TVN196815 UFJ196616:UFJ196815 UPF196616:UPF196815 UZB196616:UZB196815 VIX196616:VIX196815 VST196616:VST196815 WCP196616:WCP196815 WML196616:WML196815 WWH196616:WWH196815 Z262152:Z262351 JV262152:JV262351 TR262152:TR262351 ADN262152:ADN262351 ANJ262152:ANJ262351 AXF262152:AXF262351 BHB262152:BHB262351 BQX262152:BQX262351 CAT262152:CAT262351 CKP262152:CKP262351 CUL262152:CUL262351 DEH262152:DEH262351 DOD262152:DOD262351 DXZ262152:DXZ262351 EHV262152:EHV262351 ERR262152:ERR262351 FBN262152:FBN262351 FLJ262152:FLJ262351 FVF262152:FVF262351 GFB262152:GFB262351 GOX262152:GOX262351 GYT262152:GYT262351 HIP262152:HIP262351 HSL262152:HSL262351 ICH262152:ICH262351 IMD262152:IMD262351 IVZ262152:IVZ262351 JFV262152:JFV262351 JPR262152:JPR262351 JZN262152:JZN262351 KJJ262152:KJJ262351 KTF262152:KTF262351 LDB262152:LDB262351 LMX262152:LMX262351 LWT262152:LWT262351 MGP262152:MGP262351 MQL262152:MQL262351 NAH262152:NAH262351 NKD262152:NKD262351 NTZ262152:NTZ262351 ODV262152:ODV262351 ONR262152:ONR262351 OXN262152:OXN262351 PHJ262152:PHJ262351 PRF262152:PRF262351 QBB262152:QBB262351 QKX262152:QKX262351 QUT262152:QUT262351 REP262152:REP262351 ROL262152:ROL262351 RYH262152:RYH262351 SID262152:SID262351 SRZ262152:SRZ262351 TBV262152:TBV262351 TLR262152:TLR262351 TVN262152:TVN262351 UFJ262152:UFJ262351 UPF262152:UPF262351 UZB262152:UZB262351 VIX262152:VIX262351 VST262152:VST262351 WCP262152:WCP262351 WML262152:WML262351 WWH262152:WWH262351 Z327688:Z327887 JV327688:JV327887 TR327688:TR327887 ADN327688:ADN327887 ANJ327688:ANJ327887 AXF327688:AXF327887 BHB327688:BHB327887 BQX327688:BQX327887 CAT327688:CAT327887 CKP327688:CKP327887 CUL327688:CUL327887 DEH327688:DEH327887 DOD327688:DOD327887 DXZ327688:DXZ327887 EHV327688:EHV327887 ERR327688:ERR327887 FBN327688:FBN327887 FLJ327688:FLJ327887 FVF327688:FVF327887 GFB327688:GFB327887 GOX327688:GOX327887 GYT327688:GYT327887 HIP327688:HIP327887 HSL327688:HSL327887 ICH327688:ICH327887 IMD327688:IMD327887 IVZ327688:IVZ327887 JFV327688:JFV327887 JPR327688:JPR327887 JZN327688:JZN327887 KJJ327688:KJJ327887 KTF327688:KTF327887 LDB327688:LDB327887 LMX327688:LMX327887 LWT327688:LWT327887 MGP327688:MGP327887 MQL327688:MQL327887 NAH327688:NAH327887 NKD327688:NKD327887 NTZ327688:NTZ327887 ODV327688:ODV327887 ONR327688:ONR327887 OXN327688:OXN327887 PHJ327688:PHJ327887 PRF327688:PRF327887 QBB327688:QBB327887 QKX327688:QKX327887 QUT327688:QUT327887 REP327688:REP327887 ROL327688:ROL327887 RYH327688:RYH327887 SID327688:SID327887 SRZ327688:SRZ327887 TBV327688:TBV327887 TLR327688:TLR327887 TVN327688:TVN327887 UFJ327688:UFJ327887 UPF327688:UPF327887 UZB327688:UZB327887 VIX327688:VIX327887 VST327688:VST327887 WCP327688:WCP327887 WML327688:WML327887 WWH327688:WWH327887 Z393224:Z393423 JV393224:JV393423 TR393224:TR393423 ADN393224:ADN393423 ANJ393224:ANJ393423 AXF393224:AXF393423 BHB393224:BHB393423 BQX393224:BQX393423 CAT393224:CAT393423 CKP393224:CKP393423 CUL393224:CUL393423 DEH393224:DEH393423 DOD393224:DOD393423 DXZ393224:DXZ393423 EHV393224:EHV393423 ERR393224:ERR393423 FBN393224:FBN393423 FLJ393224:FLJ393423 FVF393224:FVF393423 GFB393224:GFB393423 GOX393224:GOX393423 GYT393224:GYT393423 HIP393224:HIP393423 HSL393224:HSL393423 ICH393224:ICH393423 IMD393224:IMD393423 IVZ393224:IVZ393423 JFV393224:JFV393423 JPR393224:JPR393423 JZN393224:JZN393423 KJJ393224:KJJ393423 KTF393224:KTF393423 LDB393224:LDB393423 LMX393224:LMX393423 LWT393224:LWT393423 MGP393224:MGP393423 MQL393224:MQL393423 NAH393224:NAH393423 NKD393224:NKD393423 NTZ393224:NTZ393423 ODV393224:ODV393423 ONR393224:ONR393423 OXN393224:OXN393423 PHJ393224:PHJ393423 PRF393224:PRF393423 QBB393224:QBB393423 QKX393224:QKX393423 QUT393224:QUT393423 REP393224:REP393423 ROL393224:ROL393423 RYH393224:RYH393423 SID393224:SID393423 SRZ393224:SRZ393423 TBV393224:TBV393423 TLR393224:TLR393423 TVN393224:TVN393423 UFJ393224:UFJ393423 UPF393224:UPF393423 UZB393224:UZB393423 VIX393224:VIX393423 VST393224:VST393423 WCP393224:WCP393423 WML393224:WML393423 WWH393224:WWH393423 Z458760:Z458959 JV458760:JV458959 TR458760:TR458959 ADN458760:ADN458959 ANJ458760:ANJ458959 AXF458760:AXF458959 BHB458760:BHB458959 BQX458760:BQX458959 CAT458760:CAT458959 CKP458760:CKP458959 CUL458760:CUL458959 DEH458760:DEH458959 DOD458760:DOD458959 DXZ458760:DXZ458959 EHV458760:EHV458959 ERR458760:ERR458959 FBN458760:FBN458959 FLJ458760:FLJ458959 FVF458760:FVF458959 GFB458760:GFB458959 GOX458760:GOX458959 GYT458760:GYT458959 HIP458760:HIP458959 HSL458760:HSL458959 ICH458760:ICH458959 IMD458760:IMD458959 IVZ458760:IVZ458959 JFV458760:JFV458959 JPR458760:JPR458959 JZN458760:JZN458959 KJJ458760:KJJ458959 KTF458760:KTF458959 LDB458760:LDB458959 LMX458760:LMX458959 LWT458760:LWT458959 MGP458760:MGP458959 MQL458760:MQL458959 NAH458760:NAH458959 NKD458760:NKD458959 NTZ458760:NTZ458959 ODV458760:ODV458959 ONR458760:ONR458959 OXN458760:OXN458959 PHJ458760:PHJ458959 PRF458760:PRF458959 QBB458760:QBB458959 QKX458760:QKX458959 QUT458760:QUT458959 REP458760:REP458959 ROL458760:ROL458959 RYH458760:RYH458959 SID458760:SID458959 SRZ458760:SRZ458959 TBV458760:TBV458959 TLR458760:TLR458959 TVN458760:TVN458959 UFJ458760:UFJ458959 UPF458760:UPF458959 UZB458760:UZB458959 VIX458760:VIX458959 VST458760:VST458959 WCP458760:WCP458959 WML458760:WML458959 WWH458760:WWH458959 Z524296:Z524495 JV524296:JV524495 TR524296:TR524495 ADN524296:ADN524495 ANJ524296:ANJ524495 AXF524296:AXF524495 BHB524296:BHB524495 BQX524296:BQX524495 CAT524296:CAT524495 CKP524296:CKP524495 CUL524296:CUL524495 DEH524296:DEH524495 DOD524296:DOD524495 DXZ524296:DXZ524495 EHV524296:EHV524495 ERR524296:ERR524495 FBN524296:FBN524495 FLJ524296:FLJ524495 FVF524296:FVF524495 GFB524296:GFB524495 GOX524296:GOX524495 GYT524296:GYT524495 HIP524296:HIP524495 HSL524296:HSL524495 ICH524296:ICH524495 IMD524296:IMD524495 IVZ524296:IVZ524495 JFV524296:JFV524495 JPR524296:JPR524495 JZN524296:JZN524495 KJJ524296:KJJ524495 KTF524296:KTF524495 LDB524296:LDB524495 LMX524296:LMX524495 LWT524296:LWT524495 MGP524296:MGP524495 MQL524296:MQL524495 NAH524296:NAH524495 NKD524296:NKD524495 NTZ524296:NTZ524495 ODV524296:ODV524495 ONR524296:ONR524495 OXN524296:OXN524495 PHJ524296:PHJ524495 PRF524296:PRF524495 QBB524296:QBB524495 QKX524296:QKX524495 QUT524296:QUT524495 REP524296:REP524495 ROL524296:ROL524495 RYH524296:RYH524495 SID524296:SID524495 SRZ524296:SRZ524495 TBV524296:TBV524495 TLR524296:TLR524495 TVN524296:TVN524495 UFJ524296:UFJ524495 UPF524296:UPF524495 UZB524296:UZB524495 VIX524296:VIX524495 VST524296:VST524495 WCP524296:WCP524495 WML524296:WML524495 WWH524296:WWH524495 Z589832:Z590031 JV589832:JV590031 TR589832:TR590031 ADN589832:ADN590031 ANJ589832:ANJ590031 AXF589832:AXF590031 BHB589832:BHB590031 BQX589832:BQX590031 CAT589832:CAT590031 CKP589832:CKP590031 CUL589832:CUL590031 DEH589832:DEH590031 DOD589832:DOD590031 DXZ589832:DXZ590031 EHV589832:EHV590031 ERR589832:ERR590031 FBN589832:FBN590031 FLJ589832:FLJ590031 FVF589832:FVF590031 GFB589832:GFB590031 GOX589832:GOX590031 GYT589832:GYT590031 HIP589832:HIP590031 HSL589832:HSL590031 ICH589832:ICH590031 IMD589832:IMD590031 IVZ589832:IVZ590031 JFV589832:JFV590031 JPR589832:JPR590031 JZN589832:JZN590031 KJJ589832:KJJ590031 KTF589832:KTF590031 LDB589832:LDB590031 LMX589832:LMX590031 LWT589832:LWT590031 MGP589832:MGP590031 MQL589832:MQL590031 NAH589832:NAH590031 NKD589832:NKD590031 NTZ589832:NTZ590031 ODV589832:ODV590031 ONR589832:ONR590031 OXN589832:OXN590031 PHJ589832:PHJ590031 PRF589832:PRF590031 QBB589832:QBB590031 QKX589832:QKX590031 QUT589832:QUT590031 REP589832:REP590031 ROL589832:ROL590031 RYH589832:RYH590031 SID589832:SID590031 SRZ589832:SRZ590031 TBV589832:TBV590031 TLR589832:TLR590031 TVN589832:TVN590031 UFJ589832:UFJ590031 UPF589832:UPF590031 UZB589832:UZB590031 VIX589832:VIX590031 VST589832:VST590031 WCP589832:WCP590031 WML589832:WML590031 WWH589832:WWH590031 Z655368:Z655567 JV655368:JV655567 TR655368:TR655567 ADN655368:ADN655567 ANJ655368:ANJ655567 AXF655368:AXF655567 BHB655368:BHB655567 BQX655368:BQX655567 CAT655368:CAT655567 CKP655368:CKP655567 CUL655368:CUL655567 DEH655368:DEH655567 DOD655368:DOD655567 DXZ655368:DXZ655567 EHV655368:EHV655567 ERR655368:ERR655567 FBN655368:FBN655567 FLJ655368:FLJ655567 FVF655368:FVF655567 GFB655368:GFB655567 GOX655368:GOX655567 GYT655368:GYT655567 HIP655368:HIP655567 HSL655368:HSL655567 ICH655368:ICH655567 IMD655368:IMD655567 IVZ655368:IVZ655567 JFV655368:JFV655567 JPR655368:JPR655567 JZN655368:JZN655567 KJJ655368:KJJ655567 KTF655368:KTF655567 LDB655368:LDB655567 LMX655368:LMX655567 LWT655368:LWT655567 MGP655368:MGP655567 MQL655368:MQL655567 NAH655368:NAH655567 NKD655368:NKD655567 NTZ655368:NTZ655567 ODV655368:ODV655567 ONR655368:ONR655567 OXN655368:OXN655567 PHJ655368:PHJ655567 PRF655368:PRF655567 QBB655368:QBB655567 QKX655368:QKX655567 QUT655368:QUT655567 REP655368:REP655567 ROL655368:ROL655567 RYH655368:RYH655567 SID655368:SID655567 SRZ655368:SRZ655567 TBV655368:TBV655567 TLR655368:TLR655567 TVN655368:TVN655567 UFJ655368:UFJ655567 UPF655368:UPF655567 UZB655368:UZB655567 VIX655368:VIX655567 VST655368:VST655567 WCP655368:WCP655567 WML655368:WML655567 WWH655368:WWH655567 Z720904:Z721103 JV720904:JV721103 TR720904:TR721103 ADN720904:ADN721103 ANJ720904:ANJ721103 AXF720904:AXF721103 BHB720904:BHB721103 BQX720904:BQX721103 CAT720904:CAT721103 CKP720904:CKP721103 CUL720904:CUL721103 DEH720904:DEH721103 DOD720904:DOD721103 DXZ720904:DXZ721103 EHV720904:EHV721103 ERR720904:ERR721103 FBN720904:FBN721103 FLJ720904:FLJ721103 FVF720904:FVF721103 GFB720904:GFB721103 GOX720904:GOX721103 GYT720904:GYT721103 HIP720904:HIP721103 HSL720904:HSL721103 ICH720904:ICH721103 IMD720904:IMD721103 IVZ720904:IVZ721103 JFV720904:JFV721103 JPR720904:JPR721103 JZN720904:JZN721103 KJJ720904:KJJ721103 KTF720904:KTF721103 LDB720904:LDB721103 LMX720904:LMX721103 LWT720904:LWT721103 MGP720904:MGP721103 MQL720904:MQL721103 NAH720904:NAH721103 NKD720904:NKD721103 NTZ720904:NTZ721103 ODV720904:ODV721103 ONR720904:ONR721103 OXN720904:OXN721103 PHJ720904:PHJ721103 PRF720904:PRF721103 QBB720904:QBB721103 QKX720904:QKX721103 QUT720904:QUT721103 REP720904:REP721103 ROL720904:ROL721103 RYH720904:RYH721103 SID720904:SID721103 SRZ720904:SRZ721103 TBV720904:TBV721103 TLR720904:TLR721103 TVN720904:TVN721103 UFJ720904:UFJ721103 UPF720904:UPF721103 UZB720904:UZB721103 VIX720904:VIX721103 VST720904:VST721103 WCP720904:WCP721103 WML720904:WML721103 WWH720904:WWH721103 Z786440:Z786639 JV786440:JV786639 TR786440:TR786639 ADN786440:ADN786639 ANJ786440:ANJ786639 AXF786440:AXF786639 BHB786440:BHB786639 BQX786440:BQX786639 CAT786440:CAT786639 CKP786440:CKP786639 CUL786440:CUL786639 DEH786440:DEH786639 DOD786440:DOD786639 DXZ786440:DXZ786639 EHV786440:EHV786639 ERR786440:ERR786639 FBN786440:FBN786639 FLJ786440:FLJ786639 FVF786440:FVF786639 GFB786440:GFB786639 GOX786440:GOX786639 GYT786440:GYT786639 HIP786440:HIP786639 HSL786440:HSL786639 ICH786440:ICH786639 IMD786440:IMD786639 IVZ786440:IVZ786639 JFV786440:JFV786639 JPR786440:JPR786639 JZN786440:JZN786639 KJJ786440:KJJ786639 KTF786440:KTF786639 LDB786440:LDB786639 LMX786440:LMX786639 LWT786440:LWT786639 MGP786440:MGP786639 MQL786440:MQL786639 NAH786440:NAH786639 NKD786440:NKD786639 NTZ786440:NTZ786639 ODV786440:ODV786639 ONR786440:ONR786639 OXN786440:OXN786639 PHJ786440:PHJ786639 PRF786440:PRF786639 QBB786440:QBB786639 QKX786440:QKX786639 QUT786440:QUT786639 REP786440:REP786639 ROL786440:ROL786639 RYH786440:RYH786639 SID786440:SID786639 SRZ786440:SRZ786639 TBV786440:TBV786639 TLR786440:TLR786639 TVN786440:TVN786639 UFJ786440:UFJ786639 UPF786440:UPF786639 UZB786440:UZB786639 VIX786440:VIX786639 VST786440:VST786639 WCP786440:WCP786639 WML786440:WML786639 WWH786440:WWH786639 Z851976:Z852175 JV851976:JV852175 TR851976:TR852175 ADN851976:ADN852175 ANJ851976:ANJ852175 AXF851976:AXF852175 BHB851976:BHB852175 BQX851976:BQX852175 CAT851976:CAT852175 CKP851976:CKP852175 CUL851976:CUL852175 DEH851976:DEH852175 DOD851976:DOD852175 DXZ851976:DXZ852175 EHV851976:EHV852175 ERR851976:ERR852175 FBN851976:FBN852175 FLJ851976:FLJ852175 FVF851976:FVF852175 GFB851976:GFB852175 GOX851976:GOX852175 GYT851976:GYT852175 HIP851976:HIP852175 HSL851976:HSL852175 ICH851976:ICH852175 IMD851976:IMD852175 IVZ851976:IVZ852175 JFV851976:JFV852175 JPR851976:JPR852175 JZN851976:JZN852175 KJJ851976:KJJ852175 KTF851976:KTF852175 LDB851976:LDB852175 LMX851976:LMX852175 LWT851976:LWT852175 MGP851976:MGP852175 MQL851976:MQL852175 NAH851976:NAH852175 NKD851976:NKD852175 NTZ851976:NTZ852175 ODV851976:ODV852175 ONR851976:ONR852175 OXN851976:OXN852175 PHJ851976:PHJ852175 PRF851976:PRF852175 QBB851976:QBB852175 QKX851976:QKX852175 QUT851976:QUT852175 REP851976:REP852175 ROL851976:ROL852175 RYH851976:RYH852175 SID851976:SID852175 SRZ851976:SRZ852175 TBV851976:TBV852175 TLR851976:TLR852175 TVN851976:TVN852175 UFJ851976:UFJ852175 UPF851976:UPF852175 UZB851976:UZB852175 VIX851976:VIX852175 VST851976:VST852175 WCP851976:WCP852175 WML851976:WML852175 WWH851976:WWH852175 Z917512:Z917711 JV917512:JV917711 TR917512:TR917711 ADN917512:ADN917711 ANJ917512:ANJ917711 AXF917512:AXF917711 BHB917512:BHB917711 BQX917512:BQX917711 CAT917512:CAT917711 CKP917512:CKP917711 CUL917512:CUL917711 DEH917512:DEH917711 DOD917512:DOD917711 DXZ917512:DXZ917711 EHV917512:EHV917711 ERR917512:ERR917711 FBN917512:FBN917711 FLJ917512:FLJ917711 FVF917512:FVF917711 GFB917512:GFB917711 GOX917512:GOX917711 GYT917512:GYT917711 HIP917512:HIP917711 HSL917512:HSL917711 ICH917512:ICH917711 IMD917512:IMD917711 IVZ917512:IVZ917711 JFV917512:JFV917711 JPR917512:JPR917711 JZN917512:JZN917711 KJJ917512:KJJ917711 KTF917512:KTF917711 LDB917512:LDB917711 LMX917512:LMX917711 LWT917512:LWT917711 MGP917512:MGP917711 MQL917512:MQL917711 NAH917512:NAH917711 NKD917512:NKD917711 NTZ917512:NTZ917711 ODV917512:ODV917711 ONR917512:ONR917711 OXN917512:OXN917711 PHJ917512:PHJ917711 PRF917512:PRF917711 QBB917512:QBB917711 QKX917512:QKX917711 QUT917512:QUT917711 REP917512:REP917711 ROL917512:ROL917711 RYH917512:RYH917711 SID917512:SID917711 SRZ917512:SRZ917711 TBV917512:TBV917711 TLR917512:TLR917711 TVN917512:TVN917711 UFJ917512:UFJ917711 UPF917512:UPF917711 UZB917512:UZB917711 VIX917512:VIX917711 VST917512:VST917711 WCP917512:WCP917711 WML917512:WML917711 WWH917512:WWH917711 Z983048:Z983247 JV983048:JV983247 TR983048:TR983247 ADN983048:ADN983247 ANJ983048:ANJ983247 AXF983048:AXF983247 BHB983048:BHB983247 BQX983048:BQX983247 CAT983048:CAT983247 CKP983048:CKP983247 CUL983048:CUL983247 DEH983048:DEH983247 DOD983048:DOD983247 DXZ983048:DXZ983247 EHV983048:EHV983247 ERR983048:ERR983247 FBN983048:FBN983247 FLJ983048:FLJ983247 FVF983048:FVF983247 GFB983048:GFB983247 GOX983048:GOX983247 GYT983048:GYT983247 HIP983048:HIP983247 HSL983048:HSL983247 ICH983048:ICH983247 IMD983048:IMD983247 IVZ983048:IVZ983247 JFV983048:JFV983247 JPR983048:JPR983247 JZN983048:JZN983247 KJJ983048:KJJ983247 KTF983048:KTF983247 LDB983048:LDB983247 LMX983048:LMX983247 LWT983048:LWT983247 MGP983048:MGP983247 MQL983048:MQL983247 NAH983048:NAH983247 NKD983048:NKD983247 NTZ983048:NTZ983247 ODV983048:ODV983247 ONR983048:ONR983247 OXN983048:OXN983247 PHJ983048:PHJ983247 PRF983048:PRF983247 QBB983048:QBB983247 QKX983048:QKX983247 QUT983048:QUT983247 REP983048:REP983247 ROL983048:ROL983247 RYH983048:RYH983247 SID983048:SID983247 SRZ983048:SRZ983247 TBV983048:TBV983247 TLR983048:TLR983247 TVN983048:TVN983247 UFJ983048:UFJ983247 UPF983048:UPF983247 UZB983048:UZB983247 VIX983048:VIX983247 VST983048:VST983247 WCP983048:WCP983247 WML983048:WML983247 WWH983048:WWH983247 U8:U207 JQ8:JQ207 TM8:TM207 ADI8:ADI207 ANE8:ANE207 AXA8:AXA207 BGW8:BGW207 BQS8:BQS207 CAO8:CAO207 CKK8:CKK207 CUG8:CUG207 DEC8:DEC207 DNY8:DNY207 DXU8:DXU207 EHQ8:EHQ207 ERM8:ERM207 FBI8:FBI207 FLE8:FLE207 FVA8:FVA207 GEW8:GEW207 GOS8:GOS207 GYO8:GYO207 HIK8:HIK207 HSG8:HSG207 ICC8:ICC207 ILY8:ILY207 IVU8:IVU207 JFQ8:JFQ207 JPM8:JPM207 JZI8:JZI207 KJE8:KJE207 KTA8:KTA207 LCW8:LCW207 LMS8:LMS207 LWO8:LWO207 MGK8:MGK207 MQG8:MQG207 NAC8:NAC207 NJY8:NJY207 NTU8:NTU207 ODQ8:ODQ207 ONM8:ONM207 OXI8:OXI207 PHE8:PHE207 PRA8:PRA207 QAW8:QAW207 QKS8:QKS207 QUO8:QUO207 REK8:REK207 ROG8:ROG207 RYC8:RYC207 SHY8:SHY207 SRU8:SRU207 TBQ8:TBQ207 TLM8:TLM207 TVI8:TVI207 UFE8:UFE207 UPA8:UPA207 UYW8:UYW207 VIS8:VIS207 VSO8:VSO207 WCK8:WCK207 WMG8:WMG207 WWC8:WWC207 U65544:U65743 JQ65544:JQ65743 TM65544:TM65743 ADI65544:ADI65743 ANE65544:ANE65743 AXA65544:AXA65743 BGW65544:BGW65743 BQS65544:BQS65743 CAO65544:CAO65743 CKK65544:CKK65743 CUG65544:CUG65743 DEC65544:DEC65743 DNY65544:DNY65743 DXU65544:DXU65743 EHQ65544:EHQ65743 ERM65544:ERM65743 FBI65544:FBI65743 FLE65544:FLE65743 FVA65544:FVA65743 GEW65544:GEW65743 GOS65544:GOS65743 GYO65544:GYO65743 HIK65544:HIK65743 HSG65544:HSG65743 ICC65544:ICC65743 ILY65544:ILY65743 IVU65544:IVU65743 JFQ65544:JFQ65743 JPM65544:JPM65743 JZI65544:JZI65743 KJE65544:KJE65743 KTA65544:KTA65743 LCW65544:LCW65743 LMS65544:LMS65743 LWO65544:LWO65743 MGK65544:MGK65743 MQG65544:MQG65743 NAC65544:NAC65743 NJY65544:NJY65743 NTU65544:NTU65743 ODQ65544:ODQ65743 ONM65544:ONM65743 OXI65544:OXI65743 PHE65544:PHE65743 PRA65544:PRA65743 QAW65544:QAW65743 QKS65544:QKS65743 QUO65544:QUO65743 REK65544:REK65743 ROG65544:ROG65743 RYC65544:RYC65743 SHY65544:SHY65743 SRU65544:SRU65743 TBQ65544:TBQ65743 TLM65544:TLM65743 TVI65544:TVI65743 UFE65544:UFE65743 UPA65544:UPA65743 UYW65544:UYW65743 VIS65544:VIS65743 VSO65544:VSO65743 WCK65544:WCK65743 WMG65544:WMG65743 WWC65544:WWC65743 U131080:U131279 JQ131080:JQ131279 TM131080:TM131279 ADI131080:ADI131279 ANE131080:ANE131279 AXA131080:AXA131279 BGW131080:BGW131279 BQS131080:BQS131279 CAO131080:CAO131279 CKK131080:CKK131279 CUG131080:CUG131279 DEC131080:DEC131279 DNY131080:DNY131279 DXU131080:DXU131279 EHQ131080:EHQ131279 ERM131080:ERM131279 FBI131080:FBI131279 FLE131080:FLE131279 FVA131080:FVA131279 GEW131080:GEW131279 GOS131080:GOS131279 GYO131080:GYO131279 HIK131080:HIK131279 HSG131080:HSG131279 ICC131080:ICC131279 ILY131080:ILY131279 IVU131080:IVU131279 JFQ131080:JFQ131279 JPM131080:JPM131279 JZI131080:JZI131279 KJE131080:KJE131279 KTA131080:KTA131279 LCW131080:LCW131279 LMS131080:LMS131279 LWO131080:LWO131279 MGK131080:MGK131279 MQG131080:MQG131279 NAC131080:NAC131279 NJY131080:NJY131279 NTU131080:NTU131279 ODQ131080:ODQ131279 ONM131080:ONM131279 OXI131080:OXI131279 PHE131080:PHE131279 PRA131080:PRA131279 QAW131080:QAW131279 QKS131080:QKS131279 QUO131080:QUO131279 REK131080:REK131279 ROG131080:ROG131279 RYC131080:RYC131279 SHY131080:SHY131279 SRU131080:SRU131279 TBQ131080:TBQ131279 TLM131080:TLM131279 TVI131080:TVI131279 UFE131080:UFE131279 UPA131080:UPA131279 UYW131080:UYW131279 VIS131080:VIS131279 VSO131080:VSO131279 WCK131080:WCK131279 WMG131080:WMG131279 WWC131080:WWC131279 U196616:U196815 JQ196616:JQ196815 TM196616:TM196815 ADI196616:ADI196815 ANE196616:ANE196815 AXA196616:AXA196815 BGW196616:BGW196815 BQS196616:BQS196815 CAO196616:CAO196815 CKK196616:CKK196815 CUG196616:CUG196815 DEC196616:DEC196815 DNY196616:DNY196815 DXU196616:DXU196815 EHQ196616:EHQ196815 ERM196616:ERM196815 FBI196616:FBI196815 FLE196616:FLE196815 FVA196616:FVA196815 GEW196616:GEW196815 GOS196616:GOS196815 GYO196616:GYO196815 HIK196616:HIK196815 HSG196616:HSG196815 ICC196616:ICC196815 ILY196616:ILY196815 IVU196616:IVU196815 JFQ196616:JFQ196815 JPM196616:JPM196815 JZI196616:JZI196815 KJE196616:KJE196815 KTA196616:KTA196815 LCW196616:LCW196815 LMS196616:LMS196815 LWO196616:LWO196815 MGK196616:MGK196815 MQG196616:MQG196815 NAC196616:NAC196815 NJY196616:NJY196815 NTU196616:NTU196815 ODQ196616:ODQ196815 ONM196616:ONM196815 OXI196616:OXI196815 PHE196616:PHE196815 PRA196616:PRA196815 QAW196616:QAW196815 QKS196616:QKS196815 QUO196616:QUO196815 REK196616:REK196815 ROG196616:ROG196815 RYC196616:RYC196815 SHY196616:SHY196815 SRU196616:SRU196815 TBQ196616:TBQ196815 TLM196616:TLM196815 TVI196616:TVI196815 UFE196616:UFE196815 UPA196616:UPA196815 UYW196616:UYW196815 VIS196616:VIS196815 VSO196616:VSO196815 WCK196616:WCK196815 WMG196616:WMG196815 WWC196616:WWC196815 U262152:U262351 JQ262152:JQ262351 TM262152:TM262351 ADI262152:ADI262351 ANE262152:ANE262351 AXA262152:AXA262351 BGW262152:BGW262351 BQS262152:BQS262351 CAO262152:CAO262351 CKK262152:CKK262351 CUG262152:CUG262351 DEC262152:DEC262351 DNY262152:DNY262351 DXU262152:DXU262351 EHQ262152:EHQ262351 ERM262152:ERM262351 FBI262152:FBI262351 FLE262152:FLE262351 FVA262152:FVA262351 GEW262152:GEW262351 GOS262152:GOS262351 GYO262152:GYO262351 HIK262152:HIK262351 HSG262152:HSG262351 ICC262152:ICC262351 ILY262152:ILY262351 IVU262152:IVU262351 JFQ262152:JFQ262351 JPM262152:JPM262351 JZI262152:JZI262351 KJE262152:KJE262351 KTA262152:KTA262351 LCW262152:LCW262351 LMS262152:LMS262351 LWO262152:LWO262351 MGK262152:MGK262351 MQG262152:MQG262351 NAC262152:NAC262351 NJY262152:NJY262351 NTU262152:NTU262351 ODQ262152:ODQ262351 ONM262152:ONM262351 OXI262152:OXI262351 PHE262152:PHE262351 PRA262152:PRA262351 QAW262152:QAW262351 QKS262152:QKS262351 QUO262152:QUO262351 REK262152:REK262351 ROG262152:ROG262351 RYC262152:RYC262351 SHY262152:SHY262351 SRU262152:SRU262351 TBQ262152:TBQ262351 TLM262152:TLM262351 TVI262152:TVI262351 UFE262152:UFE262351 UPA262152:UPA262351 UYW262152:UYW262351 VIS262152:VIS262351 VSO262152:VSO262351 WCK262152:WCK262351 WMG262152:WMG262351 WWC262152:WWC262351 U327688:U327887 JQ327688:JQ327887 TM327688:TM327887 ADI327688:ADI327887 ANE327688:ANE327887 AXA327688:AXA327887 BGW327688:BGW327887 BQS327688:BQS327887 CAO327688:CAO327887 CKK327688:CKK327887 CUG327688:CUG327887 DEC327688:DEC327887 DNY327688:DNY327887 DXU327688:DXU327887 EHQ327688:EHQ327887 ERM327688:ERM327887 FBI327688:FBI327887 FLE327688:FLE327887 FVA327688:FVA327887 GEW327688:GEW327887 GOS327688:GOS327887 GYO327688:GYO327887 HIK327688:HIK327887 HSG327688:HSG327887 ICC327688:ICC327887 ILY327688:ILY327887 IVU327688:IVU327887 JFQ327688:JFQ327887 JPM327688:JPM327887 JZI327688:JZI327887 KJE327688:KJE327887 KTA327688:KTA327887 LCW327688:LCW327887 LMS327688:LMS327887 LWO327688:LWO327887 MGK327688:MGK327887 MQG327688:MQG327887 NAC327688:NAC327887 NJY327688:NJY327887 NTU327688:NTU327887 ODQ327688:ODQ327887 ONM327688:ONM327887 OXI327688:OXI327887 PHE327688:PHE327887 PRA327688:PRA327887 QAW327688:QAW327887 QKS327688:QKS327887 QUO327688:QUO327887 REK327688:REK327887 ROG327688:ROG327887 RYC327688:RYC327887 SHY327688:SHY327887 SRU327688:SRU327887 TBQ327688:TBQ327887 TLM327688:TLM327887 TVI327688:TVI327887 UFE327688:UFE327887 UPA327688:UPA327887 UYW327688:UYW327887 VIS327688:VIS327887 VSO327688:VSO327887 WCK327688:WCK327887 WMG327688:WMG327887 WWC327688:WWC327887 U393224:U393423 JQ393224:JQ393423 TM393224:TM393423 ADI393224:ADI393423 ANE393224:ANE393423 AXA393224:AXA393423 BGW393224:BGW393423 BQS393224:BQS393423 CAO393224:CAO393423 CKK393224:CKK393423 CUG393224:CUG393423 DEC393224:DEC393423 DNY393224:DNY393423 DXU393224:DXU393423 EHQ393224:EHQ393423 ERM393224:ERM393423 FBI393224:FBI393423 FLE393224:FLE393423 FVA393224:FVA393423 GEW393224:GEW393423 GOS393224:GOS393423 GYO393224:GYO393423 HIK393224:HIK393423 HSG393224:HSG393423 ICC393224:ICC393423 ILY393224:ILY393423 IVU393224:IVU393423 JFQ393224:JFQ393423 JPM393224:JPM393423 JZI393224:JZI393423 KJE393224:KJE393423 KTA393224:KTA393423 LCW393224:LCW393423 LMS393224:LMS393423 LWO393224:LWO393423 MGK393224:MGK393423 MQG393224:MQG393423 NAC393224:NAC393423 NJY393224:NJY393423 NTU393224:NTU393423 ODQ393224:ODQ393423 ONM393224:ONM393423 OXI393224:OXI393423 PHE393224:PHE393423 PRA393224:PRA393423 QAW393224:QAW393423 QKS393224:QKS393423 QUO393224:QUO393423 REK393224:REK393423 ROG393224:ROG393423 RYC393224:RYC393423 SHY393224:SHY393423 SRU393224:SRU393423 TBQ393224:TBQ393423 TLM393224:TLM393423 TVI393224:TVI393423 UFE393224:UFE393423 UPA393224:UPA393423 UYW393224:UYW393423 VIS393224:VIS393423 VSO393224:VSO393423 WCK393224:WCK393423 WMG393224:WMG393423 WWC393224:WWC393423 U458760:U458959 JQ458760:JQ458959 TM458760:TM458959 ADI458760:ADI458959 ANE458760:ANE458959 AXA458760:AXA458959 BGW458760:BGW458959 BQS458760:BQS458959 CAO458760:CAO458959 CKK458760:CKK458959 CUG458760:CUG458959 DEC458760:DEC458959 DNY458760:DNY458959 DXU458760:DXU458959 EHQ458760:EHQ458959 ERM458760:ERM458959 FBI458760:FBI458959 FLE458760:FLE458959 FVA458760:FVA458959 GEW458760:GEW458959 GOS458760:GOS458959 GYO458760:GYO458959 HIK458760:HIK458959 HSG458760:HSG458959 ICC458760:ICC458959 ILY458760:ILY458959 IVU458760:IVU458959 JFQ458760:JFQ458959 JPM458760:JPM458959 JZI458760:JZI458959 KJE458760:KJE458959 KTA458760:KTA458959 LCW458760:LCW458959 LMS458760:LMS458959 LWO458760:LWO458959 MGK458760:MGK458959 MQG458760:MQG458959 NAC458760:NAC458959 NJY458760:NJY458959 NTU458760:NTU458959 ODQ458760:ODQ458959 ONM458760:ONM458959 OXI458760:OXI458959 PHE458760:PHE458959 PRA458760:PRA458959 QAW458760:QAW458959 QKS458760:QKS458959 QUO458760:QUO458959 REK458760:REK458959 ROG458760:ROG458959 RYC458760:RYC458959 SHY458760:SHY458959 SRU458760:SRU458959 TBQ458760:TBQ458959 TLM458760:TLM458959 TVI458760:TVI458959 UFE458760:UFE458959 UPA458760:UPA458959 UYW458760:UYW458959 VIS458760:VIS458959 VSO458760:VSO458959 WCK458760:WCK458959 WMG458760:WMG458959 WWC458760:WWC458959 U524296:U524495 JQ524296:JQ524495 TM524296:TM524495 ADI524296:ADI524495 ANE524296:ANE524495 AXA524296:AXA524495 BGW524296:BGW524495 BQS524296:BQS524495 CAO524296:CAO524495 CKK524296:CKK524495 CUG524296:CUG524495 DEC524296:DEC524495 DNY524296:DNY524495 DXU524296:DXU524495 EHQ524296:EHQ524495 ERM524296:ERM524495 FBI524296:FBI524495 FLE524296:FLE524495 FVA524296:FVA524495 GEW524296:GEW524495 GOS524296:GOS524495 GYO524296:GYO524495 HIK524296:HIK524495 HSG524296:HSG524495 ICC524296:ICC524495 ILY524296:ILY524495 IVU524296:IVU524495 JFQ524296:JFQ524495 JPM524296:JPM524495 JZI524296:JZI524495 KJE524296:KJE524495 KTA524296:KTA524495 LCW524296:LCW524495 LMS524296:LMS524495 LWO524296:LWO524495 MGK524296:MGK524495 MQG524296:MQG524495 NAC524296:NAC524495 NJY524296:NJY524495 NTU524296:NTU524495 ODQ524296:ODQ524495 ONM524296:ONM524495 OXI524296:OXI524495 PHE524296:PHE524495 PRA524296:PRA524495 QAW524296:QAW524495 QKS524296:QKS524495 QUO524296:QUO524495 REK524296:REK524495 ROG524296:ROG524495 RYC524296:RYC524495 SHY524296:SHY524495 SRU524296:SRU524495 TBQ524296:TBQ524495 TLM524296:TLM524495 TVI524296:TVI524495 UFE524296:UFE524495 UPA524296:UPA524495 UYW524296:UYW524495 VIS524296:VIS524495 VSO524296:VSO524495 WCK524296:WCK524495 WMG524296:WMG524495 WWC524296:WWC524495 U589832:U590031 JQ589832:JQ590031 TM589832:TM590031 ADI589832:ADI590031 ANE589832:ANE590031 AXA589832:AXA590031 BGW589832:BGW590031 BQS589832:BQS590031 CAO589832:CAO590031 CKK589832:CKK590031 CUG589832:CUG590031 DEC589832:DEC590031 DNY589832:DNY590031 DXU589832:DXU590031 EHQ589832:EHQ590031 ERM589832:ERM590031 FBI589832:FBI590031 FLE589832:FLE590031 FVA589832:FVA590031 GEW589832:GEW590031 GOS589832:GOS590031 GYO589832:GYO590031 HIK589832:HIK590031 HSG589832:HSG590031 ICC589832:ICC590031 ILY589832:ILY590031 IVU589832:IVU590031 JFQ589832:JFQ590031 JPM589832:JPM590031 JZI589832:JZI590031 KJE589832:KJE590031 KTA589832:KTA590031 LCW589832:LCW590031 LMS589832:LMS590031 LWO589832:LWO590031 MGK589832:MGK590031 MQG589832:MQG590031 NAC589832:NAC590031 NJY589832:NJY590031 NTU589832:NTU590031 ODQ589832:ODQ590031 ONM589832:ONM590031 OXI589832:OXI590031 PHE589832:PHE590031 PRA589832:PRA590031 QAW589832:QAW590031 QKS589832:QKS590031 QUO589832:QUO590031 REK589832:REK590031 ROG589832:ROG590031 RYC589832:RYC590031 SHY589832:SHY590031 SRU589832:SRU590031 TBQ589832:TBQ590031 TLM589832:TLM590031 TVI589832:TVI590031 UFE589832:UFE590031 UPA589832:UPA590031 UYW589832:UYW590031 VIS589832:VIS590031 VSO589832:VSO590031 WCK589832:WCK590031 WMG589832:WMG590031 WWC589832:WWC590031 U655368:U655567 JQ655368:JQ655567 TM655368:TM655567 ADI655368:ADI655567 ANE655368:ANE655567 AXA655368:AXA655567 BGW655368:BGW655567 BQS655368:BQS655567 CAO655368:CAO655567 CKK655368:CKK655567 CUG655368:CUG655567 DEC655368:DEC655567 DNY655368:DNY655567 DXU655368:DXU655567 EHQ655368:EHQ655567 ERM655368:ERM655567 FBI655368:FBI655567 FLE655368:FLE655567 FVA655368:FVA655567 GEW655368:GEW655567 GOS655368:GOS655567 GYO655368:GYO655567 HIK655368:HIK655567 HSG655368:HSG655567 ICC655368:ICC655567 ILY655368:ILY655567 IVU655368:IVU655567 JFQ655368:JFQ655567 JPM655368:JPM655567 JZI655368:JZI655567 KJE655368:KJE655567 KTA655368:KTA655567 LCW655368:LCW655567 LMS655368:LMS655567 LWO655368:LWO655567 MGK655368:MGK655567 MQG655368:MQG655567 NAC655368:NAC655567 NJY655368:NJY655567 NTU655368:NTU655567 ODQ655368:ODQ655567 ONM655368:ONM655567 OXI655368:OXI655567 PHE655368:PHE655567 PRA655368:PRA655567 QAW655368:QAW655567 QKS655368:QKS655567 QUO655368:QUO655567 REK655368:REK655567 ROG655368:ROG655567 RYC655368:RYC655567 SHY655368:SHY655567 SRU655368:SRU655567 TBQ655368:TBQ655567 TLM655368:TLM655567 TVI655368:TVI655567 UFE655368:UFE655567 UPA655368:UPA655567 UYW655368:UYW655567 VIS655368:VIS655567 VSO655368:VSO655567 WCK655368:WCK655567 WMG655368:WMG655567 WWC655368:WWC655567 U720904:U721103 JQ720904:JQ721103 TM720904:TM721103 ADI720904:ADI721103 ANE720904:ANE721103 AXA720904:AXA721103 BGW720904:BGW721103 BQS720904:BQS721103 CAO720904:CAO721103 CKK720904:CKK721103 CUG720904:CUG721103 DEC720904:DEC721103 DNY720904:DNY721103 DXU720904:DXU721103 EHQ720904:EHQ721103 ERM720904:ERM721103 FBI720904:FBI721103 FLE720904:FLE721103 FVA720904:FVA721103 GEW720904:GEW721103 GOS720904:GOS721103 GYO720904:GYO721103 HIK720904:HIK721103 HSG720904:HSG721103 ICC720904:ICC721103 ILY720904:ILY721103 IVU720904:IVU721103 JFQ720904:JFQ721103 JPM720904:JPM721103 JZI720904:JZI721103 KJE720904:KJE721103 KTA720904:KTA721103 LCW720904:LCW721103 LMS720904:LMS721103 LWO720904:LWO721103 MGK720904:MGK721103 MQG720904:MQG721103 NAC720904:NAC721103 NJY720904:NJY721103 NTU720904:NTU721103 ODQ720904:ODQ721103 ONM720904:ONM721103 OXI720904:OXI721103 PHE720904:PHE721103 PRA720904:PRA721103 QAW720904:QAW721103 QKS720904:QKS721103 QUO720904:QUO721103 REK720904:REK721103 ROG720904:ROG721103 RYC720904:RYC721103 SHY720904:SHY721103 SRU720904:SRU721103 TBQ720904:TBQ721103 TLM720904:TLM721103 TVI720904:TVI721103 UFE720904:UFE721103 UPA720904:UPA721103 UYW720904:UYW721103 VIS720904:VIS721103 VSO720904:VSO721103 WCK720904:WCK721103 WMG720904:WMG721103 WWC720904:WWC721103 U786440:U786639 JQ786440:JQ786639 TM786440:TM786639 ADI786440:ADI786639 ANE786440:ANE786639 AXA786440:AXA786639 BGW786440:BGW786639 BQS786440:BQS786639 CAO786440:CAO786639 CKK786440:CKK786639 CUG786440:CUG786639 DEC786440:DEC786639 DNY786440:DNY786639 DXU786440:DXU786639 EHQ786440:EHQ786639 ERM786440:ERM786639 FBI786440:FBI786639 FLE786440:FLE786639 FVA786440:FVA786639 GEW786440:GEW786639 GOS786440:GOS786639 GYO786440:GYO786639 HIK786440:HIK786639 HSG786440:HSG786639 ICC786440:ICC786639 ILY786440:ILY786639 IVU786440:IVU786639 JFQ786440:JFQ786639 JPM786440:JPM786639 JZI786440:JZI786639 KJE786440:KJE786639 KTA786440:KTA786639 LCW786440:LCW786639 LMS786440:LMS786639 LWO786440:LWO786639 MGK786440:MGK786639 MQG786440:MQG786639 NAC786440:NAC786639 NJY786440:NJY786639 NTU786440:NTU786639 ODQ786440:ODQ786639 ONM786440:ONM786639 OXI786440:OXI786639 PHE786440:PHE786639 PRA786440:PRA786639 QAW786440:QAW786639 QKS786440:QKS786639 QUO786440:QUO786639 REK786440:REK786639 ROG786440:ROG786639 RYC786440:RYC786639 SHY786440:SHY786639 SRU786440:SRU786639 TBQ786440:TBQ786639 TLM786440:TLM786639 TVI786440:TVI786639 UFE786440:UFE786639 UPA786440:UPA786639 UYW786440:UYW786639 VIS786440:VIS786639 VSO786440:VSO786639 WCK786440:WCK786639 WMG786440:WMG786639 WWC786440:WWC786639 U851976:U852175 JQ851976:JQ852175 TM851976:TM852175 ADI851976:ADI852175 ANE851976:ANE852175 AXA851976:AXA852175 BGW851976:BGW852175 BQS851976:BQS852175 CAO851976:CAO852175 CKK851976:CKK852175 CUG851976:CUG852175 DEC851976:DEC852175 DNY851976:DNY852175 DXU851976:DXU852175 EHQ851976:EHQ852175 ERM851976:ERM852175 FBI851976:FBI852175 FLE851976:FLE852175 FVA851976:FVA852175 GEW851976:GEW852175 GOS851976:GOS852175 GYO851976:GYO852175 HIK851976:HIK852175 HSG851976:HSG852175 ICC851976:ICC852175 ILY851976:ILY852175 IVU851976:IVU852175 JFQ851976:JFQ852175 JPM851976:JPM852175 JZI851976:JZI852175 KJE851976:KJE852175 KTA851976:KTA852175 LCW851976:LCW852175 LMS851976:LMS852175 LWO851976:LWO852175 MGK851976:MGK852175 MQG851976:MQG852175 NAC851976:NAC852175 NJY851976:NJY852175 NTU851976:NTU852175 ODQ851976:ODQ852175 ONM851976:ONM852175 OXI851976:OXI852175 PHE851976:PHE852175 PRA851976:PRA852175 QAW851976:QAW852175 QKS851976:QKS852175 QUO851976:QUO852175 REK851976:REK852175 ROG851976:ROG852175 RYC851976:RYC852175 SHY851976:SHY852175 SRU851976:SRU852175 TBQ851976:TBQ852175 TLM851976:TLM852175 TVI851976:TVI852175 UFE851976:UFE852175 UPA851976:UPA852175 UYW851976:UYW852175 VIS851976:VIS852175 VSO851976:VSO852175 WCK851976:WCK852175 WMG851976:WMG852175 WWC851976:WWC852175 U917512:U917711 JQ917512:JQ917711 TM917512:TM917711 ADI917512:ADI917711 ANE917512:ANE917711 AXA917512:AXA917711 BGW917512:BGW917711 BQS917512:BQS917711 CAO917512:CAO917711 CKK917512:CKK917711 CUG917512:CUG917711 DEC917512:DEC917711 DNY917512:DNY917711 DXU917512:DXU917711 EHQ917512:EHQ917711 ERM917512:ERM917711 FBI917512:FBI917711 FLE917512:FLE917711 FVA917512:FVA917711 GEW917512:GEW917711 GOS917512:GOS917711 GYO917512:GYO917711 HIK917512:HIK917711 HSG917512:HSG917711 ICC917512:ICC917711 ILY917512:ILY917711 IVU917512:IVU917711 JFQ917512:JFQ917711 JPM917512:JPM917711 JZI917512:JZI917711 KJE917512:KJE917711 KTA917512:KTA917711 LCW917512:LCW917711 LMS917512:LMS917711 LWO917512:LWO917711 MGK917512:MGK917711 MQG917512:MQG917711 NAC917512:NAC917711 NJY917512:NJY917711 NTU917512:NTU917711 ODQ917512:ODQ917711 ONM917512:ONM917711 OXI917512:OXI917711 PHE917512:PHE917711 PRA917512:PRA917711 QAW917512:QAW917711 QKS917512:QKS917711 QUO917512:QUO917711 REK917512:REK917711 ROG917512:ROG917711 RYC917512:RYC917711 SHY917512:SHY917711 SRU917512:SRU917711 TBQ917512:TBQ917711 TLM917512:TLM917711 TVI917512:TVI917711 UFE917512:UFE917711 UPA917512:UPA917711 UYW917512:UYW917711 VIS917512:VIS917711 VSO917512:VSO917711 WCK917512:WCK917711 WMG917512:WMG917711 WWC917512:WWC917711 U983048:U983247 JQ983048:JQ983247 TM983048:TM983247 ADI983048:ADI983247 ANE983048:ANE983247 AXA983048:AXA983247 BGW983048:BGW983247 BQS983048:BQS983247 CAO983048:CAO983247 CKK983048:CKK983247 CUG983048:CUG983247 DEC983048:DEC983247 DNY983048:DNY983247 DXU983048:DXU983247 EHQ983048:EHQ983247 ERM983048:ERM983247 FBI983048:FBI983247 FLE983048:FLE983247 FVA983048:FVA983247 GEW983048:GEW983247 GOS983048:GOS983247 GYO983048:GYO983247 HIK983048:HIK983247 HSG983048:HSG983247 ICC983048:ICC983247 ILY983048:ILY983247 IVU983048:IVU983247 JFQ983048:JFQ983247 JPM983048:JPM983247 JZI983048:JZI983247 KJE983048:KJE983247 KTA983048:KTA983247 LCW983048:LCW983247 LMS983048:LMS983247 LWO983048:LWO983247 MGK983048:MGK983247 MQG983048:MQG983247 NAC983048:NAC983247 NJY983048:NJY983247 NTU983048:NTU983247 ODQ983048:ODQ983247 ONM983048:ONM983247 OXI983048:OXI983247 PHE983048:PHE983247 PRA983048:PRA983247 QAW983048:QAW983247 QKS983048:QKS983247 QUO983048:QUO983247 REK983048:REK983247 ROG983048:ROG983247 RYC983048:RYC983247 SHY983048:SHY983247 SRU983048:SRU983247 TBQ983048:TBQ983247 TLM983048:TLM983247 TVI983048:TVI983247 UFE983048:UFE983247 UPA983048:UPA983247 UYW983048:UYW983247 VIS983048:VIS983247 VSO983048:VSO983247 WCK983048:WCK983247 WMG983048:WMG983247 WWC983048:WWC983247 AE8:AE207 KA8:KA207 TW8:TW207 ADS8:ADS207 ANO8:ANO207 AXK8:AXK207 BHG8:BHG207 BRC8:BRC207 CAY8:CAY207 CKU8:CKU207 CUQ8:CUQ207 DEM8:DEM207 DOI8:DOI207 DYE8:DYE207 EIA8:EIA207 ERW8:ERW207 FBS8:FBS207 FLO8:FLO207 FVK8:FVK207 GFG8:GFG207 GPC8:GPC207 GYY8:GYY207 HIU8:HIU207 HSQ8:HSQ207 ICM8:ICM207 IMI8:IMI207 IWE8:IWE207 JGA8:JGA207 JPW8:JPW207 JZS8:JZS207 KJO8:KJO207 KTK8:KTK207 LDG8:LDG207 LNC8:LNC207 LWY8:LWY207 MGU8:MGU207 MQQ8:MQQ207 NAM8:NAM207 NKI8:NKI207 NUE8:NUE207 OEA8:OEA207 ONW8:ONW207 OXS8:OXS207 PHO8:PHO207 PRK8:PRK207 QBG8:QBG207 QLC8:QLC207 QUY8:QUY207 REU8:REU207 ROQ8:ROQ207 RYM8:RYM207 SII8:SII207 SSE8:SSE207 TCA8:TCA207 TLW8:TLW207 TVS8:TVS207 UFO8:UFO207 UPK8:UPK207 UZG8:UZG207 VJC8:VJC207 VSY8:VSY207 WCU8:WCU207 WMQ8:WMQ207 WWM8:WWM207 AE65544:AE65743 KA65544:KA65743 TW65544:TW65743 ADS65544:ADS65743 ANO65544:ANO65743 AXK65544:AXK65743 BHG65544:BHG65743 BRC65544:BRC65743 CAY65544:CAY65743 CKU65544:CKU65743 CUQ65544:CUQ65743 DEM65544:DEM65743 DOI65544:DOI65743 DYE65544:DYE65743 EIA65544:EIA65743 ERW65544:ERW65743 FBS65544:FBS65743 FLO65544:FLO65743 FVK65544:FVK65743 GFG65544:GFG65743 GPC65544:GPC65743 GYY65544:GYY65743 HIU65544:HIU65743 HSQ65544:HSQ65743 ICM65544:ICM65743 IMI65544:IMI65743 IWE65544:IWE65743 JGA65544:JGA65743 JPW65544:JPW65743 JZS65544:JZS65743 KJO65544:KJO65743 KTK65544:KTK65743 LDG65544:LDG65743 LNC65544:LNC65743 LWY65544:LWY65743 MGU65544:MGU65743 MQQ65544:MQQ65743 NAM65544:NAM65743 NKI65544:NKI65743 NUE65544:NUE65743 OEA65544:OEA65743 ONW65544:ONW65743 OXS65544:OXS65743 PHO65544:PHO65743 PRK65544:PRK65743 QBG65544:QBG65743 QLC65544:QLC65743 QUY65544:QUY65743 REU65544:REU65743 ROQ65544:ROQ65743 RYM65544:RYM65743 SII65544:SII65743 SSE65544:SSE65743 TCA65544:TCA65743 TLW65544:TLW65743 TVS65544:TVS65743 UFO65544:UFO65743 UPK65544:UPK65743 UZG65544:UZG65743 VJC65544:VJC65743 VSY65544:VSY65743 WCU65544:WCU65743 WMQ65544:WMQ65743 WWM65544:WWM65743 AE131080:AE131279 KA131080:KA131279 TW131080:TW131279 ADS131080:ADS131279 ANO131080:ANO131279 AXK131080:AXK131279 BHG131080:BHG131279 BRC131080:BRC131279 CAY131080:CAY131279 CKU131080:CKU131279 CUQ131080:CUQ131279 DEM131080:DEM131279 DOI131080:DOI131279 DYE131080:DYE131279 EIA131080:EIA131279 ERW131080:ERW131279 FBS131080:FBS131279 FLO131080:FLO131279 FVK131080:FVK131279 GFG131080:GFG131279 GPC131080:GPC131279 GYY131080:GYY131279 HIU131080:HIU131279 HSQ131080:HSQ131279 ICM131080:ICM131279 IMI131080:IMI131279 IWE131080:IWE131279 JGA131080:JGA131279 JPW131080:JPW131279 JZS131080:JZS131279 KJO131080:KJO131279 KTK131080:KTK131279 LDG131080:LDG131279 LNC131080:LNC131279 LWY131080:LWY131279 MGU131080:MGU131279 MQQ131080:MQQ131279 NAM131080:NAM131279 NKI131080:NKI131279 NUE131080:NUE131279 OEA131080:OEA131279 ONW131080:ONW131279 OXS131080:OXS131279 PHO131080:PHO131279 PRK131080:PRK131279 QBG131080:QBG131279 QLC131080:QLC131279 QUY131080:QUY131279 REU131080:REU131279 ROQ131080:ROQ131279 RYM131080:RYM131279 SII131080:SII131279 SSE131080:SSE131279 TCA131080:TCA131279 TLW131080:TLW131279 TVS131080:TVS131279 UFO131080:UFO131279 UPK131080:UPK131279 UZG131080:UZG131279 VJC131080:VJC131279 VSY131080:VSY131279 WCU131080:WCU131279 WMQ131080:WMQ131279 WWM131080:WWM131279 AE196616:AE196815 KA196616:KA196815 TW196616:TW196815 ADS196616:ADS196815 ANO196616:ANO196815 AXK196616:AXK196815 BHG196616:BHG196815 BRC196616:BRC196815 CAY196616:CAY196815 CKU196616:CKU196815 CUQ196616:CUQ196815 DEM196616:DEM196815 DOI196616:DOI196815 DYE196616:DYE196815 EIA196616:EIA196815 ERW196616:ERW196815 FBS196616:FBS196815 FLO196616:FLO196815 FVK196616:FVK196815 GFG196616:GFG196815 GPC196616:GPC196815 GYY196616:GYY196815 HIU196616:HIU196815 HSQ196616:HSQ196815 ICM196616:ICM196815 IMI196616:IMI196815 IWE196616:IWE196815 JGA196616:JGA196815 JPW196616:JPW196815 JZS196616:JZS196815 KJO196616:KJO196815 KTK196616:KTK196815 LDG196616:LDG196815 LNC196616:LNC196815 LWY196616:LWY196815 MGU196616:MGU196815 MQQ196616:MQQ196815 NAM196616:NAM196815 NKI196616:NKI196815 NUE196616:NUE196815 OEA196616:OEA196815 ONW196616:ONW196815 OXS196616:OXS196815 PHO196616:PHO196815 PRK196616:PRK196815 QBG196616:QBG196815 QLC196616:QLC196815 QUY196616:QUY196815 REU196616:REU196815 ROQ196616:ROQ196815 RYM196616:RYM196815 SII196616:SII196815 SSE196616:SSE196815 TCA196616:TCA196815 TLW196616:TLW196815 TVS196616:TVS196815 UFO196616:UFO196815 UPK196616:UPK196815 UZG196616:UZG196815 VJC196616:VJC196815 VSY196616:VSY196815 WCU196616:WCU196815 WMQ196616:WMQ196815 WWM196616:WWM196815 AE262152:AE262351 KA262152:KA262351 TW262152:TW262351 ADS262152:ADS262351 ANO262152:ANO262351 AXK262152:AXK262351 BHG262152:BHG262351 BRC262152:BRC262351 CAY262152:CAY262351 CKU262152:CKU262351 CUQ262152:CUQ262351 DEM262152:DEM262351 DOI262152:DOI262351 DYE262152:DYE262351 EIA262152:EIA262351 ERW262152:ERW262351 FBS262152:FBS262351 FLO262152:FLO262351 FVK262152:FVK262351 GFG262152:GFG262351 GPC262152:GPC262351 GYY262152:GYY262351 HIU262152:HIU262351 HSQ262152:HSQ262351 ICM262152:ICM262351 IMI262152:IMI262351 IWE262152:IWE262351 JGA262152:JGA262351 JPW262152:JPW262351 JZS262152:JZS262351 KJO262152:KJO262351 KTK262152:KTK262351 LDG262152:LDG262351 LNC262152:LNC262351 LWY262152:LWY262351 MGU262152:MGU262351 MQQ262152:MQQ262351 NAM262152:NAM262351 NKI262152:NKI262351 NUE262152:NUE262351 OEA262152:OEA262351 ONW262152:ONW262351 OXS262152:OXS262351 PHO262152:PHO262351 PRK262152:PRK262351 QBG262152:QBG262351 QLC262152:QLC262351 QUY262152:QUY262351 REU262152:REU262351 ROQ262152:ROQ262351 RYM262152:RYM262351 SII262152:SII262351 SSE262152:SSE262351 TCA262152:TCA262351 TLW262152:TLW262351 TVS262152:TVS262351 UFO262152:UFO262351 UPK262152:UPK262351 UZG262152:UZG262351 VJC262152:VJC262351 VSY262152:VSY262351 WCU262152:WCU262351 WMQ262152:WMQ262351 WWM262152:WWM262351 AE327688:AE327887 KA327688:KA327887 TW327688:TW327887 ADS327688:ADS327887 ANO327688:ANO327887 AXK327688:AXK327887 BHG327688:BHG327887 BRC327688:BRC327887 CAY327688:CAY327887 CKU327688:CKU327887 CUQ327688:CUQ327887 DEM327688:DEM327887 DOI327688:DOI327887 DYE327688:DYE327887 EIA327688:EIA327887 ERW327688:ERW327887 FBS327688:FBS327887 FLO327688:FLO327887 FVK327688:FVK327887 GFG327688:GFG327887 GPC327688:GPC327887 GYY327688:GYY327887 HIU327688:HIU327887 HSQ327688:HSQ327887 ICM327688:ICM327887 IMI327688:IMI327887 IWE327688:IWE327887 JGA327688:JGA327887 JPW327688:JPW327887 JZS327688:JZS327887 KJO327688:KJO327887 KTK327688:KTK327887 LDG327688:LDG327887 LNC327688:LNC327887 LWY327688:LWY327887 MGU327688:MGU327887 MQQ327688:MQQ327887 NAM327688:NAM327887 NKI327688:NKI327887 NUE327688:NUE327887 OEA327688:OEA327887 ONW327688:ONW327887 OXS327688:OXS327887 PHO327688:PHO327887 PRK327688:PRK327887 QBG327688:QBG327887 QLC327688:QLC327887 QUY327688:QUY327887 REU327688:REU327887 ROQ327688:ROQ327887 RYM327688:RYM327887 SII327688:SII327887 SSE327688:SSE327887 TCA327688:TCA327887 TLW327688:TLW327887 TVS327688:TVS327887 UFO327688:UFO327887 UPK327688:UPK327887 UZG327688:UZG327887 VJC327688:VJC327887 VSY327688:VSY327887 WCU327688:WCU327887 WMQ327688:WMQ327887 WWM327688:WWM327887 AE393224:AE393423 KA393224:KA393423 TW393224:TW393423 ADS393224:ADS393423 ANO393224:ANO393423 AXK393224:AXK393423 BHG393224:BHG393423 BRC393224:BRC393423 CAY393224:CAY393423 CKU393224:CKU393423 CUQ393224:CUQ393423 DEM393224:DEM393423 DOI393224:DOI393423 DYE393224:DYE393423 EIA393224:EIA393423 ERW393224:ERW393423 FBS393224:FBS393423 FLO393224:FLO393423 FVK393224:FVK393423 GFG393224:GFG393423 GPC393224:GPC393423 GYY393224:GYY393423 HIU393224:HIU393423 HSQ393224:HSQ393423 ICM393224:ICM393423 IMI393224:IMI393423 IWE393224:IWE393423 JGA393224:JGA393423 JPW393224:JPW393423 JZS393224:JZS393423 KJO393224:KJO393423 KTK393224:KTK393423 LDG393224:LDG393423 LNC393224:LNC393423 LWY393224:LWY393423 MGU393224:MGU393423 MQQ393224:MQQ393423 NAM393224:NAM393423 NKI393224:NKI393423 NUE393224:NUE393423 OEA393224:OEA393423 ONW393224:ONW393423 OXS393224:OXS393423 PHO393224:PHO393423 PRK393224:PRK393423 QBG393224:QBG393423 QLC393224:QLC393423 QUY393224:QUY393423 REU393224:REU393423 ROQ393224:ROQ393423 RYM393224:RYM393423 SII393224:SII393423 SSE393224:SSE393423 TCA393224:TCA393423 TLW393224:TLW393423 TVS393224:TVS393423 UFO393224:UFO393423 UPK393224:UPK393423 UZG393224:UZG393423 VJC393224:VJC393423 VSY393224:VSY393423 WCU393224:WCU393423 WMQ393224:WMQ393423 WWM393224:WWM393423 AE458760:AE458959 KA458760:KA458959 TW458760:TW458959 ADS458760:ADS458959 ANO458760:ANO458959 AXK458760:AXK458959 BHG458760:BHG458959 BRC458760:BRC458959 CAY458760:CAY458959 CKU458760:CKU458959 CUQ458760:CUQ458959 DEM458760:DEM458959 DOI458760:DOI458959 DYE458760:DYE458959 EIA458760:EIA458959 ERW458760:ERW458959 FBS458760:FBS458959 FLO458760:FLO458959 FVK458760:FVK458959 GFG458760:GFG458959 GPC458760:GPC458959 GYY458760:GYY458959 HIU458760:HIU458959 HSQ458760:HSQ458959 ICM458760:ICM458959 IMI458760:IMI458959 IWE458760:IWE458959 JGA458760:JGA458959 JPW458760:JPW458959 JZS458760:JZS458959 KJO458760:KJO458959 KTK458760:KTK458959 LDG458760:LDG458959 LNC458760:LNC458959 LWY458760:LWY458959 MGU458760:MGU458959 MQQ458760:MQQ458959 NAM458760:NAM458959 NKI458760:NKI458959 NUE458760:NUE458959 OEA458760:OEA458959 ONW458760:ONW458959 OXS458760:OXS458959 PHO458760:PHO458959 PRK458760:PRK458959 QBG458760:QBG458959 QLC458760:QLC458959 QUY458760:QUY458959 REU458760:REU458959 ROQ458760:ROQ458959 RYM458760:RYM458959 SII458760:SII458959 SSE458760:SSE458959 TCA458760:TCA458959 TLW458760:TLW458959 TVS458760:TVS458959 UFO458760:UFO458959 UPK458760:UPK458959 UZG458760:UZG458959 VJC458760:VJC458959 VSY458760:VSY458959 WCU458760:WCU458959 WMQ458760:WMQ458959 WWM458760:WWM458959 AE524296:AE524495 KA524296:KA524495 TW524296:TW524495 ADS524296:ADS524495 ANO524296:ANO524495 AXK524296:AXK524495 BHG524296:BHG524495 BRC524296:BRC524495 CAY524296:CAY524495 CKU524296:CKU524495 CUQ524296:CUQ524495 DEM524296:DEM524495 DOI524296:DOI524495 DYE524296:DYE524495 EIA524296:EIA524495 ERW524296:ERW524495 FBS524296:FBS524495 FLO524296:FLO524495 FVK524296:FVK524495 GFG524296:GFG524495 GPC524296:GPC524495 GYY524296:GYY524495 HIU524296:HIU524495 HSQ524296:HSQ524495 ICM524296:ICM524495 IMI524296:IMI524495 IWE524296:IWE524495 JGA524296:JGA524495 JPW524296:JPW524495 JZS524296:JZS524495 KJO524296:KJO524495 KTK524296:KTK524495 LDG524296:LDG524495 LNC524296:LNC524495 LWY524296:LWY524495 MGU524296:MGU524495 MQQ524296:MQQ524495 NAM524296:NAM524495 NKI524296:NKI524495 NUE524296:NUE524495 OEA524296:OEA524495 ONW524296:ONW524495 OXS524296:OXS524495 PHO524296:PHO524495 PRK524296:PRK524495 QBG524296:QBG524495 QLC524296:QLC524495 QUY524296:QUY524495 REU524296:REU524495 ROQ524296:ROQ524495 RYM524296:RYM524495 SII524296:SII524495 SSE524296:SSE524495 TCA524296:TCA524495 TLW524296:TLW524495 TVS524296:TVS524495 UFO524296:UFO524495 UPK524296:UPK524495 UZG524296:UZG524495 VJC524296:VJC524495 VSY524296:VSY524495 WCU524296:WCU524495 WMQ524296:WMQ524495 WWM524296:WWM524495 AE589832:AE590031 KA589832:KA590031 TW589832:TW590031 ADS589832:ADS590031 ANO589832:ANO590031 AXK589832:AXK590031 BHG589832:BHG590031 BRC589832:BRC590031 CAY589832:CAY590031 CKU589832:CKU590031 CUQ589832:CUQ590031 DEM589832:DEM590031 DOI589832:DOI590031 DYE589832:DYE590031 EIA589832:EIA590031 ERW589832:ERW590031 FBS589832:FBS590031 FLO589832:FLO590031 FVK589832:FVK590031 GFG589832:GFG590031 GPC589832:GPC590031 GYY589832:GYY590031 HIU589832:HIU590031 HSQ589832:HSQ590031 ICM589832:ICM590031 IMI589832:IMI590031 IWE589832:IWE590031 JGA589832:JGA590031 JPW589832:JPW590031 JZS589832:JZS590031 KJO589832:KJO590031 KTK589832:KTK590031 LDG589832:LDG590031 LNC589832:LNC590031 LWY589832:LWY590031 MGU589832:MGU590031 MQQ589832:MQQ590031 NAM589832:NAM590031 NKI589832:NKI590031 NUE589832:NUE590031 OEA589832:OEA590031 ONW589832:ONW590031 OXS589832:OXS590031 PHO589832:PHO590031 PRK589832:PRK590031 QBG589832:QBG590031 QLC589832:QLC590031 QUY589832:QUY590031 REU589832:REU590031 ROQ589832:ROQ590031 RYM589832:RYM590031 SII589832:SII590031 SSE589832:SSE590031 TCA589832:TCA590031 TLW589832:TLW590031 TVS589832:TVS590031 UFO589832:UFO590031 UPK589832:UPK590031 UZG589832:UZG590031 VJC589832:VJC590031 VSY589832:VSY590031 WCU589832:WCU590031 WMQ589832:WMQ590031 WWM589832:WWM590031 AE655368:AE655567 KA655368:KA655567 TW655368:TW655567 ADS655368:ADS655567 ANO655368:ANO655567 AXK655368:AXK655567 BHG655368:BHG655567 BRC655368:BRC655567 CAY655368:CAY655567 CKU655368:CKU655567 CUQ655368:CUQ655567 DEM655368:DEM655567 DOI655368:DOI655567 DYE655368:DYE655567 EIA655368:EIA655567 ERW655368:ERW655567 FBS655368:FBS655567 FLO655368:FLO655567 FVK655368:FVK655567 GFG655368:GFG655567 GPC655368:GPC655567 GYY655368:GYY655567 HIU655368:HIU655567 HSQ655368:HSQ655567 ICM655368:ICM655567 IMI655368:IMI655567 IWE655368:IWE655567 JGA655368:JGA655567 JPW655368:JPW655567 JZS655368:JZS655567 KJO655368:KJO655567 KTK655368:KTK655567 LDG655368:LDG655567 LNC655368:LNC655567 LWY655368:LWY655567 MGU655368:MGU655567 MQQ655368:MQQ655567 NAM655368:NAM655567 NKI655368:NKI655567 NUE655368:NUE655567 OEA655368:OEA655567 ONW655368:ONW655567 OXS655368:OXS655567 PHO655368:PHO655567 PRK655368:PRK655567 QBG655368:QBG655567 QLC655368:QLC655567 QUY655368:QUY655567 REU655368:REU655567 ROQ655368:ROQ655567 RYM655368:RYM655567 SII655368:SII655567 SSE655368:SSE655567 TCA655368:TCA655567 TLW655368:TLW655567 TVS655368:TVS655567 UFO655368:UFO655567 UPK655368:UPK655567 UZG655368:UZG655567 VJC655368:VJC655567 VSY655368:VSY655567 WCU655368:WCU655567 WMQ655368:WMQ655567 WWM655368:WWM655567 AE720904:AE721103 KA720904:KA721103 TW720904:TW721103 ADS720904:ADS721103 ANO720904:ANO721103 AXK720904:AXK721103 BHG720904:BHG721103 BRC720904:BRC721103 CAY720904:CAY721103 CKU720904:CKU721103 CUQ720904:CUQ721103 DEM720904:DEM721103 DOI720904:DOI721103 DYE720904:DYE721103 EIA720904:EIA721103 ERW720904:ERW721103 FBS720904:FBS721103 FLO720904:FLO721103 FVK720904:FVK721103 GFG720904:GFG721103 GPC720904:GPC721103 GYY720904:GYY721103 HIU720904:HIU721103 HSQ720904:HSQ721103 ICM720904:ICM721103 IMI720904:IMI721103 IWE720904:IWE721103 JGA720904:JGA721103 JPW720904:JPW721103 JZS720904:JZS721103 KJO720904:KJO721103 KTK720904:KTK721103 LDG720904:LDG721103 LNC720904:LNC721103 LWY720904:LWY721103 MGU720904:MGU721103 MQQ720904:MQQ721103 NAM720904:NAM721103 NKI720904:NKI721103 NUE720904:NUE721103 OEA720904:OEA721103 ONW720904:ONW721103 OXS720904:OXS721103 PHO720904:PHO721103 PRK720904:PRK721103 QBG720904:QBG721103 QLC720904:QLC721103 QUY720904:QUY721103 REU720904:REU721103 ROQ720904:ROQ721103 RYM720904:RYM721103 SII720904:SII721103 SSE720904:SSE721103 TCA720904:TCA721103 TLW720904:TLW721103 TVS720904:TVS721103 UFO720904:UFO721103 UPK720904:UPK721103 UZG720904:UZG721103 VJC720904:VJC721103 VSY720904:VSY721103 WCU720904:WCU721103 WMQ720904:WMQ721103 WWM720904:WWM721103 AE786440:AE786639 KA786440:KA786639 TW786440:TW786639 ADS786440:ADS786639 ANO786440:ANO786639 AXK786440:AXK786639 BHG786440:BHG786639 BRC786440:BRC786639 CAY786440:CAY786639 CKU786440:CKU786639 CUQ786440:CUQ786639 DEM786440:DEM786639 DOI786440:DOI786639 DYE786440:DYE786639 EIA786440:EIA786639 ERW786440:ERW786639 FBS786440:FBS786639 FLO786440:FLO786639 FVK786440:FVK786639 GFG786440:GFG786639 GPC786440:GPC786639 GYY786440:GYY786639 HIU786440:HIU786639 HSQ786440:HSQ786639 ICM786440:ICM786639 IMI786440:IMI786639 IWE786440:IWE786639 JGA786440:JGA786639 JPW786440:JPW786639 JZS786440:JZS786639 KJO786440:KJO786639 KTK786440:KTK786639 LDG786440:LDG786639 LNC786440:LNC786639 LWY786440:LWY786639 MGU786440:MGU786639 MQQ786440:MQQ786639 NAM786440:NAM786639 NKI786440:NKI786639 NUE786440:NUE786639 OEA786440:OEA786639 ONW786440:ONW786639 OXS786440:OXS786639 PHO786440:PHO786639 PRK786440:PRK786639 QBG786440:QBG786639 QLC786440:QLC786639 QUY786440:QUY786639 REU786440:REU786639 ROQ786440:ROQ786639 RYM786440:RYM786639 SII786440:SII786639 SSE786440:SSE786639 TCA786440:TCA786639 TLW786440:TLW786639 TVS786440:TVS786639 UFO786440:UFO786639 UPK786440:UPK786639 UZG786440:UZG786639 VJC786440:VJC786639 VSY786440:VSY786639 WCU786440:WCU786639 WMQ786440:WMQ786639 WWM786440:WWM786639 AE851976:AE852175 KA851976:KA852175 TW851976:TW852175 ADS851976:ADS852175 ANO851976:ANO852175 AXK851976:AXK852175 BHG851976:BHG852175 BRC851976:BRC852175 CAY851976:CAY852175 CKU851976:CKU852175 CUQ851976:CUQ852175 DEM851976:DEM852175 DOI851976:DOI852175 DYE851976:DYE852175 EIA851976:EIA852175 ERW851976:ERW852175 FBS851976:FBS852175 FLO851976:FLO852175 FVK851976:FVK852175 GFG851976:GFG852175 GPC851976:GPC852175 GYY851976:GYY852175 HIU851976:HIU852175 HSQ851976:HSQ852175 ICM851976:ICM852175 IMI851976:IMI852175 IWE851976:IWE852175 JGA851976:JGA852175 JPW851976:JPW852175 JZS851976:JZS852175 KJO851976:KJO852175 KTK851976:KTK852175 LDG851976:LDG852175 LNC851976:LNC852175 LWY851976:LWY852175 MGU851976:MGU852175 MQQ851976:MQQ852175 NAM851976:NAM852175 NKI851976:NKI852175 NUE851976:NUE852175 OEA851976:OEA852175 ONW851976:ONW852175 OXS851976:OXS852175 PHO851976:PHO852175 PRK851976:PRK852175 QBG851976:QBG852175 QLC851976:QLC852175 QUY851976:QUY852175 REU851976:REU852175 ROQ851976:ROQ852175 RYM851976:RYM852175 SII851976:SII852175 SSE851976:SSE852175 TCA851976:TCA852175 TLW851976:TLW852175 TVS851976:TVS852175 UFO851976:UFO852175 UPK851976:UPK852175 UZG851976:UZG852175 VJC851976:VJC852175 VSY851976:VSY852175 WCU851976:WCU852175 WMQ851976:WMQ852175 WWM851976:WWM852175 AE917512:AE917711 KA917512:KA917711 TW917512:TW917711 ADS917512:ADS917711 ANO917512:ANO917711 AXK917512:AXK917711 BHG917512:BHG917711 BRC917512:BRC917711 CAY917512:CAY917711 CKU917512:CKU917711 CUQ917512:CUQ917711 DEM917512:DEM917711 DOI917512:DOI917711 DYE917512:DYE917711 EIA917512:EIA917711 ERW917512:ERW917711 FBS917512:FBS917711 FLO917512:FLO917711 FVK917512:FVK917711 GFG917512:GFG917711 GPC917512:GPC917711 GYY917512:GYY917711 HIU917512:HIU917711 HSQ917512:HSQ917711 ICM917512:ICM917711 IMI917512:IMI917711 IWE917512:IWE917711 JGA917512:JGA917711 JPW917512:JPW917711 JZS917512:JZS917711 KJO917512:KJO917711 KTK917512:KTK917711 LDG917512:LDG917711 LNC917512:LNC917711 LWY917512:LWY917711 MGU917512:MGU917711 MQQ917512:MQQ917711 NAM917512:NAM917711 NKI917512:NKI917711 NUE917512:NUE917711 OEA917512:OEA917711 ONW917512:ONW917711 OXS917512:OXS917711 PHO917512:PHO917711 PRK917512:PRK917711 QBG917512:QBG917711 QLC917512:QLC917711 QUY917512:QUY917711 REU917512:REU917711 ROQ917512:ROQ917711 RYM917512:RYM917711 SII917512:SII917711 SSE917512:SSE917711 TCA917512:TCA917711 TLW917512:TLW917711 TVS917512:TVS917711 UFO917512:UFO917711 UPK917512:UPK917711 UZG917512:UZG917711 VJC917512:VJC917711 VSY917512:VSY917711 WCU917512:WCU917711 WMQ917512:WMQ917711 WWM917512:WWM917711 AE983048:AE983247 KA983048:KA983247 TW983048:TW983247 ADS983048:ADS983247 ANO983048:ANO983247 AXK983048:AXK983247 BHG983048:BHG983247 BRC983048:BRC983247 CAY983048:CAY983247 CKU983048:CKU983247 CUQ983048:CUQ983247 DEM983048:DEM983247 DOI983048:DOI983247 DYE983048:DYE983247 EIA983048:EIA983247 ERW983048:ERW983247 FBS983048:FBS983247 FLO983048:FLO983247 FVK983048:FVK983247 GFG983048:GFG983247 GPC983048:GPC983247 GYY983048:GYY983247 HIU983048:HIU983247 HSQ983048:HSQ983247 ICM983048:ICM983247 IMI983048:IMI983247 IWE983048:IWE983247 JGA983048:JGA983247 JPW983048:JPW983247 JZS983048:JZS983247 KJO983048:KJO983247 KTK983048:KTK983247 LDG983048:LDG983247 LNC983048:LNC983247 LWY983048:LWY983247 MGU983048:MGU983247 MQQ983048:MQQ983247 NAM983048:NAM983247 NKI983048:NKI983247 NUE983048:NUE983247 OEA983048:OEA983247 ONW983048:ONW983247 OXS983048:OXS983247 PHO983048:PHO983247 PRK983048:PRK983247 QBG983048:QBG983247 QLC983048:QLC983247 QUY983048:QUY983247 REU983048:REU983247 ROQ983048:ROQ983247 RYM983048:RYM983247 SII983048:SII983247 SSE983048:SSE983247 TCA983048:TCA983247 TLW983048:TLW983247 TVS983048:TVS983247 UFO983048:UFO983247 UPK983048:UPK983247 UZG983048:UZG983247 VJC983048:VJC983247 VSY983048:VSY983247 WCU983048:WCU983247 WMQ983048:WMQ983247 WWM983048:WWM983247" xr:uid="{815F7F63-5D45-4F81-8FD8-0AA0E3E8B07D}">
      <formula1>IF($I8="",,IF($I8="男",男子競技,女子競技))</formula1>
    </dataValidation>
    <dataValidation type="list" allowBlank="1" showInputMessage="1" showErrorMessage="1" sqref="AE208:AE65536 KA208:KA65536 TW208:TW65536 ADS208:ADS65536 ANO208:ANO65536 AXK208:AXK65536 BHG208:BHG65536 BRC208:BRC65536 CAY208:CAY65536 CKU208:CKU65536 CUQ208:CUQ65536 DEM208:DEM65536 DOI208:DOI65536 DYE208:DYE65536 EIA208:EIA65536 ERW208:ERW65536 FBS208:FBS65536 FLO208:FLO65536 FVK208:FVK65536 GFG208:GFG65536 GPC208:GPC65536 GYY208:GYY65536 HIU208:HIU65536 HSQ208:HSQ65536 ICM208:ICM65536 IMI208:IMI65536 IWE208:IWE65536 JGA208:JGA65536 JPW208:JPW65536 JZS208:JZS65536 KJO208:KJO65536 KTK208:KTK65536 LDG208:LDG65536 LNC208:LNC65536 LWY208:LWY65536 MGU208:MGU65536 MQQ208:MQQ65536 NAM208:NAM65536 NKI208:NKI65536 NUE208:NUE65536 OEA208:OEA65536 ONW208:ONW65536 OXS208:OXS65536 PHO208:PHO65536 PRK208:PRK65536 QBG208:QBG65536 QLC208:QLC65536 QUY208:QUY65536 REU208:REU65536 ROQ208:ROQ65536 RYM208:RYM65536 SII208:SII65536 SSE208:SSE65536 TCA208:TCA65536 TLW208:TLW65536 TVS208:TVS65536 UFO208:UFO65536 UPK208:UPK65536 UZG208:UZG65536 VJC208:VJC65536 VSY208:VSY65536 WCU208:WCU65536 WMQ208:WMQ65536 WWM208:WWM65536 AE65744:AE131072 KA65744:KA131072 TW65744:TW131072 ADS65744:ADS131072 ANO65744:ANO131072 AXK65744:AXK131072 BHG65744:BHG131072 BRC65744:BRC131072 CAY65744:CAY131072 CKU65744:CKU131072 CUQ65744:CUQ131072 DEM65744:DEM131072 DOI65744:DOI131072 DYE65744:DYE131072 EIA65744:EIA131072 ERW65744:ERW131072 FBS65744:FBS131072 FLO65744:FLO131072 FVK65744:FVK131072 GFG65744:GFG131072 GPC65744:GPC131072 GYY65744:GYY131072 HIU65744:HIU131072 HSQ65744:HSQ131072 ICM65744:ICM131072 IMI65744:IMI131072 IWE65744:IWE131072 JGA65744:JGA131072 JPW65744:JPW131072 JZS65744:JZS131072 KJO65744:KJO131072 KTK65744:KTK131072 LDG65744:LDG131072 LNC65744:LNC131072 LWY65744:LWY131072 MGU65744:MGU131072 MQQ65744:MQQ131072 NAM65744:NAM131072 NKI65744:NKI131072 NUE65744:NUE131072 OEA65744:OEA131072 ONW65744:ONW131072 OXS65744:OXS131072 PHO65744:PHO131072 PRK65744:PRK131072 QBG65744:QBG131072 QLC65744:QLC131072 QUY65744:QUY131072 REU65744:REU131072 ROQ65744:ROQ131072 RYM65744:RYM131072 SII65744:SII131072 SSE65744:SSE131072 TCA65744:TCA131072 TLW65744:TLW131072 TVS65744:TVS131072 UFO65744:UFO131072 UPK65744:UPK131072 UZG65744:UZG131072 VJC65744:VJC131072 VSY65744:VSY131072 WCU65744:WCU131072 WMQ65744:WMQ131072 WWM65744:WWM131072 AE131280:AE196608 KA131280:KA196608 TW131280:TW196608 ADS131280:ADS196608 ANO131280:ANO196608 AXK131280:AXK196608 BHG131280:BHG196608 BRC131280:BRC196608 CAY131280:CAY196608 CKU131280:CKU196608 CUQ131280:CUQ196608 DEM131280:DEM196608 DOI131280:DOI196608 DYE131280:DYE196608 EIA131280:EIA196608 ERW131280:ERW196608 FBS131280:FBS196608 FLO131280:FLO196608 FVK131280:FVK196608 GFG131280:GFG196608 GPC131280:GPC196608 GYY131280:GYY196608 HIU131280:HIU196608 HSQ131280:HSQ196608 ICM131280:ICM196608 IMI131280:IMI196608 IWE131280:IWE196608 JGA131280:JGA196608 JPW131280:JPW196608 JZS131280:JZS196608 KJO131280:KJO196608 KTK131280:KTK196608 LDG131280:LDG196608 LNC131280:LNC196608 LWY131280:LWY196608 MGU131280:MGU196608 MQQ131280:MQQ196608 NAM131280:NAM196608 NKI131280:NKI196608 NUE131280:NUE196608 OEA131280:OEA196608 ONW131280:ONW196608 OXS131280:OXS196608 PHO131280:PHO196608 PRK131280:PRK196608 QBG131280:QBG196608 QLC131280:QLC196608 QUY131280:QUY196608 REU131280:REU196608 ROQ131280:ROQ196608 RYM131280:RYM196608 SII131280:SII196608 SSE131280:SSE196608 TCA131280:TCA196608 TLW131280:TLW196608 TVS131280:TVS196608 UFO131280:UFO196608 UPK131280:UPK196608 UZG131280:UZG196608 VJC131280:VJC196608 VSY131280:VSY196608 WCU131280:WCU196608 WMQ131280:WMQ196608 WWM131280:WWM196608 AE196816:AE262144 KA196816:KA262144 TW196816:TW262144 ADS196816:ADS262144 ANO196816:ANO262144 AXK196816:AXK262144 BHG196816:BHG262144 BRC196816:BRC262144 CAY196816:CAY262144 CKU196816:CKU262144 CUQ196816:CUQ262144 DEM196816:DEM262144 DOI196816:DOI262144 DYE196816:DYE262144 EIA196816:EIA262144 ERW196816:ERW262144 FBS196816:FBS262144 FLO196816:FLO262144 FVK196816:FVK262144 GFG196816:GFG262144 GPC196816:GPC262144 GYY196816:GYY262144 HIU196816:HIU262144 HSQ196816:HSQ262144 ICM196816:ICM262144 IMI196816:IMI262144 IWE196816:IWE262144 JGA196816:JGA262144 JPW196816:JPW262144 JZS196816:JZS262144 KJO196816:KJO262144 KTK196816:KTK262144 LDG196816:LDG262144 LNC196816:LNC262144 LWY196816:LWY262144 MGU196816:MGU262144 MQQ196816:MQQ262144 NAM196816:NAM262144 NKI196816:NKI262144 NUE196816:NUE262144 OEA196816:OEA262144 ONW196816:ONW262144 OXS196816:OXS262144 PHO196816:PHO262144 PRK196816:PRK262144 QBG196816:QBG262144 QLC196816:QLC262144 QUY196816:QUY262144 REU196816:REU262144 ROQ196816:ROQ262144 RYM196816:RYM262144 SII196816:SII262144 SSE196816:SSE262144 TCA196816:TCA262144 TLW196816:TLW262144 TVS196816:TVS262144 UFO196816:UFO262144 UPK196816:UPK262144 UZG196816:UZG262144 VJC196816:VJC262144 VSY196816:VSY262144 WCU196816:WCU262144 WMQ196816:WMQ262144 WWM196816:WWM262144 AE262352:AE327680 KA262352:KA327680 TW262352:TW327680 ADS262352:ADS327680 ANO262352:ANO327680 AXK262352:AXK327680 BHG262352:BHG327680 BRC262352:BRC327680 CAY262352:CAY327680 CKU262352:CKU327680 CUQ262352:CUQ327680 DEM262352:DEM327680 DOI262352:DOI327680 DYE262352:DYE327680 EIA262352:EIA327680 ERW262352:ERW327680 FBS262352:FBS327680 FLO262352:FLO327680 FVK262352:FVK327680 GFG262352:GFG327680 GPC262352:GPC327680 GYY262352:GYY327680 HIU262352:HIU327680 HSQ262352:HSQ327680 ICM262352:ICM327680 IMI262352:IMI327680 IWE262352:IWE327680 JGA262352:JGA327680 JPW262352:JPW327680 JZS262352:JZS327680 KJO262352:KJO327680 KTK262352:KTK327680 LDG262352:LDG327680 LNC262352:LNC327680 LWY262352:LWY327680 MGU262352:MGU327680 MQQ262352:MQQ327680 NAM262352:NAM327680 NKI262352:NKI327680 NUE262352:NUE327680 OEA262352:OEA327680 ONW262352:ONW327680 OXS262352:OXS327680 PHO262352:PHO327680 PRK262352:PRK327680 QBG262352:QBG327680 QLC262352:QLC327680 QUY262352:QUY327680 REU262352:REU327680 ROQ262352:ROQ327680 RYM262352:RYM327680 SII262352:SII327680 SSE262352:SSE327680 TCA262352:TCA327680 TLW262352:TLW327680 TVS262352:TVS327680 UFO262352:UFO327680 UPK262352:UPK327680 UZG262352:UZG327680 VJC262352:VJC327680 VSY262352:VSY327680 WCU262352:WCU327680 WMQ262352:WMQ327680 WWM262352:WWM327680 AE327888:AE393216 KA327888:KA393216 TW327888:TW393216 ADS327888:ADS393216 ANO327888:ANO393216 AXK327888:AXK393216 BHG327888:BHG393216 BRC327888:BRC393216 CAY327888:CAY393216 CKU327888:CKU393216 CUQ327888:CUQ393216 DEM327888:DEM393216 DOI327888:DOI393216 DYE327888:DYE393216 EIA327888:EIA393216 ERW327888:ERW393216 FBS327888:FBS393216 FLO327888:FLO393216 FVK327888:FVK393216 GFG327888:GFG393216 GPC327888:GPC393216 GYY327888:GYY393216 HIU327888:HIU393216 HSQ327888:HSQ393216 ICM327888:ICM393216 IMI327888:IMI393216 IWE327888:IWE393216 JGA327888:JGA393216 JPW327888:JPW393216 JZS327888:JZS393216 KJO327888:KJO393216 KTK327888:KTK393216 LDG327888:LDG393216 LNC327888:LNC393216 LWY327888:LWY393216 MGU327888:MGU393216 MQQ327888:MQQ393216 NAM327888:NAM393216 NKI327888:NKI393216 NUE327888:NUE393216 OEA327888:OEA393216 ONW327888:ONW393216 OXS327888:OXS393216 PHO327888:PHO393216 PRK327888:PRK393216 QBG327888:QBG393216 QLC327888:QLC393216 QUY327888:QUY393216 REU327888:REU393216 ROQ327888:ROQ393216 RYM327888:RYM393216 SII327888:SII393216 SSE327888:SSE393216 TCA327888:TCA393216 TLW327888:TLW393216 TVS327888:TVS393216 UFO327888:UFO393216 UPK327888:UPK393216 UZG327888:UZG393216 VJC327888:VJC393216 VSY327888:VSY393216 WCU327888:WCU393216 WMQ327888:WMQ393216 WWM327888:WWM393216 AE393424:AE458752 KA393424:KA458752 TW393424:TW458752 ADS393424:ADS458752 ANO393424:ANO458752 AXK393424:AXK458752 BHG393424:BHG458752 BRC393424:BRC458752 CAY393424:CAY458752 CKU393424:CKU458752 CUQ393424:CUQ458752 DEM393424:DEM458752 DOI393424:DOI458752 DYE393424:DYE458752 EIA393424:EIA458752 ERW393424:ERW458752 FBS393424:FBS458752 FLO393424:FLO458752 FVK393424:FVK458752 GFG393424:GFG458752 GPC393424:GPC458752 GYY393424:GYY458752 HIU393424:HIU458752 HSQ393424:HSQ458752 ICM393424:ICM458752 IMI393424:IMI458752 IWE393424:IWE458752 JGA393424:JGA458752 JPW393424:JPW458752 JZS393424:JZS458752 KJO393424:KJO458752 KTK393424:KTK458752 LDG393424:LDG458752 LNC393424:LNC458752 LWY393424:LWY458752 MGU393424:MGU458752 MQQ393424:MQQ458752 NAM393424:NAM458752 NKI393424:NKI458752 NUE393424:NUE458752 OEA393424:OEA458752 ONW393424:ONW458752 OXS393424:OXS458752 PHO393424:PHO458752 PRK393424:PRK458752 QBG393424:QBG458752 QLC393424:QLC458752 QUY393424:QUY458752 REU393424:REU458752 ROQ393424:ROQ458752 RYM393424:RYM458752 SII393424:SII458752 SSE393424:SSE458752 TCA393424:TCA458752 TLW393424:TLW458752 TVS393424:TVS458752 UFO393424:UFO458752 UPK393424:UPK458752 UZG393424:UZG458752 VJC393424:VJC458752 VSY393424:VSY458752 WCU393424:WCU458752 WMQ393424:WMQ458752 WWM393424:WWM458752 AE458960:AE524288 KA458960:KA524288 TW458960:TW524288 ADS458960:ADS524288 ANO458960:ANO524288 AXK458960:AXK524288 BHG458960:BHG524288 BRC458960:BRC524288 CAY458960:CAY524288 CKU458960:CKU524288 CUQ458960:CUQ524288 DEM458960:DEM524288 DOI458960:DOI524288 DYE458960:DYE524288 EIA458960:EIA524288 ERW458960:ERW524288 FBS458960:FBS524288 FLO458960:FLO524288 FVK458960:FVK524288 GFG458960:GFG524288 GPC458960:GPC524288 GYY458960:GYY524288 HIU458960:HIU524288 HSQ458960:HSQ524288 ICM458960:ICM524288 IMI458960:IMI524288 IWE458960:IWE524288 JGA458960:JGA524288 JPW458960:JPW524288 JZS458960:JZS524288 KJO458960:KJO524288 KTK458960:KTK524288 LDG458960:LDG524288 LNC458960:LNC524288 LWY458960:LWY524288 MGU458960:MGU524288 MQQ458960:MQQ524288 NAM458960:NAM524288 NKI458960:NKI524288 NUE458960:NUE524288 OEA458960:OEA524288 ONW458960:ONW524288 OXS458960:OXS524288 PHO458960:PHO524288 PRK458960:PRK524288 QBG458960:QBG524288 QLC458960:QLC524288 QUY458960:QUY524288 REU458960:REU524288 ROQ458960:ROQ524288 RYM458960:RYM524288 SII458960:SII524288 SSE458960:SSE524288 TCA458960:TCA524288 TLW458960:TLW524288 TVS458960:TVS524288 UFO458960:UFO524288 UPK458960:UPK524288 UZG458960:UZG524288 VJC458960:VJC524288 VSY458960:VSY524288 WCU458960:WCU524288 WMQ458960:WMQ524288 WWM458960:WWM524288 AE524496:AE589824 KA524496:KA589824 TW524496:TW589824 ADS524496:ADS589824 ANO524496:ANO589824 AXK524496:AXK589824 BHG524496:BHG589824 BRC524496:BRC589824 CAY524496:CAY589824 CKU524496:CKU589824 CUQ524496:CUQ589824 DEM524496:DEM589824 DOI524496:DOI589824 DYE524496:DYE589824 EIA524496:EIA589824 ERW524496:ERW589824 FBS524496:FBS589824 FLO524496:FLO589824 FVK524496:FVK589824 GFG524496:GFG589824 GPC524496:GPC589824 GYY524496:GYY589824 HIU524496:HIU589824 HSQ524496:HSQ589824 ICM524496:ICM589824 IMI524496:IMI589824 IWE524496:IWE589824 JGA524496:JGA589824 JPW524496:JPW589824 JZS524496:JZS589824 KJO524496:KJO589824 KTK524496:KTK589824 LDG524496:LDG589824 LNC524496:LNC589824 LWY524496:LWY589824 MGU524496:MGU589824 MQQ524496:MQQ589824 NAM524496:NAM589824 NKI524496:NKI589824 NUE524496:NUE589824 OEA524496:OEA589824 ONW524496:ONW589824 OXS524496:OXS589824 PHO524496:PHO589824 PRK524496:PRK589824 QBG524496:QBG589824 QLC524496:QLC589824 QUY524496:QUY589824 REU524496:REU589824 ROQ524496:ROQ589824 RYM524496:RYM589824 SII524496:SII589824 SSE524496:SSE589824 TCA524496:TCA589824 TLW524496:TLW589824 TVS524496:TVS589824 UFO524496:UFO589824 UPK524496:UPK589824 UZG524496:UZG589824 VJC524496:VJC589824 VSY524496:VSY589824 WCU524496:WCU589824 WMQ524496:WMQ589824 WWM524496:WWM589824 AE590032:AE655360 KA590032:KA655360 TW590032:TW655360 ADS590032:ADS655360 ANO590032:ANO655360 AXK590032:AXK655360 BHG590032:BHG655360 BRC590032:BRC655360 CAY590032:CAY655360 CKU590032:CKU655360 CUQ590032:CUQ655360 DEM590032:DEM655360 DOI590032:DOI655360 DYE590032:DYE655360 EIA590032:EIA655360 ERW590032:ERW655360 FBS590032:FBS655360 FLO590032:FLO655360 FVK590032:FVK655360 GFG590032:GFG655360 GPC590032:GPC655360 GYY590032:GYY655360 HIU590032:HIU655360 HSQ590032:HSQ655360 ICM590032:ICM655360 IMI590032:IMI655360 IWE590032:IWE655360 JGA590032:JGA655360 JPW590032:JPW655360 JZS590032:JZS655360 KJO590032:KJO655360 KTK590032:KTK655360 LDG590032:LDG655360 LNC590032:LNC655360 LWY590032:LWY655360 MGU590032:MGU655360 MQQ590032:MQQ655360 NAM590032:NAM655360 NKI590032:NKI655360 NUE590032:NUE655360 OEA590032:OEA655360 ONW590032:ONW655360 OXS590032:OXS655360 PHO590032:PHO655360 PRK590032:PRK655360 QBG590032:QBG655360 QLC590032:QLC655360 QUY590032:QUY655360 REU590032:REU655360 ROQ590032:ROQ655360 RYM590032:RYM655360 SII590032:SII655360 SSE590032:SSE655360 TCA590032:TCA655360 TLW590032:TLW655360 TVS590032:TVS655360 UFO590032:UFO655360 UPK590032:UPK655360 UZG590032:UZG655360 VJC590032:VJC655360 VSY590032:VSY655360 WCU590032:WCU655360 WMQ590032:WMQ655360 WWM590032:WWM655360 AE655568:AE720896 KA655568:KA720896 TW655568:TW720896 ADS655568:ADS720896 ANO655568:ANO720896 AXK655568:AXK720896 BHG655568:BHG720896 BRC655568:BRC720896 CAY655568:CAY720896 CKU655568:CKU720896 CUQ655568:CUQ720896 DEM655568:DEM720896 DOI655568:DOI720896 DYE655568:DYE720896 EIA655568:EIA720896 ERW655568:ERW720896 FBS655568:FBS720896 FLO655568:FLO720896 FVK655568:FVK720896 GFG655568:GFG720896 GPC655568:GPC720896 GYY655568:GYY720896 HIU655568:HIU720896 HSQ655568:HSQ720896 ICM655568:ICM720896 IMI655568:IMI720896 IWE655568:IWE720896 JGA655568:JGA720896 JPW655568:JPW720896 JZS655568:JZS720896 KJO655568:KJO720896 KTK655568:KTK720896 LDG655568:LDG720896 LNC655568:LNC720896 LWY655568:LWY720896 MGU655568:MGU720896 MQQ655568:MQQ720896 NAM655568:NAM720896 NKI655568:NKI720896 NUE655568:NUE720896 OEA655568:OEA720896 ONW655568:ONW720896 OXS655568:OXS720896 PHO655568:PHO720896 PRK655568:PRK720896 QBG655568:QBG720896 QLC655568:QLC720896 QUY655568:QUY720896 REU655568:REU720896 ROQ655568:ROQ720896 RYM655568:RYM720896 SII655568:SII720896 SSE655568:SSE720896 TCA655568:TCA720896 TLW655568:TLW720896 TVS655568:TVS720896 UFO655568:UFO720896 UPK655568:UPK720896 UZG655568:UZG720896 VJC655568:VJC720896 VSY655568:VSY720896 WCU655568:WCU720896 WMQ655568:WMQ720896 WWM655568:WWM720896 AE721104:AE786432 KA721104:KA786432 TW721104:TW786432 ADS721104:ADS786432 ANO721104:ANO786432 AXK721104:AXK786432 BHG721104:BHG786432 BRC721104:BRC786432 CAY721104:CAY786432 CKU721104:CKU786432 CUQ721104:CUQ786432 DEM721104:DEM786432 DOI721104:DOI786432 DYE721104:DYE786432 EIA721104:EIA786432 ERW721104:ERW786432 FBS721104:FBS786432 FLO721104:FLO786432 FVK721104:FVK786432 GFG721104:GFG786432 GPC721104:GPC786432 GYY721104:GYY786432 HIU721104:HIU786432 HSQ721104:HSQ786432 ICM721104:ICM786432 IMI721104:IMI786432 IWE721104:IWE786432 JGA721104:JGA786432 JPW721104:JPW786432 JZS721104:JZS786432 KJO721104:KJO786432 KTK721104:KTK786432 LDG721104:LDG786432 LNC721104:LNC786432 LWY721104:LWY786432 MGU721104:MGU786432 MQQ721104:MQQ786432 NAM721104:NAM786432 NKI721104:NKI786432 NUE721104:NUE786432 OEA721104:OEA786432 ONW721104:ONW786432 OXS721104:OXS786432 PHO721104:PHO786432 PRK721104:PRK786432 QBG721104:QBG786432 QLC721104:QLC786432 QUY721104:QUY786432 REU721104:REU786432 ROQ721104:ROQ786432 RYM721104:RYM786432 SII721104:SII786432 SSE721104:SSE786432 TCA721104:TCA786432 TLW721104:TLW786432 TVS721104:TVS786432 UFO721104:UFO786432 UPK721104:UPK786432 UZG721104:UZG786432 VJC721104:VJC786432 VSY721104:VSY786432 WCU721104:WCU786432 WMQ721104:WMQ786432 WWM721104:WWM786432 AE786640:AE851968 KA786640:KA851968 TW786640:TW851968 ADS786640:ADS851968 ANO786640:ANO851968 AXK786640:AXK851968 BHG786640:BHG851968 BRC786640:BRC851968 CAY786640:CAY851968 CKU786640:CKU851968 CUQ786640:CUQ851968 DEM786640:DEM851968 DOI786640:DOI851968 DYE786640:DYE851968 EIA786640:EIA851968 ERW786640:ERW851968 FBS786640:FBS851968 FLO786640:FLO851968 FVK786640:FVK851968 GFG786640:GFG851968 GPC786640:GPC851968 GYY786640:GYY851968 HIU786640:HIU851968 HSQ786640:HSQ851968 ICM786640:ICM851968 IMI786640:IMI851968 IWE786640:IWE851968 JGA786640:JGA851968 JPW786640:JPW851968 JZS786640:JZS851968 KJO786640:KJO851968 KTK786640:KTK851968 LDG786640:LDG851968 LNC786640:LNC851968 LWY786640:LWY851968 MGU786640:MGU851968 MQQ786640:MQQ851968 NAM786640:NAM851968 NKI786640:NKI851968 NUE786640:NUE851968 OEA786640:OEA851968 ONW786640:ONW851968 OXS786640:OXS851968 PHO786640:PHO851968 PRK786640:PRK851968 QBG786640:QBG851968 QLC786640:QLC851968 QUY786640:QUY851968 REU786640:REU851968 ROQ786640:ROQ851968 RYM786640:RYM851968 SII786640:SII851968 SSE786640:SSE851968 TCA786640:TCA851968 TLW786640:TLW851968 TVS786640:TVS851968 UFO786640:UFO851968 UPK786640:UPK851968 UZG786640:UZG851968 VJC786640:VJC851968 VSY786640:VSY851968 WCU786640:WCU851968 WMQ786640:WMQ851968 WWM786640:WWM851968 AE852176:AE917504 KA852176:KA917504 TW852176:TW917504 ADS852176:ADS917504 ANO852176:ANO917504 AXK852176:AXK917504 BHG852176:BHG917504 BRC852176:BRC917504 CAY852176:CAY917504 CKU852176:CKU917504 CUQ852176:CUQ917504 DEM852176:DEM917504 DOI852176:DOI917504 DYE852176:DYE917504 EIA852176:EIA917504 ERW852176:ERW917504 FBS852176:FBS917504 FLO852176:FLO917504 FVK852176:FVK917504 GFG852176:GFG917504 GPC852176:GPC917504 GYY852176:GYY917504 HIU852176:HIU917504 HSQ852176:HSQ917504 ICM852176:ICM917504 IMI852176:IMI917504 IWE852176:IWE917504 JGA852176:JGA917504 JPW852176:JPW917504 JZS852176:JZS917504 KJO852176:KJO917504 KTK852176:KTK917504 LDG852176:LDG917504 LNC852176:LNC917504 LWY852176:LWY917504 MGU852176:MGU917504 MQQ852176:MQQ917504 NAM852176:NAM917504 NKI852176:NKI917504 NUE852176:NUE917504 OEA852176:OEA917504 ONW852176:ONW917504 OXS852176:OXS917504 PHO852176:PHO917504 PRK852176:PRK917504 QBG852176:QBG917504 QLC852176:QLC917504 QUY852176:QUY917504 REU852176:REU917504 ROQ852176:ROQ917504 RYM852176:RYM917504 SII852176:SII917504 SSE852176:SSE917504 TCA852176:TCA917504 TLW852176:TLW917504 TVS852176:TVS917504 UFO852176:UFO917504 UPK852176:UPK917504 UZG852176:UZG917504 VJC852176:VJC917504 VSY852176:VSY917504 WCU852176:WCU917504 WMQ852176:WMQ917504 WWM852176:WWM917504 AE917712:AE983040 KA917712:KA983040 TW917712:TW983040 ADS917712:ADS983040 ANO917712:ANO983040 AXK917712:AXK983040 BHG917712:BHG983040 BRC917712:BRC983040 CAY917712:CAY983040 CKU917712:CKU983040 CUQ917712:CUQ983040 DEM917712:DEM983040 DOI917712:DOI983040 DYE917712:DYE983040 EIA917712:EIA983040 ERW917712:ERW983040 FBS917712:FBS983040 FLO917712:FLO983040 FVK917712:FVK983040 GFG917712:GFG983040 GPC917712:GPC983040 GYY917712:GYY983040 HIU917712:HIU983040 HSQ917712:HSQ983040 ICM917712:ICM983040 IMI917712:IMI983040 IWE917712:IWE983040 JGA917712:JGA983040 JPW917712:JPW983040 JZS917712:JZS983040 KJO917712:KJO983040 KTK917712:KTK983040 LDG917712:LDG983040 LNC917712:LNC983040 LWY917712:LWY983040 MGU917712:MGU983040 MQQ917712:MQQ983040 NAM917712:NAM983040 NKI917712:NKI983040 NUE917712:NUE983040 OEA917712:OEA983040 ONW917712:ONW983040 OXS917712:OXS983040 PHO917712:PHO983040 PRK917712:PRK983040 QBG917712:QBG983040 QLC917712:QLC983040 QUY917712:QUY983040 REU917712:REU983040 ROQ917712:ROQ983040 RYM917712:RYM983040 SII917712:SII983040 SSE917712:SSE983040 TCA917712:TCA983040 TLW917712:TLW983040 TVS917712:TVS983040 UFO917712:UFO983040 UPK917712:UPK983040 UZG917712:UZG983040 VJC917712:VJC983040 VSY917712:VSY983040 WCU917712:WCU983040 WMQ917712:WMQ983040 WWM917712:WWM983040 AE983248:AE1048576 KA983248:KA1048576 TW983248:TW1048576 ADS983248:ADS1048576 ANO983248:ANO1048576 AXK983248:AXK1048576 BHG983248:BHG1048576 BRC983248:BRC1048576 CAY983248:CAY1048576 CKU983248:CKU1048576 CUQ983248:CUQ1048576 DEM983248:DEM1048576 DOI983248:DOI1048576 DYE983248:DYE1048576 EIA983248:EIA1048576 ERW983248:ERW1048576 FBS983248:FBS1048576 FLO983248:FLO1048576 FVK983248:FVK1048576 GFG983248:GFG1048576 GPC983248:GPC1048576 GYY983248:GYY1048576 HIU983248:HIU1048576 HSQ983248:HSQ1048576 ICM983248:ICM1048576 IMI983248:IMI1048576 IWE983248:IWE1048576 JGA983248:JGA1048576 JPW983248:JPW1048576 JZS983248:JZS1048576 KJO983248:KJO1048576 KTK983248:KTK1048576 LDG983248:LDG1048576 LNC983248:LNC1048576 LWY983248:LWY1048576 MGU983248:MGU1048576 MQQ983248:MQQ1048576 NAM983248:NAM1048576 NKI983248:NKI1048576 NUE983248:NUE1048576 OEA983248:OEA1048576 ONW983248:ONW1048576 OXS983248:OXS1048576 PHO983248:PHO1048576 PRK983248:PRK1048576 QBG983248:QBG1048576 QLC983248:QLC1048576 QUY983248:QUY1048576 REU983248:REU1048576 ROQ983248:ROQ1048576 RYM983248:RYM1048576 SII983248:SII1048576 SSE983248:SSE1048576 TCA983248:TCA1048576 TLW983248:TLW1048576 TVS983248:TVS1048576 UFO983248:UFO1048576 UPK983248:UPK1048576 UZG983248:UZG1048576 VJC983248:VJC1048576 VSY983248:VSY1048576 WCU983248:WCU1048576 WMQ983248:WMQ1048576 WWM983248:WWM1048576 AH208:AH65536 KD208:KD65536 TZ208:TZ65536 ADV208:ADV65536 ANR208:ANR65536 AXN208:AXN65536 BHJ208:BHJ65536 BRF208:BRF65536 CBB208:CBB65536 CKX208:CKX65536 CUT208:CUT65536 DEP208:DEP65536 DOL208:DOL65536 DYH208:DYH65536 EID208:EID65536 ERZ208:ERZ65536 FBV208:FBV65536 FLR208:FLR65536 FVN208:FVN65536 GFJ208:GFJ65536 GPF208:GPF65536 GZB208:GZB65536 HIX208:HIX65536 HST208:HST65536 ICP208:ICP65536 IML208:IML65536 IWH208:IWH65536 JGD208:JGD65536 JPZ208:JPZ65536 JZV208:JZV65536 KJR208:KJR65536 KTN208:KTN65536 LDJ208:LDJ65536 LNF208:LNF65536 LXB208:LXB65536 MGX208:MGX65536 MQT208:MQT65536 NAP208:NAP65536 NKL208:NKL65536 NUH208:NUH65536 OED208:OED65536 ONZ208:ONZ65536 OXV208:OXV65536 PHR208:PHR65536 PRN208:PRN65536 QBJ208:QBJ65536 QLF208:QLF65536 QVB208:QVB65536 REX208:REX65536 ROT208:ROT65536 RYP208:RYP65536 SIL208:SIL65536 SSH208:SSH65536 TCD208:TCD65536 TLZ208:TLZ65536 TVV208:TVV65536 UFR208:UFR65536 UPN208:UPN65536 UZJ208:UZJ65536 VJF208:VJF65536 VTB208:VTB65536 WCX208:WCX65536 WMT208:WMT65536 WWP208:WWP65536 AH65744:AH131072 KD65744:KD131072 TZ65744:TZ131072 ADV65744:ADV131072 ANR65744:ANR131072 AXN65744:AXN131072 BHJ65744:BHJ131072 BRF65744:BRF131072 CBB65744:CBB131072 CKX65744:CKX131072 CUT65744:CUT131072 DEP65744:DEP131072 DOL65744:DOL131072 DYH65744:DYH131072 EID65744:EID131072 ERZ65744:ERZ131072 FBV65744:FBV131072 FLR65744:FLR131072 FVN65744:FVN131072 GFJ65744:GFJ131072 GPF65744:GPF131072 GZB65744:GZB131072 HIX65744:HIX131072 HST65744:HST131072 ICP65744:ICP131072 IML65744:IML131072 IWH65744:IWH131072 JGD65744:JGD131072 JPZ65744:JPZ131072 JZV65744:JZV131072 KJR65744:KJR131072 KTN65744:KTN131072 LDJ65744:LDJ131072 LNF65744:LNF131072 LXB65744:LXB131072 MGX65744:MGX131072 MQT65744:MQT131072 NAP65744:NAP131072 NKL65744:NKL131072 NUH65744:NUH131072 OED65744:OED131072 ONZ65744:ONZ131072 OXV65744:OXV131072 PHR65744:PHR131072 PRN65744:PRN131072 QBJ65744:QBJ131072 QLF65744:QLF131072 QVB65744:QVB131072 REX65744:REX131072 ROT65744:ROT131072 RYP65744:RYP131072 SIL65744:SIL131072 SSH65744:SSH131072 TCD65744:TCD131072 TLZ65744:TLZ131072 TVV65744:TVV131072 UFR65744:UFR131072 UPN65744:UPN131072 UZJ65744:UZJ131072 VJF65744:VJF131072 VTB65744:VTB131072 WCX65744:WCX131072 WMT65744:WMT131072 WWP65744:WWP131072 AH131280:AH196608 KD131280:KD196608 TZ131280:TZ196608 ADV131280:ADV196608 ANR131280:ANR196608 AXN131280:AXN196608 BHJ131280:BHJ196608 BRF131280:BRF196608 CBB131280:CBB196608 CKX131280:CKX196608 CUT131280:CUT196608 DEP131280:DEP196608 DOL131280:DOL196608 DYH131280:DYH196608 EID131280:EID196608 ERZ131280:ERZ196608 FBV131280:FBV196608 FLR131280:FLR196608 FVN131280:FVN196608 GFJ131280:GFJ196608 GPF131280:GPF196608 GZB131280:GZB196608 HIX131280:HIX196608 HST131280:HST196608 ICP131280:ICP196608 IML131280:IML196608 IWH131280:IWH196608 JGD131280:JGD196608 JPZ131280:JPZ196608 JZV131280:JZV196608 KJR131280:KJR196608 KTN131280:KTN196608 LDJ131280:LDJ196608 LNF131280:LNF196608 LXB131280:LXB196608 MGX131280:MGX196608 MQT131280:MQT196608 NAP131280:NAP196608 NKL131280:NKL196608 NUH131280:NUH196608 OED131280:OED196608 ONZ131280:ONZ196608 OXV131280:OXV196608 PHR131280:PHR196608 PRN131280:PRN196608 QBJ131280:QBJ196608 QLF131280:QLF196608 QVB131280:QVB196608 REX131280:REX196608 ROT131280:ROT196608 RYP131280:RYP196608 SIL131280:SIL196608 SSH131280:SSH196608 TCD131280:TCD196608 TLZ131280:TLZ196608 TVV131280:TVV196608 UFR131280:UFR196608 UPN131280:UPN196608 UZJ131280:UZJ196608 VJF131280:VJF196608 VTB131280:VTB196608 WCX131280:WCX196608 WMT131280:WMT196608 WWP131280:WWP196608 AH196816:AH262144 KD196816:KD262144 TZ196816:TZ262144 ADV196816:ADV262144 ANR196816:ANR262144 AXN196816:AXN262144 BHJ196816:BHJ262144 BRF196816:BRF262144 CBB196816:CBB262144 CKX196816:CKX262144 CUT196816:CUT262144 DEP196816:DEP262144 DOL196816:DOL262144 DYH196816:DYH262144 EID196816:EID262144 ERZ196816:ERZ262144 FBV196816:FBV262144 FLR196816:FLR262144 FVN196816:FVN262144 GFJ196816:GFJ262144 GPF196816:GPF262144 GZB196816:GZB262144 HIX196816:HIX262144 HST196816:HST262144 ICP196816:ICP262144 IML196816:IML262144 IWH196816:IWH262144 JGD196816:JGD262144 JPZ196816:JPZ262144 JZV196816:JZV262144 KJR196816:KJR262144 KTN196816:KTN262144 LDJ196816:LDJ262144 LNF196816:LNF262144 LXB196816:LXB262144 MGX196816:MGX262144 MQT196816:MQT262144 NAP196816:NAP262144 NKL196816:NKL262144 NUH196816:NUH262144 OED196816:OED262144 ONZ196816:ONZ262144 OXV196816:OXV262144 PHR196816:PHR262144 PRN196816:PRN262144 QBJ196816:QBJ262144 QLF196816:QLF262144 QVB196816:QVB262144 REX196816:REX262144 ROT196816:ROT262144 RYP196816:RYP262144 SIL196816:SIL262144 SSH196816:SSH262144 TCD196816:TCD262144 TLZ196816:TLZ262144 TVV196816:TVV262144 UFR196816:UFR262144 UPN196816:UPN262144 UZJ196816:UZJ262144 VJF196816:VJF262144 VTB196816:VTB262144 WCX196816:WCX262144 WMT196816:WMT262144 WWP196816:WWP262144 AH262352:AH327680 KD262352:KD327680 TZ262352:TZ327680 ADV262352:ADV327680 ANR262352:ANR327680 AXN262352:AXN327680 BHJ262352:BHJ327680 BRF262352:BRF327680 CBB262352:CBB327680 CKX262352:CKX327680 CUT262352:CUT327680 DEP262352:DEP327680 DOL262352:DOL327680 DYH262352:DYH327680 EID262352:EID327680 ERZ262352:ERZ327680 FBV262352:FBV327680 FLR262352:FLR327680 FVN262352:FVN327680 GFJ262352:GFJ327680 GPF262352:GPF327680 GZB262352:GZB327680 HIX262352:HIX327680 HST262352:HST327680 ICP262352:ICP327680 IML262352:IML327680 IWH262352:IWH327680 JGD262352:JGD327680 JPZ262352:JPZ327680 JZV262352:JZV327680 KJR262352:KJR327680 KTN262352:KTN327680 LDJ262352:LDJ327680 LNF262352:LNF327680 LXB262352:LXB327680 MGX262352:MGX327680 MQT262352:MQT327680 NAP262352:NAP327680 NKL262352:NKL327680 NUH262352:NUH327680 OED262352:OED327680 ONZ262352:ONZ327680 OXV262352:OXV327680 PHR262352:PHR327680 PRN262352:PRN327680 QBJ262352:QBJ327680 QLF262352:QLF327680 QVB262352:QVB327680 REX262352:REX327680 ROT262352:ROT327680 RYP262352:RYP327680 SIL262352:SIL327680 SSH262352:SSH327680 TCD262352:TCD327680 TLZ262352:TLZ327680 TVV262352:TVV327680 UFR262352:UFR327680 UPN262352:UPN327680 UZJ262352:UZJ327680 VJF262352:VJF327680 VTB262352:VTB327680 WCX262352:WCX327680 WMT262352:WMT327680 WWP262352:WWP327680 AH327888:AH393216 KD327888:KD393216 TZ327888:TZ393216 ADV327888:ADV393216 ANR327888:ANR393216 AXN327888:AXN393216 BHJ327888:BHJ393216 BRF327888:BRF393216 CBB327888:CBB393216 CKX327888:CKX393216 CUT327888:CUT393216 DEP327888:DEP393216 DOL327888:DOL393216 DYH327888:DYH393216 EID327888:EID393216 ERZ327888:ERZ393216 FBV327888:FBV393216 FLR327888:FLR393216 FVN327888:FVN393216 GFJ327888:GFJ393216 GPF327888:GPF393216 GZB327888:GZB393216 HIX327888:HIX393216 HST327888:HST393216 ICP327888:ICP393216 IML327888:IML393216 IWH327888:IWH393216 JGD327888:JGD393216 JPZ327888:JPZ393216 JZV327888:JZV393216 KJR327888:KJR393216 KTN327888:KTN393216 LDJ327888:LDJ393216 LNF327888:LNF393216 LXB327888:LXB393216 MGX327888:MGX393216 MQT327888:MQT393216 NAP327888:NAP393216 NKL327888:NKL393216 NUH327888:NUH393216 OED327888:OED393216 ONZ327888:ONZ393216 OXV327888:OXV393216 PHR327888:PHR393216 PRN327888:PRN393216 QBJ327888:QBJ393216 QLF327888:QLF393216 QVB327888:QVB393216 REX327888:REX393216 ROT327888:ROT393216 RYP327888:RYP393216 SIL327888:SIL393216 SSH327888:SSH393216 TCD327888:TCD393216 TLZ327888:TLZ393216 TVV327888:TVV393216 UFR327888:UFR393216 UPN327888:UPN393216 UZJ327888:UZJ393216 VJF327888:VJF393216 VTB327888:VTB393216 WCX327888:WCX393216 WMT327888:WMT393216 WWP327888:WWP393216 AH393424:AH458752 KD393424:KD458752 TZ393424:TZ458752 ADV393424:ADV458752 ANR393424:ANR458752 AXN393424:AXN458752 BHJ393424:BHJ458752 BRF393424:BRF458752 CBB393424:CBB458752 CKX393424:CKX458752 CUT393424:CUT458752 DEP393424:DEP458752 DOL393424:DOL458752 DYH393424:DYH458752 EID393424:EID458752 ERZ393424:ERZ458752 FBV393424:FBV458752 FLR393424:FLR458752 FVN393424:FVN458752 GFJ393424:GFJ458752 GPF393424:GPF458752 GZB393424:GZB458752 HIX393424:HIX458752 HST393424:HST458752 ICP393424:ICP458752 IML393424:IML458752 IWH393424:IWH458752 JGD393424:JGD458752 JPZ393424:JPZ458752 JZV393424:JZV458752 KJR393424:KJR458752 KTN393424:KTN458752 LDJ393424:LDJ458752 LNF393424:LNF458752 LXB393424:LXB458752 MGX393424:MGX458752 MQT393424:MQT458752 NAP393424:NAP458752 NKL393424:NKL458752 NUH393424:NUH458752 OED393424:OED458752 ONZ393424:ONZ458752 OXV393424:OXV458752 PHR393424:PHR458752 PRN393424:PRN458752 QBJ393424:QBJ458752 QLF393424:QLF458752 QVB393424:QVB458752 REX393424:REX458752 ROT393424:ROT458752 RYP393424:RYP458752 SIL393424:SIL458752 SSH393424:SSH458752 TCD393424:TCD458752 TLZ393424:TLZ458752 TVV393424:TVV458752 UFR393424:UFR458752 UPN393424:UPN458752 UZJ393424:UZJ458752 VJF393424:VJF458752 VTB393424:VTB458752 WCX393424:WCX458752 WMT393424:WMT458752 WWP393424:WWP458752 AH458960:AH524288 KD458960:KD524288 TZ458960:TZ524288 ADV458960:ADV524288 ANR458960:ANR524288 AXN458960:AXN524288 BHJ458960:BHJ524288 BRF458960:BRF524288 CBB458960:CBB524288 CKX458960:CKX524288 CUT458960:CUT524288 DEP458960:DEP524288 DOL458960:DOL524288 DYH458960:DYH524288 EID458960:EID524288 ERZ458960:ERZ524288 FBV458960:FBV524288 FLR458960:FLR524288 FVN458960:FVN524288 GFJ458960:GFJ524288 GPF458960:GPF524288 GZB458960:GZB524288 HIX458960:HIX524288 HST458960:HST524288 ICP458960:ICP524288 IML458960:IML524288 IWH458960:IWH524288 JGD458960:JGD524288 JPZ458960:JPZ524288 JZV458960:JZV524288 KJR458960:KJR524288 KTN458960:KTN524288 LDJ458960:LDJ524288 LNF458960:LNF524288 LXB458960:LXB524288 MGX458960:MGX524288 MQT458960:MQT524288 NAP458960:NAP524288 NKL458960:NKL524288 NUH458960:NUH524288 OED458960:OED524288 ONZ458960:ONZ524288 OXV458960:OXV524288 PHR458960:PHR524288 PRN458960:PRN524288 QBJ458960:QBJ524288 QLF458960:QLF524288 QVB458960:QVB524288 REX458960:REX524288 ROT458960:ROT524288 RYP458960:RYP524288 SIL458960:SIL524288 SSH458960:SSH524288 TCD458960:TCD524288 TLZ458960:TLZ524288 TVV458960:TVV524288 UFR458960:UFR524288 UPN458960:UPN524288 UZJ458960:UZJ524288 VJF458960:VJF524288 VTB458960:VTB524288 WCX458960:WCX524288 WMT458960:WMT524288 WWP458960:WWP524288 AH524496:AH589824 KD524496:KD589824 TZ524496:TZ589824 ADV524496:ADV589824 ANR524496:ANR589824 AXN524496:AXN589824 BHJ524496:BHJ589824 BRF524496:BRF589824 CBB524496:CBB589824 CKX524496:CKX589824 CUT524496:CUT589824 DEP524496:DEP589824 DOL524496:DOL589824 DYH524496:DYH589824 EID524496:EID589824 ERZ524496:ERZ589824 FBV524496:FBV589824 FLR524496:FLR589824 FVN524496:FVN589824 GFJ524496:GFJ589824 GPF524496:GPF589824 GZB524496:GZB589824 HIX524496:HIX589824 HST524496:HST589824 ICP524496:ICP589824 IML524496:IML589824 IWH524496:IWH589824 JGD524496:JGD589824 JPZ524496:JPZ589824 JZV524496:JZV589824 KJR524496:KJR589824 KTN524496:KTN589824 LDJ524496:LDJ589824 LNF524496:LNF589824 LXB524496:LXB589824 MGX524496:MGX589824 MQT524496:MQT589824 NAP524496:NAP589824 NKL524496:NKL589824 NUH524496:NUH589824 OED524496:OED589824 ONZ524496:ONZ589824 OXV524496:OXV589824 PHR524496:PHR589824 PRN524496:PRN589824 QBJ524496:QBJ589824 QLF524496:QLF589824 QVB524496:QVB589824 REX524496:REX589824 ROT524496:ROT589824 RYP524496:RYP589824 SIL524496:SIL589824 SSH524496:SSH589824 TCD524496:TCD589824 TLZ524496:TLZ589824 TVV524496:TVV589824 UFR524496:UFR589824 UPN524496:UPN589824 UZJ524496:UZJ589824 VJF524496:VJF589824 VTB524496:VTB589824 WCX524496:WCX589824 WMT524496:WMT589824 WWP524496:WWP589824 AH590032:AH655360 KD590032:KD655360 TZ590032:TZ655360 ADV590032:ADV655360 ANR590032:ANR655360 AXN590032:AXN655360 BHJ590032:BHJ655360 BRF590032:BRF655360 CBB590032:CBB655360 CKX590032:CKX655360 CUT590032:CUT655360 DEP590032:DEP655360 DOL590032:DOL655360 DYH590032:DYH655360 EID590032:EID655360 ERZ590032:ERZ655360 FBV590032:FBV655360 FLR590032:FLR655360 FVN590032:FVN655360 GFJ590032:GFJ655360 GPF590032:GPF655360 GZB590032:GZB655360 HIX590032:HIX655360 HST590032:HST655360 ICP590032:ICP655360 IML590032:IML655360 IWH590032:IWH655360 JGD590032:JGD655360 JPZ590032:JPZ655360 JZV590032:JZV655360 KJR590032:KJR655360 KTN590032:KTN655360 LDJ590032:LDJ655360 LNF590032:LNF655360 LXB590032:LXB655360 MGX590032:MGX655360 MQT590032:MQT655360 NAP590032:NAP655360 NKL590032:NKL655360 NUH590032:NUH655360 OED590032:OED655360 ONZ590032:ONZ655360 OXV590032:OXV655360 PHR590032:PHR655360 PRN590032:PRN655360 QBJ590032:QBJ655360 QLF590032:QLF655360 QVB590032:QVB655360 REX590032:REX655360 ROT590032:ROT655360 RYP590032:RYP655360 SIL590032:SIL655360 SSH590032:SSH655360 TCD590032:TCD655360 TLZ590032:TLZ655360 TVV590032:TVV655360 UFR590032:UFR655360 UPN590032:UPN655360 UZJ590032:UZJ655360 VJF590032:VJF655360 VTB590032:VTB655360 WCX590032:WCX655360 WMT590032:WMT655360 WWP590032:WWP655360 AH655568:AH720896 KD655568:KD720896 TZ655568:TZ720896 ADV655568:ADV720896 ANR655568:ANR720896 AXN655568:AXN720896 BHJ655568:BHJ720896 BRF655568:BRF720896 CBB655568:CBB720896 CKX655568:CKX720896 CUT655568:CUT720896 DEP655568:DEP720896 DOL655568:DOL720896 DYH655568:DYH720896 EID655568:EID720896 ERZ655568:ERZ720896 FBV655568:FBV720896 FLR655568:FLR720896 FVN655568:FVN720896 GFJ655568:GFJ720896 GPF655568:GPF720896 GZB655568:GZB720896 HIX655568:HIX720896 HST655568:HST720896 ICP655568:ICP720896 IML655568:IML720896 IWH655568:IWH720896 JGD655568:JGD720896 JPZ655568:JPZ720896 JZV655568:JZV720896 KJR655568:KJR720896 KTN655568:KTN720896 LDJ655568:LDJ720896 LNF655568:LNF720896 LXB655568:LXB720896 MGX655568:MGX720896 MQT655568:MQT720896 NAP655568:NAP720896 NKL655568:NKL720896 NUH655568:NUH720896 OED655568:OED720896 ONZ655568:ONZ720896 OXV655568:OXV720896 PHR655568:PHR720896 PRN655568:PRN720896 QBJ655568:QBJ720896 QLF655568:QLF720896 QVB655568:QVB720896 REX655568:REX720896 ROT655568:ROT720896 RYP655568:RYP720896 SIL655568:SIL720896 SSH655568:SSH720896 TCD655568:TCD720896 TLZ655568:TLZ720896 TVV655568:TVV720896 UFR655568:UFR720896 UPN655568:UPN720896 UZJ655568:UZJ720896 VJF655568:VJF720896 VTB655568:VTB720896 WCX655568:WCX720896 WMT655568:WMT720896 WWP655568:WWP720896 AH721104:AH786432 KD721104:KD786432 TZ721104:TZ786432 ADV721104:ADV786432 ANR721104:ANR786432 AXN721104:AXN786432 BHJ721104:BHJ786432 BRF721104:BRF786432 CBB721104:CBB786432 CKX721104:CKX786432 CUT721104:CUT786432 DEP721104:DEP786432 DOL721104:DOL786432 DYH721104:DYH786432 EID721104:EID786432 ERZ721104:ERZ786432 FBV721104:FBV786432 FLR721104:FLR786432 FVN721104:FVN786432 GFJ721104:GFJ786432 GPF721104:GPF786432 GZB721104:GZB786432 HIX721104:HIX786432 HST721104:HST786432 ICP721104:ICP786432 IML721104:IML786432 IWH721104:IWH786432 JGD721104:JGD786432 JPZ721104:JPZ786432 JZV721104:JZV786432 KJR721104:KJR786432 KTN721104:KTN786432 LDJ721104:LDJ786432 LNF721104:LNF786432 LXB721104:LXB786432 MGX721104:MGX786432 MQT721104:MQT786432 NAP721104:NAP786432 NKL721104:NKL786432 NUH721104:NUH786432 OED721104:OED786432 ONZ721104:ONZ786432 OXV721104:OXV786432 PHR721104:PHR786432 PRN721104:PRN786432 QBJ721104:QBJ786432 QLF721104:QLF786432 QVB721104:QVB786432 REX721104:REX786432 ROT721104:ROT786432 RYP721104:RYP786432 SIL721104:SIL786432 SSH721104:SSH786432 TCD721104:TCD786432 TLZ721104:TLZ786432 TVV721104:TVV786432 UFR721104:UFR786432 UPN721104:UPN786432 UZJ721104:UZJ786432 VJF721104:VJF786432 VTB721104:VTB786432 WCX721104:WCX786432 WMT721104:WMT786432 WWP721104:WWP786432 AH786640:AH851968 KD786640:KD851968 TZ786640:TZ851968 ADV786640:ADV851968 ANR786640:ANR851968 AXN786640:AXN851968 BHJ786640:BHJ851968 BRF786640:BRF851968 CBB786640:CBB851968 CKX786640:CKX851968 CUT786640:CUT851968 DEP786640:DEP851968 DOL786640:DOL851968 DYH786640:DYH851968 EID786640:EID851968 ERZ786640:ERZ851968 FBV786640:FBV851968 FLR786640:FLR851968 FVN786640:FVN851968 GFJ786640:GFJ851968 GPF786640:GPF851968 GZB786640:GZB851968 HIX786640:HIX851968 HST786640:HST851968 ICP786640:ICP851968 IML786640:IML851968 IWH786640:IWH851968 JGD786640:JGD851968 JPZ786640:JPZ851968 JZV786640:JZV851968 KJR786640:KJR851968 KTN786640:KTN851968 LDJ786640:LDJ851968 LNF786640:LNF851968 LXB786640:LXB851968 MGX786640:MGX851968 MQT786640:MQT851968 NAP786640:NAP851968 NKL786640:NKL851968 NUH786640:NUH851968 OED786640:OED851968 ONZ786640:ONZ851968 OXV786640:OXV851968 PHR786640:PHR851968 PRN786640:PRN851968 QBJ786640:QBJ851968 QLF786640:QLF851968 QVB786640:QVB851968 REX786640:REX851968 ROT786640:ROT851968 RYP786640:RYP851968 SIL786640:SIL851968 SSH786640:SSH851968 TCD786640:TCD851968 TLZ786640:TLZ851968 TVV786640:TVV851968 UFR786640:UFR851968 UPN786640:UPN851968 UZJ786640:UZJ851968 VJF786640:VJF851968 VTB786640:VTB851968 WCX786640:WCX851968 WMT786640:WMT851968 WWP786640:WWP851968 AH852176:AH917504 KD852176:KD917504 TZ852176:TZ917504 ADV852176:ADV917504 ANR852176:ANR917504 AXN852176:AXN917504 BHJ852176:BHJ917504 BRF852176:BRF917504 CBB852176:CBB917504 CKX852176:CKX917504 CUT852176:CUT917504 DEP852176:DEP917504 DOL852176:DOL917504 DYH852176:DYH917504 EID852176:EID917504 ERZ852176:ERZ917504 FBV852176:FBV917504 FLR852176:FLR917504 FVN852176:FVN917504 GFJ852176:GFJ917504 GPF852176:GPF917504 GZB852176:GZB917504 HIX852176:HIX917504 HST852176:HST917504 ICP852176:ICP917504 IML852176:IML917504 IWH852176:IWH917504 JGD852176:JGD917504 JPZ852176:JPZ917504 JZV852176:JZV917504 KJR852176:KJR917504 KTN852176:KTN917504 LDJ852176:LDJ917504 LNF852176:LNF917504 LXB852176:LXB917504 MGX852176:MGX917504 MQT852176:MQT917504 NAP852176:NAP917504 NKL852176:NKL917504 NUH852176:NUH917504 OED852176:OED917504 ONZ852176:ONZ917504 OXV852176:OXV917504 PHR852176:PHR917504 PRN852176:PRN917504 QBJ852176:QBJ917504 QLF852176:QLF917504 QVB852176:QVB917504 REX852176:REX917504 ROT852176:ROT917504 RYP852176:RYP917504 SIL852176:SIL917504 SSH852176:SSH917504 TCD852176:TCD917504 TLZ852176:TLZ917504 TVV852176:TVV917504 UFR852176:UFR917504 UPN852176:UPN917504 UZJ852176:UZJ917504 VJF852176:VJF917504 VTB852176:VTB917504 WCX852176:WCX917504 WMT852176:WMT917504 WWP852176:WWP917504 AH917712:AH983040 KD917712:KD983040 TZ917712:TZ983040 ADV917712:ADV983040 ANR917712:ANR983040 AXN917712:AXN983040 BHJ917712:BHJ983040 BRF917712:BRF983040 CBB917712:CBB983040 CKX917712:CKX983040 CUT917712:CUT983040 DEP917712:DEP983040 DOL917712:DOL983040 DYH917712:DYH983040 EID917712:EID983040 ERZ917712:ERZ983040 FBV917712:FBV983040 FLR917712:FLR983040 FVN917712:FVN983040 GFJ917712:GFJ983040 GPF917712:GPF983040 GZB917712:GZB983040 HIX917712:HIX983040 HST917712:HST983040 ICP917712:ICP983040 IML917712:IML983040 IWH917712:IWH983040 JGD917712:JGD983040 JPZ917712:JPZ983040 JZV917712:JZV983040 KJR917712:KJR983040 KTN917712:KTN983040 LDJ917712:LDJ983040 LNF917712:LNF983040 LXB917712:LXB983040 MGX917712:MGX983040 MQT917712:MQT983040 NAP917712:NAP983040 NKL917712:NKL983040 NUH917712:NUH983040 OED917712:OED983040 ONZ917712:ONZ983040 OXV917712:OXV983040 PHR917712:PHR983040 PRN917712:PRN983040 QBJ917712:QBJ983040 QLF917712:QLF983040 QVB917712:QVB983040 REX917712:REX983040 ROT917712:ROT983040 RYP917712:RYP983040 SIL917712:SIL983040 SSH917712:SSH983040 TCD917712:TCD983040 TLZ917712:TLZ983040 TVV917712:TVV983040 UFR917712:UFR983040 UPN917712:UPN983040 UZJ917712:UZJ983040 VJF917712:VJF983040 VTB917712:VTB983040 WCX917712:WCX983040 WMT917712:WMT983040 WWP917712:WWP983040 AH983248:AH1048576 KD983248:KD1048576 TZ983248:TZ1048576 ADV983248:ADV1048576 ANR983248:ANR1048576 AXN983248:AXN1048576 BHJ983248:BHJ1048576 BRF983248:BRF1048576 CBB983248:CBB1048576 CKX983248:CKX1048576 CUT983248:CUT1048576 DEP983248:DEP1048576 DOL983248:DOL1048576 DYH983248:DYH1048576 EID983248:EID1048576 ERZ983248:ERZ1048576 FBV983248:FBV1048576 FLR983248:FLR1048576 FVN983248:FVN1048576 GFJ983248:GFJ1048576 GPF983248:GPF1048576 GZB983248:GZB1048576 HIX983248:HIX1048576 HST983248:HST1048576 ICP983248:ICP1048576 IML983248:IML1048576 IWH983248:IWH1048576 JGD983248:JGD1048576 JPZ983248:JPZ1048576 JZV983248:JZV1048576 KJR983248:KJR1048576 KTN983248:KTN1048576 LDJ983248:LDJ1048576 LNF983248:LNF1048576 LXB983248:LXB1048576 MGX983248:MGX1048576 MQT983248:MQT1048576 NAP983248:NAP1048576 NKL983248:NKL1048576 NUH983248:NUH1048576 OED983248:OED1048576 ONZ983248:ONZ1048576 OXV983248:OXV1048576 PHR983248:PHR1048576 PRN983248:PRN1048576 QBJ983248:QBJ1048576 QLF983248:QLF1048576 QVB983248:QVB1048576 REX983248:REX1048576 ROT983248:ROT1048576 RYP983248:RYP1048576 SIL983248:SIL1048576 SSH983248:SSH1048576 TCD983248:TCD1048576 TLZ983248:TLZ1048576 TVV983248:TVV1048576 UFR983248:UFR1048576 UPN983248:UPN1048576 UZJ983248:UZJ1048576 VJF983248:VJF1048576 VTB983248:VTB1048576 WCX983248:WCX1048576 WMT983248:WMT1048576 WWP983248:WWP1048576 AJ208:AJ65536 KF208:KF65536 UB208:UB65536 ADX208:ADX65536 ANT208:ANT65536 AXP208:AXP65536 BHL208:BHL65536 BRH208:BRH65536 CBD208:CBD65536 CKZ208:CKZ65536 CUV208:CUV65536 DER208:DER65536 DON208:DON65536 DYJ208:DYJ65536 EIF208:EIF65536 ESB208:ESB65536 FBX208:FBX65536 FLT208:FLT65536 FVP208:FVP65536 GFL208:GFL65536 GPH208:GPH65536 GZD208:GZD65536 HIZ208:HIZ65536 HSV208:HSV65536 ICR208:ICR65536 IMN208:IMN65536 IWJ208:IWJ65536 JGF208:JGF65536 JQB208:JQB65536 JZX208:JZX65536 KJT208:KJT65536 KTP208:KTP65536 LDL208:LDL65536 LNH208:LNH65536 LXD208:LXD65536 MGZ208:MGZ65536 MQV208:MQV65536 NAR208:NAR65536 NKN208:NKN65536 NUJ208:NUJ65536 OEF208:OEF65536 OOB208:OOB65536 OXX208:OXX65536 PHT208:PHT65536 PRP208:PRP65536 QBL208:QBL65536 QLH208:QLH65536 QVD208:QVD65536 REZ208:REZ65536 ROV208:ROV65536 RYR208:RYR65536 SIN208:SIN65536 SSJ208:SSJ65536 TCF208:TCF65536 TMB208:TMB65536 TVX208:TVX65536 UFT208:UFT65536 UPP208:UPP65536 UZL208:UZL65536 VJH208:VJH65536 VTD208:VTD65536 WCZ208:WCZ65536 WMV208:WMV65536 WWR208:WWR65536 AJ65744:AJ131072 KF65744:KF131072 UB65744:UB131072 ADX65744:ADX131072 ANT65744:ANT131072 AXP65744:AXP131072 BHL65744:BHL131072 BRH65744:BRH131072 CBD65744:CBD131072 CKZ65744:CKZ131072 CUV65744:CUV131072 DER65744:DER131072 DON65744:DON131072 DYJ65744:DYJ131072 EIF65744:EIF131072 ESB65744:ESB131072 FBX65744:FBX131072 FLT65744:FLT131072 FVP65744:FVP131072 GFL65744:GFL131072 GPH65744:GPH131072 GZD65744:GZD131072 HIZ65744:HIZ131072 HSV65744:HSV131072 ICR65744:ICR131072 IMN65744:IMN131072 IWJ65744:IWJ131072 JGF65744:JGF131072 JQB65744:JQB131072 JZX65744:JZX131072 KJT65744:KJT131072 KTP65744:KTP131072 LDL65744:LDL131072 LNH65744:LNH131072 LXD65744:LXD131072 MGZ65744:MGZ131072 MQV65744:MQV131072 NAR65744:NAR131072 NKN65744:NKN131072 NUJ65744:NUJ131072 OEF65744:OEF131072 OOB65744:OOB131072 OXX65744:OXX131072 PHT65744:PHT131072 PRP65744:PRP131072 QBL65744:QBL131072 QLH65744:QLH131072 QVD65744:QVD131072 REZ65744:REZ131072 ROV65744:ROV131072 RYR65744:RYR131072 SIN65744:SIN131072 SSJ65744:SSJ131072 TCF65744:TCF131072 TMB65744:TMB131072 TVX65744:TVX131072 UFT65744:UFT131072 UPP65744:UPP131072 UZL65744:UZL131072 VJH65744:VJH131072 VTD65744:VTD131072 WCZ65744:WCZ131072 WMV65744:WMV131072 WWR65744:WWR131072 AJ131280:AJ196608 KF131280:KF196608 UB131280:UB196608 ADX131280:ADX196608 ANT131280:ANT196608 AXP131280:AXP196608 BHL131280:BHL196608 BRH131280:BRH196608 CBD131280:CBD196608 CKZ131280:CKZ196608 CUV131280:CUV196608 DER131280:DER196608 DON131280:DON196608 DYJ131280:DYJ196608 EIF131280:EIF196608 ESB131280:ESB196608 FBX131280:FBX196608 FLT131280:FLT196608 FVP131280:FVP196608 GFL131280:GFL196608 GPH131280:GPH196608 GZD131280:GZD196608 HIZ131280:HIZ196608 HSV131280:HSV196608 ICR131280:ICR196608 IMN131280:IMN196608 IWJ131280:IWJ196608 JGF131280:JGF196608 JQB131280:JQB196608 JZX131280:JZX196608 KJT131280:KJT196608 KTP131280:KTP196608 LDL131280:LDL196608 LNH131280:LNH196608 LXD131280:LXD196608 MGZ131280:MGZ196608 MQV131280:MQV196608 NAR131280:NAR196608 NKN131280:NKN196608 NUJ131280:NUJ196608 OEF131280:OEF196608 OOB131280:OOB196608 OXX131280:OXX196608 PHT131280:PHT196608 PRP131280:PRP196608 QBL131280:QBL196608 QLH131280:QLH196608 QVD131280:QVD196608 REZ131280:REZ196608 ROV131280:ROV196608 RYR131280:RYR196608 SIN131280:SIN196608 SSJ131280:SSJ196608 TCF131280:TCF196608 TMB131280:TMB196608 TVX131280:TVX196608 UFT131280:UFT196608 UPP131280:UPP196608 UZL131280:UZL196608 VJH131280:VJH196608 VTD131280:VTD196608 WCZ131280:WCZ196608 WMV131280:WMV196608 WWR131280:WWR196608 AJ196816:AJ262144 KF196816:KF262144 UB196816:UB262144 ADX196816:ADX262144 ANT196816:ANT262144 AXP196816:AXP262144 BHL196816:BHL262144 BRH196816:BRH262144 CBD196816:CBD262144 CKZ196816:CKZ262144 CUV196816:CUV262144 DER196816:DER262144 DON196816:DON262144 DYJ196816:DYJ262144 EIF196816:EIF262144 ESB196816:ESB262144 FBX196816:FBX262144 FLT196816:FLT262144 FVP196816:FVP262144 GFL196816:GFL262144 GPH196816:GPH262144 GZD196816:GZD262144 HIZ196816:HIZ262144 HSV196816:HSV262144 ICR196816:ICR262144 IMN196816:IMN262144 IWJ196816:IWJ262144 JGF196816:JGF262144 JQB196816:JQB262144 JZX196816:JZX262144 KJT196816:KJT262144 KTP196816:KTP262144 LDL196816:LDL262144 LNH196816:LNH262144 LXD196816:LXD262144 MGZ196816:MGZ262144 MQV196816:MQV262144 NAR196816:NAR262144 NKN196816:NKN262144 NUJ196816:NUJ262144 OEF196816:OEF262144 OOB196816:OOB262144 OXX196816:OXX262144 PHT196816:PHT262144 PRP196816:PRP262144 QBL196816:QBL262144 QLH196816:QLH262144 QVD196816:QVD262144 REZ196816:REZ262144 ROV196816:ROV262144 RYR196816:RYR262144 SIN196816:SIN262144 SSJ196816:SSJ262144 TCF196816:TCF262144 TMB196816:TMB262144 TVX196816:TVX262144 UFT196816:UFT262144 UPP196816:UPP262144 UZL196816:UZL262144 VJH196816:VJH262144 VTD196816:VTD262144 WCZ196816:WCZ262144 WMV196816:WMV262144 WWR196816:WWR262144 AJ262352:AJ327680 KF262352:KF327680 UB262352:UB327680 ADX262352:ADX327680 ANT262352:ANT327680 AXP262352:AXP327680 BHL262352:BHL327680 BRH262352:BRH327680 CBD262352:CBD327680 CKZ262352:CKZ327680 CUV262352:CUV327680 DER262352:DER327680 DON262352:DON327680 DYJ262352:DYJ327680 EIF262352:EIF327680 ESB262352:ESB327680 FBX262352:FBX327680 FLT262352:FLT327680 FVP262352:FVP327680 GFL262352:GFL327680 GPH262352:GPH327680 GZD262352:GZD327680 HIZ262352:HIZ327680 HSV262352:HSV327680 ICR262352:ICR327680 IMN262352:IMN327680 IWJ262352:IWJ327680 JGF262352:JGF327680 JQB262352:JQB327680 JZX262352:JZX327680 KJT262352:KJT327680 KTP262352:KTP327680 LDL262352:LDL327680 LNH262352:LNH327680 LXD262352:LXD327680 MGZ262352:MGZ327680 MQV262352:MQV327680 NAR262352:NAR327680 NKN262352:NKN327680 NUJ262352:NUJ327680 OEF262352:OEF327680 OOB262352:OOB327680 OXX262352:OXX327680 PHT262352:PHT327680 PRP262352:PRP327680 QBL262352:QBL327680 QLH262352:QLH327680 QVD262352:QVD327680 REZ262352:REZ327680 ROV262352:ROV327680 RYR262352:RYR327680 SIN262352:SIN327680 SSJ262352:SSJ327680 TCF262352:TCF327680 TMB262352:TMB327680 TVX262352:TVX327680 UFT262352:UFT327680 UPP262352:UPP327680 UZL262352:UZL327680 VJH262352:VJH327680 VTD262352:VTD327680 WCZ262352:WCZ327680 WMV262352:WMV327680 WWR262352:WWR327680 AJ327888:AJ393216 KF327888:KF393216 UB327888:UB393216 ADX327888:ADX393216 ANT327888:ANT393216 AXP327888:AXP393216 BHL327888:BHL393216 BRH327888:BRH393216 CBD327888:CBD393216 CKZ327888:CKZ393216 CUV327888:CUV393216 DER327888:DER393216 DON327888:DON393216 DYJ327888:DYJ393216 EIF327888:EIF393216 ESB327888:ESB393216 FBX327888:FBX393216 FLT327888:FLT393216 FVP327888:FVP393216 GFL327888:GFL393216 GPH327888:GPH393216 GZD327888:GZD393216 HIZ327888:HIZ393216 HSV327888:HSV393216 ICR327888:ICR393216 IMN327888:IMN393216 IWJ327888:IWJ393216 JGF327888:JGF393216 JQB327888:JQB393216 JZX327888:JZX393216 KJT327888:KJT393216 KTP327888:KTP393216 LDL327888:LDL393216 LNH327888:LNH393216 LXD327888:LXD393216 MGZ327888:MGZ393216 MQV327888:MQV393216 NAR327888:NAR393216 NKN327888:NKN393216 NUJ327888:NUJ393216 OEF327888:OEF393216 OOB327888:OOB393216 OXX327888:OXX393216 PHT327888:PHT393216 PRP327888:PRP393216 QBL327888:QBL393216 QLH327888:QLH393216 QVD327888:QVD393216 REZ327888:REZ393216 ROV327888:ROV393216 RYR327888:RYR393216 SIN327888:SIN393216 SSJ327888:SSJ393216 TCF327888:TCF393216 TMB327888:TMB393216 TVX327888:TVX393216 UFT327888:UFT393216 UPP327888:UPP393216 UZL327888:UZL393216 VJH327888:VJH393216 VTD327888:VTD393216 WCZ327888:WCZ393216 WMV327888:WMV393216 WWR327888:WWR393216 AJ393424:AJ458752 KF393424:KF458752 UB393424:UB458752 ADX393424:ADX458752 ANT393424:ANT458752 AXP393424:AXP458752 BHL393424:BHL458752 BRH393424:BRH458752 CBD393424:CBD458752 CKZ393424:CKZ458752 CUV393424:CUV458752 DER393424:DER458752 DON393424:DON458752 DYJ393424:DYJ458752 EIF393424:EIF458752 ESB393424:ESB458752 FBX393424:FBX458752 FLT393424:FLT458752 FVP393424:FVP458752 GFL393424:GFL458752 GPH393424:GPH458752 GZD393424:GZD458752 HIZ393424:HIZ458752 HSV393424:HSV458752 ICR393424:ICR458752 IMN393424:IMN458752 IWJ393424:IWJ458752 JGF393424:JGF458752 JQB393424:JQB458752 JZX393424:JZX458752 KJT393424:KJT458752 KTP393424:KTP458752 LDL393424:LDL458752 LNH393424:LNH458752 LXD393424:LXD458752 MGZ393424:MGZ458752 MQV393424:MQV458752 NAR393424:NAR458752 NKN393424:NKN458752 NUJ393424:NUJ458752 OEF393424:OEF458752 OOB393424:OOB458752 OXX393424:OXX458752 PHT393424:PHT458752 PRP393424:PRP458752 QBL393424:QBL458752 QLH393424:QLH458752 QVD393424:QVD458752 REZ393424:REZ458752 ROV393424:ROV458752 RYR393424:RYR458752 SIN393424:SIN458752 SSJ393424:SSJ458752 TCF393424:TCF458752 TMB393424:TMB458752 TVX393424:TVX458752 UFT393424:UFT458752 UPP393424:UPP458752 UZL393424:UZL458752 VJH393424:VJH458752 VTD393424:VTD458752 WCZ393424:WCZ458752 WMV393424:WMV458752 WWR393424:WWR458752 AJ458960:AJ524288 KF458960:KF524288 UB458960:UB524288 ADX458960:ADX524288 ANT458960:ANT524288 AXP458960:AXP524288 BHL458960:BHL524288 BRH458960:BRH524288 CBD458960:CBD524288 CKZ458960:CKZ524288 CUV458960:CUV524288 DER458960:DER524288 DON458960:DON524288 DYJ458960:DYJ524288 EIF458960:EIF524288 ESB458960:ESB524288 FBX458960:FBX524288 FLT458960:FLT524288 FVP458960:FVP524288 GFL458960:GFL524288 GPH458960:GPH524288 GZD458960:GZD524288 HIZ458960:HIZ524288 HSV458960:HSV524288 ICR458960:ICR524288 IMN458960:IMN524288 IWJ458960:IWJ524288 JGF458960:JGF524288 JQB458960:JQB524288 JZX458960:JZX524288 KJT458960:KJT524288 KTP458960:KTP524288 LDL458960:LDL524288 LNH458960:LNH524288 LXD458960:LXD524288 MGZ458960:MGZ524288 MQV458960:MQV524288 NAR458960:NAR524288 NKN458960:NKN524288 NUJ458960:NUJ524288 OEF458960:OEF524288 OOB458960:OOB524288 OXX458960:OXX524288 PHT458960:PHT524288 PRP458960:PRP524288 QBL458960:QBL524288 QLH458960:QLH524288 QVD458960:QVD524288 REZ458960:REZ524288 ROV458960:ROV524288 RYR458960:RYR524288 SIN458960:SIN524288 SSJ458960:SSJ524288 TCF458960:TCF524288 TMB458960:TMB524288 TVX458960:TVX524288 UFT458960:UFT524288 UPP458960:UPP524288 UZL458960:UZL524288 VJH458960:VJH524288 VTD458960:VTD524288 WCZ458960:WCZ524288 WMV458960:WMV524288 WWR458960:WWR524288 AJ524496:AJ589824 KF524496:KF589824 UB524496:UB589824 ADX524496:ADX589824 ANT524496:ANT589824 AXP524496:AXP589824 BHL524496:BHL589824 BRH524496:BRH589824 CBD524496:CBD589824 CKZ524496:CKZ589824 CUV524496:CUV589824 DER524496:DER589824 DON524496:DON589824 DYJ524496:DYJ589824 EIF524496:EIF589824 ESB524496:ESB589824 FBX524496:FBX589824 FLT524496:FLT589824 FVP524496:FVP589824 GFL524496:GFL589824 GPH524496:GPH589824 GZD524496:GZD589824 HIZ524496:HIZ589824 HSV524496:HSV589824 ICR524496:ICR589824 IMN524496:IMN589824 IWJ524496:IWJ589824 JGF524496:JGF589824 JQB524496:JQB589824 JZX524496:JZX589824 KJT524496:KJT589824 KTP524496:KTP589824 LDL524496:LDL589824 LNH524496:LNH589824 LXD524496:LXD589824 MGZ524496:MGZ589824 MQV524496:MQV589824 NAR524496:NAR589824 NKN524496:NKN589824 NUJ524496:NUJ589824 OEF524496:OEF589824 OOB524496:OOB589824 OXX524496:OXX589824 PHT524496:PHT589824 PRP524496:PRP589824 QBL524496:QBL589824 QLH524496:QLH589824 QVD524496:QVD589824 REZ524496:REZ589824 ROV524496:ROV589824 RYR524496:RYR589824 SIN524496:SIN589824 SSJ524496:SSJ589824 TCF524496:TCF589824 TMB524496:TMB589824 TVX524496:TVX589824 UFT524496:UFT589824 UPP524496:UPP589824 UZL524496:UZL589824 VJH524496:VJH589824 VTD524496:VTD589824 WCZ524496:WCZ589824 WMV524496:WMV589824 WWR524496:WWR589824 AJ590032:AJ655360 KF590032:KF655360 UB590032:UB655360 ADX590032:ADX655360 ANT590032:ANT655360 AXP590032:AXP655360 BHL590032:BHL655360 BRH590032:BRH655360 CBD590032:CBD655360 CKZ590032:CKZ655360 CUV590032:CUV655360 DER590032:DER655360 DON590032:DON655360 DYJ590032:DYJ655360 EIF590032:EIF655360 ESB590032:ESB655360 FBX590032:FBX655360 FLT590032:FLT655360 FVP590032:FVP655360 GFL590032:GFL655360 GPH590032:GPH655360 GZD590032:GZD655360 HIZ590032:HIZ655360 HSV590032:HSV655360 ICR590032:ICR655360 IMN590032:IMN655360 IWJ590032:IWJ655360 JGF590032:JGF655360 JQB590032:JQB655360 JZX590032:JZX655360 KJT590032:KJT655360 KTP590032:KTP655360 LDL590032:LDL655360 LNH590032:LNH655360 LXD590032:LXD655360 MGZ590032:MGZ655360 MQV590032:MQV655360 NAR590032:NAR655360 NKN590032:NKN655360 NUJ590032:NUJ655360 OEF590032:OEF655360 OOB590032:OOB655360 OXX590032:OXX655360 PHT590032:PHT655360 PRP590032:PRP655360 QBL590032:QBL655360 QLH590032:QLH655360 QVD590032:QVD655360 REZ590032:REZ655360 ROV590032:ROV655360 RYR590032:RYR655360 SIN590032:SIN655360 SSJ590032:SSJ655360 TCF590032:TCF655360 TMB590032:TMB655360 TVX590032:TVX655360 UFT590032:UFT655360 UPP590032:UPP655360 UZL590032:UZL655360 VJH590032:VJH655360 VTD590032:VTD655360 WCZ590032:WCZ655360 WMV590032:WMV655360 WWR590032:WWR655360 AJ655568:AJ720896 KF655568:KF720896 UB655568:UB720896 ADX655568:ADX720896 ANT655568:ANT720896 AXP655568:AXP720896 BHL655568:BHL720896 BRH655568:BRH720896 CBD655568:CBD720896 CKZ655568:CKZ720896 CUV655568:CUV720896 DER655568:DER720896 DON655568:DON720896 DYJ655568:DYJ720896 EIF655568:EIF720896 ESB655568:ESB720896 FBX655568:FBX720896 FLT655568:FLT720896 FVP655568:FVP720896 GFL655568:GFL720896 GPH655568:GPH720896 GZD655568:GZD720896 HIZ655568:HIZ720896 HSV655568:HSV720896 ICR655568:ICR720896 IMN655568:IMN720896 IWJ655568:IWJ720896 JGF655568:JGF720896 JQB655568:JQB720896 JZX655568:JZX720896 KJT655568:KJT720896 KTP655568:KTP720896 LDL655568:LDL720896 LNH655568:LNH720896 LXD655568:LXD720896 MGZ655568:MGZ720896 MQV655568:MQV720896 NAR655568:NAR720896 NKN655568:NKN720896 NUJ655568:NUJ720896 OEF655568:OEF720896 OOB655568:OOB720896 OXX655568:OXX720896 PHT655568:PHT720896 PRP655568:PRP720896 QBL655568:QBL720896 QLH655568:QLH720896 QVD655568:QVD720896 REZ655568:REZ720896 ROV655568:ROV720896 RYR655568:RYR720896 SIN655568:SIN720896 SSJ655568:SSJ720896 TCF655568:TCF720896 TMB655568:TMB720896 TVX655568:TVX720896 UFT655568:UFT720896 UPP655568:UPP720896 UZL655568:UZL720896 VJH655568:VJH720896 VTD655568:VTD720896 WCZ655568:WCZ720896 WMV655568:WMV720896 WWR655568:WWR720896 AJ721104:AJ786432 KF721104:KF786432 UB721104:UB786432 ADX721104:ADX786432 ANT721104:ANT786432 AXP721104:AXP786432 BHL721104:BHL786432 BRH721104:BRH786432 CBD721104:CBD786432 CKZ721104:CKZ786432 CUV721104:CUV786432 DER721104:DER786432 DON721104:DON786432 DYJ721104:DYJ786432 EIF721104:EIF786432 ESB721104:ESB786432 FBX721104:FBX786432 FLT721104:FLT786432 FVP721104:FVP786432 GFL721104:GFL786432 GPH721104:GPH786432 GZD721104:GZD786432 HIZ721104:HIZ786432 HSV721104:HSV786432 ICR721104:ICR786432 IMN721104:IMN786432 IWJ721104:IWJ786432 JGF721104:JGF786432 JQB721104:JQB786432 JZX721104:JZX786432 KJT721104:KJT786432 KTP721104:KTP786432 LDL721104:LDL786432 LNH721104:LNH786432 LXD721104:LXD786432 MGZ721104:MGZ786432 MQV721104:MQV786432 NAR721104:NAR786432 NKN721104:NKN786432 NUJ721104:NUJ786432 OEF721104:OEF786432 OOB721104:OOB786432 OXX721104:OXX786432 PHT721104:PHT786432 PRP721104:PRP786432 QBL721104:QBL786432 QLH721104:QLH786432 QVD721104:QVD786432 REZ721104:REZ786432 ROV721104:ROV786432 RYR721104:RYR786432 SIN721104:SIN786432 SSJ721104:SSJ786432 TCF721104:TCF786432 TMB721104:TMB786432 TVX721104:TVX786432 UFT721104:UFT786432 UPP721104:UPP786432 UZL721104:UZL786432 VJH721104:VJH786432 VTD721104:VTD786432 WCZ721104:WCZ786432 WMV721104:WMV786432 WWR721104:WWR786432 AJ786640:AJ851968 KF786640:KF851968 UB786640:UB851968 ADX786640:ADX851968 ANT786640:ANT851968 AXP786640:AXP851968 BHL786640:BHL851968 BRH786640:BRH851968 CBD786640:CBD851968 CKZ786640:CKZ851968 CUV786640:CUV851968 DER786640:DER851968 DON786640:DON851968 DYJ786640:DYJ851968 EIF786640:EIF851968 ESB786640:ESB851968 FBX786640:FBX851968 FLT786640:FLT851968 FVP786640:FVP851968 GFL786640:GFL851968 GPH786640:GPH851968 GZD786640:GZD851968 HIZ786640:HIZ851968 HSV786640:HSV851968 ICR786640:ICR851968 IMN786640:IMN851968 IWJ786640:IWJ851968 JGF786640:JGF851968 JQB786640:JQB851968 JZX786640:JZX851968 KJT786640:KJT851968 KTP786640:KTP851968 LDL786640:LDL851968 LNH786640:LNH851968 LXD786640:LXD851968 MGZ786640:MGZ851968 MQV786640:MQV851968 NAR786640:NAR851968 NKN786640:NKN851968 NUJ786640:NUJ851968 OEF786640:OEF851968 OOB786640:OOB851968 OXX786640:OXX851968 PHT786640:PHT851968 PRP786640:PRP851968 QBL786640:QBL851968 QLH786640:QLH851968 QVD786640:QVD851968 REZ786640:REZ851968 ROV786640:ROV851968 RYR786640:RYR851968 SIN786640:SIN851968 SSJ786640:SSJ851968 TCF786640:TCF851968 TMB786640:TMB851968 TVX786640:TVX851968 UFT786640:UFT851968 UPP786640:UPP851968 UZL786640:UZL851968 VJH786640:VJH851968 VTD786640:VTD851968 WCZ786640:WCZ851968 WMV786640:WMV851968 WWR786640:WWR851968 AJ852176:AJ917504 KF852176:KF917504 UB852176:UB917504 ADX852176:ADX917504 ANT852176:ANT917504 AXP852176:AXP917504 BHL852176:BHL917504 BRH852176:BRH917504 CBD852176:CBD917504 CKZ852176:CKZ917504 CUV852176:CUV917504 DER852176:DER917504 DON852176:DON917504 DYJ852176:DYJ917504 EIF852176:EIF917504 ESB852176:ESB917504 FBX852176:FBX917504 FLT852176:FLT917504 FVP852176:FVP917504 GFL852176:GFL917504 GPH852176:GPH917504 GZD852176:GZD917504 HIZ852176:HIZ917504 HSV852176:HSV917504 ICR852176:ICR917504 IMN852176:IMN917504 IWJ852176:IWJ917504 JGF852176:JGF917504 JQB852176:JQB917504 JZX852176:JZX917504 KJT852176:KJT917504 KTP852176:KTP917504 LDL852176:LDL917504 LNH852176:LNH917504 LXD852176:LXD917504 MGZ852176:MGZ917504 MQV852176:MQV917504 NAR852176:NAR917504 NKN852176:NKN917504 NUJ852176:NUJ917504 OEF852176:OEF917504 OOB852176:OOB917504 OXX852176:OXX917504 PHT852176:PHT917504 PRP852176:PRP917504 QBL852176:QBL917504 QLH852176:QLH917504 QVD852176:QVD917504 REZ852176:REZ917504 ROV852176:ROV917504 RYR852176:RYR917504 SIN852176:SIN917504 SSJ852176:SSJ917504 TCF852176:TCF917504 TMB852176:TMB917504 TVX852176:TVX917504 UFT852176:UFT917504 UPP852176:UPP917504 UZL852176:UZL917504 VJH852176:VJH917504 VTD852176:VTD917504 WCZ852176:WCZ917504 WMV852176:WMV917504 WWR852176:WWR917504 AJ917712:AJ983040 KF917712:KF983040 UB917712:UB983040 ADX917712:ADX983040 ANT917712:ANT983040 AXP917712:AXP983040 BHL917712:BHL983040 BRH917712:BRH983040 CBD917712:CBD983040 CKZ917712:CKZ983040 CUV917712:CUV983040 DER917712:DER983040 DON917712:DON983040 DYJ917712:DYJ983040 EIF917712:EIF983040 ESB917712:ESB983040 FBX917712:FBX983040 FLT917712:FLT983040 FVP917712:FVP983040 GFL917712:GFL983040 GPH917712:GPH983040 GZD917712:GZD983040 HIZ917712:HIZ983040 HSV917712:HSV983040 ICR917712:ICR983040 IMN917712:IMN983040 IWJ917712:IWJ983040 JGF917712:JGF983040 JQB917712:JQB983040 JZX917712:JZX983040 KJT917712:KJT983040 KTP917712:KTP983040 LDL917712:LDL983040 LNH917712:LNH983040 LXD917712:LXD983040 MGZ917712:MGZ983040 MQV917712:MQV983040 NAR917712:NAR983040 NKN917712:NKN983040 NUJ917712:NUJ983040 OEF917712:OEF983040 OOB917712:OOB983040 OXX917712:OXX983040 PHT917712:PHT983040 PRP917712:PRP983040 QBL917712:QBL983040 QLH917712:QLH983040 QVD917712:QVD983040 REZ917712:REZ983040 ROV917712:ROV983040 RYR917712:RYR983040 SIN917712:SIN983040 SSJ917712:SSJ983040 TCF917712:TCF983040 TMB917712:TMB983040 TVX917712:TVX983040 UFT917712:UFT983040 UPP917712:UPP983040 UZL917712:UZL983040 VJH917712:VJH983040 VTD917712:VTD983040 WCZ917712:WCZ983040 WMV917712:WMV983040 WWR917712:WWR983040 AJ983248:AJ1048576 KF983248:KF1048576 UB983248:UB1048576 ADX983248:ADX1048576 ANT983248:ANT1048576 AXP983248:AXP1048576 BHL983248:BHL1048576 BRH983248:BRH1048576 CBD983248:CBD1048576 CKZ983248:CKZ1048576 CUV983248:CUV1048576 DER983248:DER1048576 DON983248:DON1048576 DYJ983248:DYJ1048576 EIF983248:EIF1048576 ESB983248:ESB1048576 FBX983248:FBX1048576 FLT983248:FLT1048576 FVP983248:FVP1048576 GFL983248:GFL1048576 GPH983248:GPH1048576 GZD983248:GZD1048576 HIZ983248:HIZ1048576 HSV983248:HSV1048576 ICR983248:ICR1048576 IMN983248:IMN1048576 IWJ983248:IWJ1048576 JGF983248:JGF1048576 JQB983248:JQB1048576 JZX983248:JZX1048576 KJT983248:KJT1048576 KTP983248:KTP1048576 LDL983248:LDL1048576 LNH983248:LNH1048576 LXD983248:LXD1048576 MGZ983248:MGZ1048576 MQV983248:MQV1048576 NAR983248:NAR1048576 NKN983248:NKN1048576 NUJ983248:NUJ1048576 OEF983248:OEF1048576 OOB983248:OOB1048576 OXX983248:OXX1048576 PHT983248:PHT1048576 PRP983248:PRP1048576 QBL983248:QBL1048576 QLH983248:QLH1048576 QVD983248:QVD1048576 REZ983248:REZ1048576 ROV983248:ROV1048576 RYR983248:RYR1048576 SIN983248:SIN1048576 SSJ983248:SSJ1048576 TCF983248:TCF1048576 TMB983248:TMB1048576 TVX983248:TVX1048576 UFT983248:UFT1048576 UPP983248:UPP1048576 UZL983248:UZL1048576 VJH983248:VJH1048576 VTD983248:VTD1048576 WCZ983248:WCZ1048576 WMV983248:WMV1048576 WWR983248:WWR1048576 P208:P65536 JL208:JL65536 TH208:TH65536 ADD208:ADD65536 AMZ208:AMZ65536 AWV208:AWV65536 BGR208:BGR65536 BQN208:BQN65536 CAJ208:CAJ65536 CKF208:CKF65536 CUB208:CUB65536 DDX208:DDX65536 DNT208:DNT65536 DXP208:DXP65536 EHL208:EHL65536 ERH208:ERH65536 FBD208:FBD65536 FKZ208:FKZ65536 FUV208:FUV65536 GER208:GER65536 GON208:GON65536 GYJ208:GYJ65536 HIF208:HIF65536 HSB208:HSB65536 IBX208:IBX65536 ILT208:ILT65536 IVP208:IVP65536 JFL208:JFL65536 JPH208:JPH65536 JZD208:JZD65536 KIZ208:KIZ65536 KSV208:KSV65536 LCR208:LCR65536 LMN208:LMN65536 LWJ208:LWJ65536 MGF208:MGF65536 MQB208:MQB65536 MZX208:MZX65536 NJT208:NJT65536 NTP208:NTP65536 ODL208:ODL65536 ONH208:ONH65536 OXD208:OXD65536 PGZ208:PGZ65536 PQV208:PQV65536 QAR208:QAR65536 QKN208:QKN65536 QUJ208:QUJ65536 REF208:REF65536 ROB208:ROB65536 RXX208:RXX65536 SHT208:SHT65536 SRP208:SRP65536 TBL208:TBL65536 TLH208:TLH65536 TVD208:TVD65536 UEZ208:UEZ65536 UOV208:UOV65536 UYR208:UYR65536 VIN208:VIN65536 VSJ208:VSJ65536 WCF208:WCF65536 WMB208:WMB65536 WVX208:WVX65536 P65744:P131072 JL65744:JL131072 TH65744:TH131072 ADD65744:ADD131072 AMZ65744:AMZ131072 AWV65744:AWV131072 BGR65744:BGR131072 BQN65744:BQN131072 CAJ65744:CAJ131072 CKF65744:CKF131072 CUB65744:CUB131072 DDX65744:DDX131072 DNT65744:DNT131072 DXP65744:DXP131072 EHL65744:EHL131072 ERH65744:ERH131072 FBD65744:FBD131072 FKZ65744:FKZ131072 FUV65744:FUV131072 GER65744:GER131072 GON65744:GON131072 GYJ65744:GYJ131072 HIF65744:HIF131072 HSB65744:HSB131072 IBX65744:IBX131072 ILT65744:ILT131072 IVP65744:IVP131072 JFL65744:JFL131072 JPH65744:JPH131072 JZD65744:JZD131072 KIZ65744:KIZ131072 KSV65744:KSV131072 LCR65744:LCR131072 LMN65744:LMN131072 LWJ65744:LWJ131072 MGF65744:MGF131072 MQB65744:MQB131072 MZX65744:MZX131072 NJT65744:NJT131072 NTP65744:NTP131072 ODL65744:ODL131072 ONH65744:ONH131072 OXD65744:OXD131072 PGZ65744:PGZ131072 PQV65744:PQV131072 QAR65744:QAR131072 QKN65744:QKN131072 QUJ65744:QUJ131072 REF65744:REF131072 ROB65744:ROB131072 RXX65744:RXX131072 SHT65744:SHT131072 SRP65744:SRP131072 TBL65744:TBL131072 TLH65744:TLH131072 TVD65744:TVD131072 UEZ65744:UEZ131072 UOV65744:UOV131072 UYR65744:UYR131072 VIN65744:VIN131072 VSJ65744:VSJ131072 WCF65744:WCF131072 WMB65744:WMB131072 WVX65744:WVX131072 P131280:P196608 JL131280:JL196608 TH131280:TH196608 ADD131280:ADD196608 AMZ131280:AMZ196608 AWV131280:AWV196608 BGR131280:BGR196608 BQN131280:BQN196608 CAJ131280:CAJ196608 CKF131280:CKF196608 CUB131280:CUB196608 DDX131280:DDX196608 DNT131280:DNT196608 DXP131280:DXP196608 EHL131280:EHL196608 ERH131280:ERH196608 FBD131280:FBD196608 FKZ131280:FKZ196608 FUV131280:FUV196608 GER131280:GER196608 GON131280:GON196608 GYJ131280:GYJ196608 HIF131280:HIF196608 HSB131280:HSB196608 IBX131280:IBX196608 ILT131280:ILT196608 IVP131280:IVP196608 JFL131280:JFL196608 JPH131280:JPH196608 JZD131280:JZD196608 KIZ131280:KIZ196608 KSV131280:KSV196608 LCR131280:LCR196608 LMN131280:LMN196608 LWJ131280:LWJ196608 MGF131280:MGF196608 MQB131280:MQB196608 MZX131280:MZX196608 NJT131280:NJT196608 NTP131280:NTP196608 ODL131280:ODL196608 ONH131280:ONH196608 OXD131280:OXD196608 PGZ131280:PGZ196608 PQV131280:PQV196608 QAR131280:QAR196608 QKN131280:QKN196608 QUJ131280:QUJ196608 REF131280:REF196608 ROB131280:ROB196608 RXX131280:RXX196608 SHT131280:SHT196608 SRP131280:SRP196608 TBL131280:TBL196608 TLH131280:TLH196608 TVD131280:TVD196608 UEZ131280:UEZ196608 UOV131280:UOV196608 UYR131280:UYR196608 VIN131280:VIN196608 VSJ131280:VSJ196608 WCF131280:WCF196608 WMB131280:WMB196608 WVX131280:WVX196608 P196816:P262144 JL196816:JL262144 TH196816:TH262144 ADD196816:ADD262144 AMZ196816:AMZ262144 AWV196816:AWV262144 BGR196816:BGR262144 BQN196816:BQN262144 CAJ196816:CAJ262144 CKF196816:CKF262144 CUB196816:CUB262144 DDX196816:DDX262144 DNT196816:DNT262144 DXP196816:DXP262144 EHL196816:EHL262144 ERH196816:ERH262144 FBD196816:FBD262144 FKZ196816:FKZ262144 FUV196816:FUV262144 GER196816:GER262144 GON196816:GON262144 GYJ196816:GYJ262144 HIF196816:HIF262144 HSB196816:HSB262144 IBX196816:IBX262144 ILT196816:ILT262144 IVP196816:IVP262144 JFL196816:JFL262144 JPH196816:JPH262144 JZD196816:JZD262144 KIZ196816:KIZ262144 KSV196816:KSV262144 LCR196816:LCR262144 LMN196816:LMN262144 LWJ196816:LWJ262144 MGF196816:MGF262144 MQB196816:MQB262144 MZX196816:MZX262144 NJT196816:NJT262144 NTP196816:NTP262144 ODL196816:ODL262144 ONH196816:ONH262144 OXD196816:OXD262144 PGZ196816:PGZ262144 PQV196816:PQV262144 QAR196816:QAR262144 QKN196816:QKN262144 QUJ196816:QUJ262144 REF196816:REF262144 ROB196816:ROB262144 RXX196816:RXX262144 SHT196816:SHT262144 SRP196816:SRP262144 TBL196816:TBL262144 TLH196816:TLH262144 TVD196816:TVD262144 UEZ196816:UEZ262144 UOV196816:UOV262144 UYR196816:UYR262144 VIN196816:VIN262144 VSJ196816:VSJ262144 WCF196816:WCF262144 WMB196816:WMB262144 WVX196816:WVX262144 P262352:P327680 JL262352:JL327680 TH262352:TH327680 ADD262352:ADD327680 AMZ262352:AMZ327680 AWV262352:AWV327680 BGR262352:BGR327680 BQN262352:BQN327680 CAJ262352:CAJ327680 CKF262352:CKF327680 CUB262352:CUB327680 DDX262352:DDX327680 DNT262352:DNT327680 DXP262352:DXP327680 EHL262352:EHL327680 ERH262352:ERH327680 FBD262352:FBD327680 FKZ262352:FKZ327680 FUV262352:FUV327680 GER262352:GER327680 GON262352:GON327680 GYJ262352:GYJ327680 HIF262352:HIF327680 HSB262352:HSB327680 IBX262352:IBX327680 ILT262352:ILT327680 IVP262352:IVP327680 JFL262352:JFL327680 JPH262352:JPH327680 JZD262352:JZD327680 KIZ262352:KIZ327680 KSV262352:KSV327680 LCR262352:LCR327680 LMN262352:LMN327680 LWJ262352:LWJ327680 MGF262352:MGF327680 MQB262352:MQB327680 MZX262352:MZX327680 NJT262352:NJT327680 NTP262352:NTP327680 ODL262352:ODL327680 ONH262352:ONH327680 OXD262352:OXD327680 PGZ262352:PGZ327680 PQV262352:PQV327680 QAR262352:QAR327680 QKN262352:QKN327680 QUJ262352:QUJ327680 REF262352:REF327680 ROB262352:ROB327680 RXX262352:RXX327680 SHT262352:SHT327680 SRP262352:SRP327680 TBL262352:TBL327680 TLH262352:TLH327680 TVD262352:TVD327680 UEZ262352:UEZ327680 UOV262352:UOV327680 UYR262352:UYR327680 VIN262352:VIN327680 VSJ262352:VSJ327680 WCF262352:WCF327680 WMB262352:WMB327680 WVX262352:WVX327680 P327888:P393216 JL327888:JL393216 TH327888:TH393216 ADD327888:ADD393216 AMZ327888:AMZ393216 AWV327888:AWV393216 BGR327888:BGR393216 BQN327888:BQN393216 CAJ327888:CAJ393216 CKF327888:CKF393216 CUB327888:CUB393216 DDX327888:DDX393216 DNT327888:DNT393216 DXP327888:DXP393216 EHL327888:EHL393216 ERH327888:ERH393216 FBD327888:FBD393216 FKZ327888:FKZ393216 FUV327888:FUV393216 GER327888:GER393216 GON327888:GON393216 GYJ327888:GYJ393216 HIF327888:HIF393216 HSB327888:HSB393216 IBX327888:IBX393216 ILT327888:ILT393216 IVP327888:IVP393216 JFL327888:JFL393216 JPH327888:JPH393216 JZD327888:JZD393216 KIZ327888:KIZ393216 KSV327888:KSV393216 LCR327888:LCR393216 LMN327888:LMN393216 LWJ327888:LWJ393216 MGF327888:MGF393216 MQB327888:MQB393216 MZX327888:MZX393216 NJT327888:NJT393216 NTP327888:NTP393216 ODL327888:ODL393216 ONH327888:ONH393216 OXD327888:OXD393216 PGZ327888:PGZ393216 PQV327888:PQV393216 QAR327888:QAR393216 QKN327888:QKN393216 QUJ327888:QUJ393216 REF327888:REF393216 ROB327888:ROB393216 RXX327888:RXX393216 SHT327888:SHT393216 SRP327888:SRP393216 TBL327888:TBL393216 TLH327888:TLH393216 TVD327888:TVD393216 UEZ327888:UEZ393216 UOV327888:UOV393216 UYR327888:UYR393216 VIN327888:VIN393216 VSJ327888:VSJ393216 WCF327888:WCF393216 WMB327888:WMB393216 WVX327888:WVX393216 P393424:P458752 JL393424:JL458752 TH393424:TH458752 ADD393424:ADD458752 AMZ393424:AMZ458752 AWV393424:AWV458752 BGR393424:BGR458752 BQN393424:BQN458752 CAJ393424:CAJ458752 CKF393424:CKF458752 CUB393424:CUB458752 DDX393424:DDX458752 DNT393424:DNT458752 DXP393424:DXP458752 EHL393424:EHL458752 ERH393424:ERH458752 FBD393424:FBD458752 FKZ393424:FKZ458752 FUV393424:FUV458752 GER393424:GER458752 GON393424:GON458752 GYJ393424:GYJ458752 HIF393424:HIF458752 HSB393424:HSB458752 IBX393424:IBX458752 ILT393424:ILT458752 IVP393424:IVP458752 JFL393424:JFL458752 JPH393424:JPH458752 JZD393424:JZD458752 KIZ393424:KIZ458752 KSV393424:KSV458752 LCR393424:LCR458752 LMN393424:LMN458752 LWJ393424:LWJ458752 MGF393424:MGF458752 MQB393424:MQB458752 MZX393424:MZX458752 NJT393424:NJT458752 NTP393424:NTP458752 ODL393424:ODL458752 ONH393424:ONH458752 OXD393424:OXD458752 PGZ393424:PGZ458752 PQV393424:PQV458752 QAR393424:QAR458752 QKN393424:QKN458752 QUJ393424:QUJ458752 REF393424:REF458752 ROB393424:ROB458752 RXX393424:RXX458752 SHT393424:SHT458752 SRP393424:SRP458752 TBL393424:TBL458752 TLH393424:TLH458752 TVD393424:TVD458752 UEZ393424:UEZ458752 UOV393424:UOV458752 UYR393424:UYR458752 VIN393424:VIN458752 VSJ393424:VSJ458752 WCF393424:WCF458752 WMB393424:WMB458752 WVX393424:WVX458752 P458960:P524288 JL458960:JL524288 TH458960:TH524288 ADD458960:ADD524288 AMZ458960:AMZ524288 AWV458960:AWV524288 BGR458960:BGR524288 BQN458960:BQN524288 CAJ458960:CAJ524288 CKF458960:CKF524288 CUB458960:CUB524288 DDX458960:DDX524288 DNT458960:DNT524288 DXP458960:DXP524288 EHL458960:EHL524288 ERH458960:ERH524288 FBD458960:FBD524288 FKZ458960:FKZ524288 FUV458960:FUV524288 GER458960:GER524288 GON458960:GON524288 GYJ458960:GYJ524288 HIF458960:HIF524288 HSB458960:HSB524288 IBX458960:IBX524288 ILT458960:ILT524288 IVP458960:IVP524288 JFL458960:JFL524288 JPH458960:JPH524288 JZD458960:JZD524288 KIZ458960:KIZ524288 KSV458960:KSV524288 LCR458960:LCR524288 LMN458960:LMN524288 LWJ458960:LWJ524288 MGF458960:MGF524288 MQB458960:MQB524288 MZX458960:MZX524288 NJT458960:NJT524288 NTP458960:NTP524288 ODL458960:ODL524288 ONH458960:ONH524288 OXD458960:OXD524288 PGZ458960:PGZ524288 PQV458960:PQV524288 QAR458960:QAR524288 QKN458960:QKN524288 QUJ458960:QUJ524288 REF458960:REF524288 ROB458960:ROB524288 RXX458960:RXX524288 SHT458960:SHT524288 SRP458960:SRP524288 TBL458960:TBL524288 TLH458960:TLH524288 TVD458960:TVD524288 UEZ458960:UEZ524288 UOV458960:UOV524288 UYR458960:UYR524288 VIN458960:VIN524288 VSJ458960:VSJ524288 WCF458960:WCF524288 WMB458960:WMB524288 WVX458960:WVX524288 P524496:P589824 JL524496:JL589824 TH524496:TH589824 ADD524496:ADD589824 AMZ524496:AMZ589824 AWV524496:AWV589824 BGR524496:BGR589824 BQN524496:BQN589824 CAJ524496:CAJ589824 CKF524496:CKF589824 CUB524496:CUB589824 DDX524496:DDX589824 DNT524496:DNT589824 DXP524496:DXP589824 EHL524496:EHL589824 ERH524496:ERH589824 FBD524496:FBD589824 FKZ524496:FKZ589824 FUV524496:FUV589824 GER524496:GER589824 GON524496:GON589824 GYJ524496:GYJ589824 HIF524496:HIF589824 HSB524496:HSB589824 IBX524496:IBX589824 ILT524496:ILT589824 IVP524496:IVP589824 JFL524496:JFL589824 JPH524496:JPH589824 JZD524496:JZD589824 KIZ524496:KIZ589824 KSV524496:KSV589824 LCR524496:LCR589824 LMN524496:LMN589824 LWJ524496:LWJ589824 MGF524496:MGF589824 MQB524496:MQB589824 MZX524496:MZX589824 NJT524496:NJT589824 NTP524496:NTP589824 ODL524496:ODL589824 ONH524496:ONH589824 OXD524496:OXD589824 PGZ524496:PGZ589824 PQV524496:PQV589824 QAR524496:QAR589824 QKN524496:QKN589824 QUJ524496:QUJ589824 REF524496:REF589824 ROB524496:ROB589824 RXX524496:RXX589824 SHT524496:SHT589824 SRP524496:SRP589824 TBL524496:TBL589824 TLH524496:TLH589824 TVD524496:TVD589824 UEZ524496:UEZ589824 UOV524496:UOV589824 UYR524496:UYR589824 VIN524496:VIN589824 VSJ524496:VSJ589824 WCF524496:WCF589824 WMB524496:WMB589824 WVX524496:WVX589824 P590032:P655360 JL590032:JL655360 TH590032:TH655360 ADD590032:ADD655360 AMZ590032:AMZ655360 AWV590032:AWV655360 BGR590032:BGR655360 BQN590032:BQN655360 CAJ590032:CAJ655360 CKF590032:CKF655360 CUB590032:CUB655360 DDX590032:DDX655360 DNT590032:DNT655360 DXP590032:DXP655360 EHL590032:EHL655360 ERH590032:ERH655360 FBD590032:FBD655360 FKZ590032:FKZ655360 FUV590032:FUV655360 GER590032:GER655360 GON590032:GON655360 GYJ590032:GYJ655360 HIF590032:HIF655360 HSB590032:HSB655360 IBX590032:IBX655360 ILT590032:ILT655360 IVP590032:IVP655360 JFL590032:JFL655360 JPH590032:JPH655360 JZD590032:JZD655360 KIZ590032:KIZ655360 KSV590032:KSV655360 LCR590032:LCR655360 LMN590032:LMN655360 LWJ590032:LWJ655360 MGF590032:MGF655360 MQB590032:MQB655360 MZX590032:MZX655360 NJT590032:NJT655360 NTP590032:NTP655360 ODL590032:ODL655360 ONH590032:ONH655360 OXD590032:OXD655360 PGZ590032:PGZ655360 PQV590032:PQV655360 QAR590032:QAR655360 QKN590032:QKN655360 QUJ590032:QUJ655360 REF590032:REF655360 ROB590032:ROB655360 RXX590032:RXX655360 SHT590032:SHT655360 SRP590032:SRP655360 TBL590032:TBL655360 TLH590032:TLH655360 TVD590032:TVD655360 UEZ590032:UEZ655360 UOV590032:UOV655360 UYR590032:UYR655360 VIN590032:VIN655360 VSJ590032:VSJ655360 WCF590032:WCF655360 WMB590032:WMB655360 WVX590032:WVX655360 P655568:P720896 JL655568:JL720896 TH655568:TH720896 ADD655568:ADD720896 AMZ655568:AMZ720896 AWV655568:AWV720896 BGR655568:BGR720896 BQN655568:BQN720896 CAJ655568:CAJ720896 CKF655568:CKF720896 CUB655568:CUB720896 DDX655568:DDX720896 DNT655568:DNT720896 DXP655568:DXP720896 EHL655568:EHL720896 ERH655568:ERH720896 FBD655568:FBD720896 FKZ655568:FKZ720896 FUV655568:FUV720896 GER655568:GER720896 GON655568:GON720896 GYJ655568:GYJ720896 HIF655568:HIF720896 HSB655568:HSB720896 IBX655568:IBX720896 ILT655568:ILT720896 IVP655568:IVP720896 JFL655568:JFL720896 JPH655568:JPH720896 JZD655568:JZD720896 KIZ655568:KIZ720896 KSV655568:KSV720896 LCR655568:LCR720896 LMN655568:LMN720896 LWJ655568:LWJ720896 MGF655568:MGF720896 MQB655568:MQB720896 MZX655568:MZX720896 NJT655568:NJT720896 NTP655568:NTP720896 ODL655568:ODL720896 ONH655568:ONH720896 OXD655568:OXD720896 PGZ655568:PGZ720896 PQV655568:PQV720896 QAR655568:QAR720896 QKN655568:QKN720896 QUJ655568:QUJ720896 REF655568:REF720896 ROB655568:ROB720896 RXX655568:RXX720896 SHT655568:SHT720896 SRP655568:SRP720896 TBL655568:TBL720896 TLH655568:TLH720896 TVD655568:TVD720896 UEZ655568:UEZ720896 UOV655568:UOV720896 UYR655568:UYR720896 VIN655568:VIN720896 VSJ655568:VSJ720896 WCF655568:WCF720896 WMB655568:WMB720896 WVX655568:WVX720896 P721104:P786432 JL721104:JL786432 TH721104:TH786432 ADD721104:ADD786432 AMZ721104:AMZ786432 AWV721104:AWV786432 BGR721104:BGR786432 BQN721104:BQN786432 CAJ721104:CAJ786432 CKF721104:CKF786432 CUB721104:CUB786432 DDX721104:DDX786432 DNT721104:DNT786432 DXP721104:DXP786432 EHL721104:EHL786432 ERH721104:ERH786432 FBD721104:FBD786432 FKZ721104:FKZ786432 FUV721104:FUV786432 GER721104:GER786432 GON721104:GON786432 GYJ721104:GYJ786432 HIF721104:HIF786432 HSB721104:HSB786432 IBX721104:IBX786432 ILT721104:ILT786432 IVP721104:IVP786432 JFL721104:JFL786432 JPH721104:JPH786432 JZD721104:JZD786432 KIZ721104:KIZ786432 KSV721104:KSV786432 LCR721104:LCR786432 LMN721104:LMN786432 LWJ721104:LWJ786432 MGF721104:MGF786432 MQB721104:MQB786432 MZX721104:MZX786432 NJT721104:NJT786432 NTP721104:NTP786432 ODL721104:ODL786432 ONH721104:ONH786432 OXD721104:OXD786432 PGZ721104:PGZ786432 PQV721104:PQV786432 QAR721104:QAR786432 QKN721104:QKN786432 QUJ721104:QUJ786432 REF721104:REF786432 ROB721104:ROB786432 RXX721104:RXX786432 SHT721104:SHT786432 SRP721104:SRP786432 TBL721104:TBL786432 TLH721104:TLH786432 TVD721104:TVD786432 UEZ721104:UEZ786432 UOV721104:UOV786432 UYR721104:UYR786432 VIN721104:VIN786432 VSJ721104:VSJ786432 WCF721104:WCF786432 WMB721104:WMB786432 WVX721104:WVX786432 P786640:P851968 JL786640:JL851968 TH786640:TH851968 ADD786640:ADD851968 AMZ786640:AMZ851968 AWV786640:AWV851968 BGR786640:BGR851968 BQN786640:BQN851968 CAJ786640:CAJ851968 CKF786640:CKF851968 CUB786640:CUB851968 DDX786640:DDX851968 DNT786640:DNT851968 DXP786640:DXP851968 EHL786640:EHL851968 ERH786640:ERH851968 FBD786640:FBD851968 FKZ786640:FKZ851968 FUV786640:FUV851968 GER786640:GER851968 GON786640:GON851968 GYJ786640:GYJ851968 HIF786640:HIF851968 HSB786640:HSB851968 IBX786640:IBX851968 ILT786640:ILT851968 IVP786640:IVP851968 JFL786640:JFL851968 JPH786640:JPH851968 JZD786640:JZD851968 KIZ786640:KIZ851968 KSV786640:KSV851968 LCR786640:LCR851968 LMN786640:LMN851968 LWJ786640:LWJ851968 MGF786640:MGF851968 MQB786640:MQB851968 MZX786640:MZX851968 NJT786640:NJT851968 NTP786640:NTP851968 ODL786640:ODL851968 ONH786640:ONH851968 OXD786640:OXD851968 PGZ786640:PGZ851968 PQV786640:PQV851968 QAR786640:QAR851968 QKN786640:QKN851968 QUJ786640:QUJ851968 REF786640:REF851968 ROB786640:ROB851968 RXX786640:RXX851968 SHT786640:SHT851968 SRP786640:SRP851968 TBL786640:TBL851968 TLH786640:TLH851968 TVD786640:TVD851968 UEZ786640:UEZ851968 UOV786640:UOV851968 UYR786640:UYR851968 VIN786640:VIN851968 VSJ786640:VSJ851968 WCF786640:WCF851968 WMB786640:WMB851968 WVX786640:WVX851968 P852176:P917504 JL852176:JL917504 TH852176:TH917504 ADD852176:ADD917504 AMZ852176:AMZ917504 AWV852176:AWV917504 BGR852176:BGR917504 BQN852176:BQN917504 CAJ852176:CAJ917504 CKF852176:CKF917504 CUB852176:CUB917504 DDX852176:DDX917504 DNT852176:DNT917504 DXP852176:DXP917504 EHL852176:EHL917504 ERH852176:ERH917504 FBD852176:FBD917504 FKZ852176:FKZ917504 FUV852176:FUV917504 GER852176:GER917504 GON852176:GON917504 GYJ852176:GYJ917504 HIF852176:HIF917504 HSB852176:HSB917504 IBX852176:IBX917504 ILT852176:ILT917504 IVP852176:IVP917504 JFL852176:JFL917504 JPH852176:JPH917504 JZD852176:JZD917504 KIZ852176:KIZ917504 KSV852176:KSV917504 LCR852176:LCR917504 LMN852176:LMN917504 LWJ852176:LWJ917504 MGF852176:MGF917504 MQB852176:MQB917504 MZX852176:MZX917504 NJT852176:NJT917504 NTP852176:NTP917504 ODL852176:ODL917504 ONH852176:ONH917504 OXD852176:OXD917504 PGZ852176:PGZ917504 PQV852176:PQV917504 QAR852176:QAR917504 QKN852176:QKN917504 QUJ852176:QUJ917504 REF852176:REF917504 ROB852176:ROB917504 RXX852176:RXX917504 SHT852176:SHT917504 SRP852176:SRP917504 TBL852176:TBL917504 TLH852176:TLH917504 TVD852176:TVD917504 UEZ852176:UEZ917504 UOV852176:UOV917504 UYR852176:UYR917504 VIN852176:VIN917504 VSJ852176:VSJ917504 WCF852176:WCF917504 WMB852176:WMB917504 WVX852176:WVX917504 P917712:P983040 JL917712:JL983040 TH917712:TH983040 ADD917712:ADD983040 AMZ917712:AMZ983040 AWV917712:AWV983040 BGR917712:BGR983040 BQN917712:BQN983040 CAJ917712:CAJ983040 CKF917712:CKF983040 CUB917712:CUB983040 DDX917712:DDX983040 DNT917712:DNT983040 DXP917712:DXP983040 EHL917712:EHL983040 ERH917712:ERH983040 FBD917712:FBD983040 FKZ917712:FKZ983040 FUV917712:FUV983040 GER917712:GER983040 GON917712:GON983040 GYJ917712:GYJ983040 HIF917712:HIF983040 HSB917712:HSB983040 IBX917712:IBX983040 ILT917712:ILT983040 IVP917712:IVP983040 JFL917712:JFL983040 JPH917712:JPH983040 JZD917712:JZD983040 KIZ917712:KIZ983040 KSV917712:KSV983040 LCR917712:LCR983040 LMN917712:LMN983040 LWJ917712:LWJ983040 MGF917712:MGF983040 MQB917712:MQB983040 MZX917712:MZX983040 NJT917712:NJT983040 NTP917712:NTP983040 ODL917712:ODL983040 ONH917712:ONH983040 OXD917712:OXD983040 PGZ917712:PGZ983040 PQV917712:PQV983040 QAR917712:QAR983040 QKN917712:QKN983040 QUJ917712:QUJ983040 REF917712:REF983040 ROB917712:ROB983040 RXX917712:RXX983040 SHT917712:SHT983040 SRP917712:SRP983040 TBL917712:TBL983040 TLH917712:TLH983040 TVD917712:TVD983040 UEZ917712:UEZ983040 UOV917712:UOV983040 UYR917712:UYR983040 VIN917712:VIN983040 VSJ917712:VSJ983040 WCF917712:WCF983040 WMB917712:WMB983040 WVX917712:WVX983040 P983248:P1048576 JL983248:JL1048576 TH983248:TH1048576 ADD983248:ADD1048576 AMZ983248:AMZ1048576 AWV983248:AWV1048576 BGR983248:BGR1048576 BQN983248:BQN1048576 CAJ983248:CAJ1048576 CKF983248:CKF1048576 CUB983248:CUB1048576 DDX983248:DDX1048576 DNT983248:DNT1048576 DXP983248:DXP1048576 EHL983248:EHL1048576 ERH983248:ERH1048576 FBD983248:FBD1048576 FKZ983248:FKZ1048576 FUV983248:FUV1048576 GER983248:GER1048576 GON983248:GON1048576 GYJ983248:GYJ1048576 HIF983248:HIF1048576 HSB983248:HSB1048576 IBX983248:IBX1048576 ILT983248:ILT1048576 IVP983248:IVP1048576 JFL983248:JFL1048576 JPH983248:JPH1048576 JZD983248:JZD1048576 KIZ983248:KIZ1048576 KSV983248:KSV1048576 LCR983248:LCR1048576 LMN983248:LMN1048576 LWJ983248:LWJ1048576 MGF983248:MGF1048576 MQB983248:MQB1048576 MZX983248:MZX1048576 NJT983248:NJT1048576 NTP983248:NTP1048576 ODL983248:ODL1048576 ONH983248:ONH1048576 OXD983248:OXD1048576 PGZ983248:PGZ1048576 PQV983248:PQV1048576 QAR983248:QAR1048576 QKN983248:QKN1048576 QUJ983248:QUJ1048576 REF983248:REF1048576 ROB983248:ROB1048576 RXX983248:RXX1048576 SHT983248:SHT1048576 SRP983248:SRP1048576 TBL983248:TBL1048576 TLH983248:TLH1048576 TVD983248:TVD1048576 UEZ983248:UEZ1048576 UOV983248:UOV1048576 UYR983248:UYR1048576 VIN983248:VIN1048576 VSJ983248:VSJ1048576 WCF983248:WCF1048576 WMB983248:WMB1048576 WVX983248:WVX1048576 U208:U65536 JQ208:JQ65536 TM208:TM65536 ADI208:ADI65536 ANE208:ANE65536 AXA208:AXA65536 BGW208:BGW65536 BQS208:BQS65536 CAO208:CAO65536 CKK208:CKK65536 CUG208:CUG65536 DEC208:DEC65536 DNY208:DNY65536 DXU208:DXU65536 EHQ208:EHQ65536 ERM208:ERM65536 FBI208:FBI65536 FLE208:FLE65536 FVA208:FVA65536 GEW208:GEW65536 GOS208:GOS65536 GYO208:GYO65536 HIK208:HIK65536 HSG208:HSG65536 ICC208:ICC65536 ILY208:ILY65536 IVU208:IVU65536 JFQ208:JFQ65536 JPM208:JPM65536 JZI208:JZI65536 KJE208:KJE65536 KTA208:KTA65536 LCW208:LCW65536 LMS208:LMS65536 LWO208:LWO65536 MGK208:MGK65536 MQG208:MQG65536 NAC208:NAC65536 NJY208:NJY65536 NTU208:NTU65536 ODQ208:ODQ65536 ONM208:ONM65536 OXI208:OXI65536 PHE208:PHE65536 PRA208:PRA65536 QAW208:QAW65536 QKS208:QKS65536 QUO208:QUO65536 REK208:REK65536 ROG208:ROG65536 RYC208:RYC65536 SHY208:SHY65536 SRU208:SRU65536 TBQ208:TBQ65536 TLM208:TLM65536 TVI208:TVI65536 UFE208:UFE65536 UPA208:UPA65536 UYW208:UYW65536 VIS208:VIS65536 VSO208:VSO65536 WCK208:WCK65536 WMG208:WMG65536 WWC208:WWC65536 U65744:U131072 JQ65744:JQ131072 TM65744:TM131072 ADI65744:ADI131072 ANE65744:ANE131072 AXA65744:AXA131072 BGW65744:BGW131072 BQS65744:BQS131072 CAO65744:CAO131072 CKK65744:CKK131072 CUG65744:CUG131072 DEC65744:DEC131072 DNY65744:DNY131072 DXU65744:DXU131072 EHQ65744:EHQ131072 ERM65744:ERM131072 FBI65744:FBI131072 FLE65744:FLE131072 FVA65744:FVA131072 GEW65744:GEW131072 GOS65744:GOS131072 GYO65744:GYO131072 HIK65744:HIK131072 HSG65744:HSG131072 ICC65744:ICC131072 ILY65744:ILY131072 IVU65744:IVU131072 JFQ65744:JFQ131072 JPM65744:JPM131072 JZI65744:JZI131072 KJE65744:KJE131072 KTA65744:KTA131072 LCW65744:LCW131072 LMS65744:LMS131072 LWO65744:LWO131072 MGK65744:MGK131072 MQG65744:MQG131072 NAC65744:NAC131072 NJY65744:NJY131072 NTU65744:NTU131072 ODQ65744:ODQ131072 ONM65744:ONM131072 OXI65744:OXI131072 PHE65744:PHE131072 PRA65744:PRA131072 QAW65744:QAW131072 QKS65744:QKS131072 QUO65744:QUO131072 REK65744:REK131072 ROG65744:ROG131072 RYC65744:RYC131072 SHY65744:SHY131072 SRU65744:SRU131072 TBQ65744:TBQ131072 TLM65744:TLM131072 TVI65744:TVI131072 UFE65744:UFE131072 UPA65744:UPA131072 UYW65744:UYW131072 VIS65744:VIS131072 VSO65744:VSO131072 WCK65744:WCK131072 WMG65744:WMG131072 WWC65744:WWC131072 U131280:U196608 JQ131280:JQ196608 TM131280:TM196608 ADI131280:ADI196608 ANE131280:ANE196608 AXA131280:AXA196608 BGW131280:BGW196608 BQS131280:BQS196608 CAO131280:CAO196608 CKK131280:CKK196608 CUG131280:CUG196608 DEC131280:DEC196608 DNY131280:DNY196608 DXU131280:DXU196608 EHQ131280:EHQ196608 ERM131280:ERM196608 FBI131280:FBI196608 FLE131280:FLE196608 FVA131280:FVA196608 GEW131280:GEW196608 GOS131280:GOS196608 GYO131280:GYO196608 HIK131280:HIK196608 HSG131280:HSG196608 ICC131280:ICC196608 ILY131280:ILY196608 IVU131280:IVU196608 JFQ131280:JFQ196608 JPM131280:JPM196608 JZI131280:JZI196608 KJE131280:KJE196608 KTA131280:KTA196608 LCW131280:LCW196608 LMS131280:LMS196608 LWO131280:LWO196608 MGK131280:MGK196608 MQG131280:MQG196608 NAC131280:NAC196608 NJY131280:NJY196608 NTU131280:NTU196608 ODQ131280:ODQ196608 ONM131280:ONM196608 OXI131280:OXI196608 PHE131280:PHE196608 PRA131280:PRA196608 QAW131280:QAW196608 QKS131280:QKS196608 QUO131280:QUO196608 REK131280:REK196608 ROG131280:ROG196608 RYC131280:RYC196608 SHY131280:SHY196608 SRU131280:SRU196608 TBQ131280:TBQ196608 TLM131280:TLM196608 TVI131280:TVI196608 UFE131280:UFE196608 UPA131280:UPA196608 UYW131280:UYW196608 VIS131280:VIS196608 VSO131280:VSO196608 WCK131280:WCK196608 WMG131280:WMG196608 WWC131280:WWC196608 U196816:U262144 JQ196816:JQ262144 TM196816:TM262144 ADI196816:ADI262144 ANE196816:ANE262144 AXA196816:AXA262144 BGW196816:BGW262144 BQS196816:BQS262144 CAO196816:CAO262144 CKK196816:CKK262144 CUG196816:CUG262144 DEC196816:DEC262144 DNY196816:DNY262144 DXU196816:DXU262144 EHQ196816:EHQ262144 ERM196816:ERM262144 FBI196816:FBI262144 FLE196816:FLE262144 FVA196816:FVA262144 GEW196816:GEW262144 GOS196816:GOS262144 GYO196816:GYO262144 HIK196816:HIK262144 HSG196816:HSG262144 ICC196816:ICC262144 ILY196816:ILY262144 IVU196816:IVU262144 JFQ196816:JFQ262144 JPM196816:JPM262144 JZI196816:JZI262144 KJE196816:KJE262144 KTA196816:KTA262144 LCW196816:LCW262144 LMS196816:LMS262144 LWO196816:LWO262144 MGK196816:MGK262144 MQG196816:MQG262144 NAC196816:NAC262144 NJY196816:NJY262144 NTU196816:NTU262144 ODQ196816:ODQ262144 ONM196816:ONM262144 OXI196816:OXI262144 PHE196816:PHE262144 PRA196816:PRA262144 QAW196816:QAW262144 QKS196816:QKS262144 QUO196816:QUO262144 REK196816:REK262144 ROG196816:ROG262144 RYC196816:RYC262144 SHY196816:SHY262144 SRU196816:SRU262144 TBQ196816:TBQ262144 TLM196816:TLM262144 TVI196816:TVI262144 UFE196816:UFE262144 UPA196816:UPA262144 UYW196816:UYW262144 VIS196816:VIS262144 VSO196816:VSO262144 WCK196816:WCK262144 WMG196816:WMG262144 WWC196816:WWC262144 U262352:U327680 JQ262352:JQ327680 TM262352:TM327680 ADI262352:ADI327680 ANE262352:ANE327680 AXA262352:AXA327680 BGW262352:BGW327680 BQS262352:BQS327680 CAO262352:CAO327680 CKK262352:CKK327680 CUG262352:CUG327680 DEC262352:DEC327680 DNY262352:DNY327680 DXU262352:DXU327680 EHQ262352:EHQ327680 ERM262352:ERM327680 FBI262352:FBI327680 FLE262352:FLE327680 FVA262352:FVA327680 GEW262352:GEW327680 GOS262352:GOS327680 GYO262352:GYO327680 HIK262352:HIK327680 HSG262352:HSG327680 ICC262352:ICC327680 ILY262352:ILY327680 IVU262352:IVU327680 JFQ262352:JFQ327680 JPM262352:JPM327680 JZI262352:JZI327680 KJE262352:KJE327680 KTA262352:KTA327680 LCW262352:LCW327680 LMS262352:LMS327680 LWO262352:LWO327680 MGK262352:MGK327680 MQG262352:MQG327680 NAC262352:NAC327680 NJY262352:NJY327680 NTU262352:NTU327680 ODQ262352:ODQ327680 ONM262352:ONM327680 OXI262352:OXI327680 PHE262352:PHE327680 PRA262352:PRA327680 QAW262352:QAW327680 QKS262352:QKS327680 QUO262352:QUO327680 REK262352:REK327680 ROG262352:ROG327680 RYC262352:RYC327680 SHY262352:SHY327680 SRU262352:SRU327680 TBQ262352:TBQ327680 TLM262352:TLM327680 TVI262352:TVI327680 UFE262352:UFE327680 UPA262352:UPA327680 UYW262352:UYW327680 VIS262352:VIS327680 VSO262352:VSO327680 WCK262352:WCK327680 WMG262352:WMG327680 WWC262352:WWC327680 U327888:U393216 JQ327888:JQ393216 TM327888:TM393216 ADI327888:ADI393216 ANE327888:ANE393216 AXA327888:AXA393216 BGW327888:BGW393216 BQS327888:BQS393216 CAO327888:CAO393216 CKK327888:CKK393216 CUG327888:CUG393216 DEC327888:DEC393216 DNY327888:DNY393216 DXU327888:DXU393216 EHQ327888:EHQ393216 ERM327888:ERM393216 FBI327888:FBI393216 FLE327888:FLE393216 FVA327888:FVA393216 GEW327888:GEW393216 GOS327888:GOS393216 GYO327888:GYO393216 HIK327888:HIK393216 HSG327888:HSG393216 ICC327888:ICC393216 ILY327888:ILY393216 IVU327888:IVU393216 JFQ327888:JFQ393216 JPM327888:JPM393216 JZI327888:JZI393216 KJE327888:KJE393216 KTA327888:KTA393216 LCW327888:LCW393216 LMS327888:LMS393216 LWO327888:LWO393216 MGK327888:MGK393216 MQG327888:MQG393216 NAC327888:NAC393216 NJY327888:NJY393216 NTU327888:NTU393216 ODQ327888:ODQ393216 ONM327888:ONM393216 OXI327888:OXI393216 PHE327888:PHE393216 PRA327888:PRA393216 QAW327888:QAW393216 QKS327888:QKS393216 QUO327888:QUO393216 REK327888:REK393216 ROG327888:ROG393216 RYC327888:RYC393216 SHY327888:SHY393216 SRU327888:SRU393216 TBQ327888:TBQ393216 TLM327888:TLM393216 TVI327888:TVI393216 UFE327888:UFE393216 UPA327888:UPA393216 UYW327888:UYW393216 VIS327888:VIS393216 VSO327888:VSO393216 WCK327888:WCK393216 WMG327888:WMG393216 WWC327888:WWC393216 U393424:U458752 JQ393424:JQ458752 TM393424:TM458752 ADI393424:ADI458752 ANE393424:ANE458752 AXA393424:AXA458752 BGW393424:BGW458752 BQS393424:BQS458752 CAO393424:CAO458752 CKK393424:CKK458752 CUG393424:CUG458752 DEC393424:DEC458752 DNY393424:DNY458752 DXU393424:DXU458752 EHQ393424:EHQ458752 ERM393424:ERM458752 FBI393424:FBI458752 FLE393424:FLE458752 FVA393424:FVA458752 GEW393424:GEW458752 GOS393424:GOS458752 GYO393424:GYO458752 HIK393424:HIK458752 HSG393424:HSG458752 ICC393424:ICC458752 ILY393424:ILY458752 IVU393424:IVU458752 JFQ393424:JFQ458752 JPM393424:JPM458752 JZI393424:JZI458752 KJE393424:KJE458752 KTA393424:KTA458752 LCW393424:LCW458752 LMS393424:LMS458752 LWO393424:LWO458752 MGK393424:MGK458752 MQG393424:MQG458752 NAC393424:NAC458752 NJY393424:NJY458752 NTU393424:NTU458752 ODQ393424:ODQ458752 ONM393424:ONM458752 OXI393424:OXI458752 PHE393424:PHE458752 PRA393424:PRA458752 QAW393424:QAW458752 QKS393424:QKS458752 QUO393424:QUO458752 REK393424:REK458752 ROG393424:ROG458752 RYC393424:RYC458752 SHY393424:SHY458752 SRU393424:SRU458752 TBQ393424:TBQ458752 TLM393424:TLM458752 TVI393424:TVI458752 UFE393424:UFE458752 UPA393424:UPA458752 UYW393424:UYW458752 VIS393424:VIS458752 VSO393424:VSO458752 WCK393424:WCK458752 WMG393424:WMG458752 WWC393424:WWC458752 U458960:U524288 JQ458960:JQ524288 TM458960:TM524288 ADI458960:ADI524288 ANE458960:ANE524288 AXA458960:AXA524288 BGW458960:BGW524288 BQS458960:BQS524288 CAO458960:CAO524288 CKK458960:CKK524288 CUG458960:CUG524288 DEC458960:DEC524288 DNY458960:DNY524288 DXU458960:DXU524288 EHQ458960:EHQ524288 ERM458960:ERM524288 FBI458960:FBI524288 FLE458960:FLE524288 FVA458960:FVA524288 GEW458960:GEW524288 GOS458960:GOS524288 GYO458960:GYO524288 HIK458960:HIK524288 HSG458960:HSG524288 ICC458960:ICC524288 ILY458960:ILY524288 IVU458960:IVU524288 JFQ458960:JFQ524288 JPM458960:JPM524288 JZI458960:JZI524288 KJE458960:KJE524288 KTA458960:KTA524288 LCW458960:LCW524288 LMS458960:LMS524288 LWO458960:LWO524288 MGK458960:MGK524288 MQG458960:MQG524288 NAC458960:NAC524288 NJY458960:NJY524288 NTU458960:NTU524288 ODQ458960:ODQ524288 ONM458960:ONM524288 OXI458960:OXI524288 PHE458960:PHE524288 PRA458960:PRA524288 QAW458960:QAW524288 QKS458960:QKS524288 QUO458960:QUO524288 REK458960:REK524288 ROG458960:ROG524288 RYC458960:RYC524288 SHY458960:SHY524288 SRU458960:SRU524288 TBQ458960:TBQ524288 TLM458960:TLM524288 TVI458960:TVI524288 UFE458960:UFE524288 UPA458960:UPA524288 UYW458960:UYW524288 VIS458960:VIS524288 VSO458960:VSO524288 WCK458960:WCK524288 WMG458960:WMG524288 WWC458960:WWC524288 U524496:U589824 JQ524496:JQ589824 TM524496:TM589824 ADI524496:ADI589824 ANE524496:ANE589824 AXA524496:AXA589824 BGW524496:BGW589824 BQS524496:BQS589824 CAO524496:CAO589824 CKK524496:CKK589824 CUG524496:CUG589824 DEC524496:DEC589824 DNY524496:DNY589824 DXU524496:DXU589824 EHQ524496:EHQ589824 ERM524496:ERM589824 FBI524496:FBI589824 FLE524496:FLE589824 FVA524496:FVA589824 GEW524496:GEW589824 GOS524496:GOS589824 GYO524496:GYO589824 HIK524496:HIK589824 HSG524496:HSG589824 ICC524496:ICC589824 ILY524496:ILY589824 IVU524496:IVU589824 JFQ524496:JFQ589824 JPM524496:JPM589824 JZI524496:JZI589824 KJE524496:KJE589824 KTA524496:KTA589824 LCW524496:LCW589824 LMS524496:LMS589824 LWO524496:LWO589824 MGK524496:MGK589824 MQG524496:MQG589824 NAC524496:NAC589824 NJY524496:NJY589824 NTU524496:NTU589824 ODQ524496:ODQ589824 ONM524496:ONM589824 OXI524496:OXI589824 PHE524496:PHE589824 PRA524496:PRA589824 QAW524496:QAW589824 QKS524496:QKS589824 QUO524496:QUO589824 REK524496:REK589824 ROG524496:ROG589824 RYC524496:RYC589824 SHY524496:SHY589824 SRU524496:SRU589824 TBQ524496:TBQ589824 TLM524496:TLM589824 TVI524496:TVI589824 UFE524496:UFE589824 UPA524496:UPA589824 UYW524496:UYW589824 VIS524496:VIS589824 VSO524496:VSO589824 WCK524496:WCK589824 WMG524496:WMG589824 WWC524496:WWC589824 U590032:U655360 JQ590032:JQ655360 TM590032:TM655360 ADI590032:ADI655360 ANE590032:ANE655360 AXA590032:AXA655360 BGW590032:BGW655360 BQS590032:BQS655360 CAO590032:CAO655360 CKK590032:CKK655360 CUG590032:CUG655360 DEC590032:DEC655360 DNY590032:DNY655360 DXU590032:DXU655360 EHQ590032:EHQ655360 ERM590032:ERM655360 FBI590032:FBI655360 FLE590032:FLE655360 FVA590032:FVA655360 GEW590032:GEW655360 GOS590032:GOS655360 GYO590032:GYO655360 HIK590032:HIK655360 HSG590032:HSG655360 ICC590032:ICC655360 ILY590032:ILY655360 IVU590032:IVU655360 JFQ590032:JFQ655360 JPM590032:JPM655360 JZI590032:JZI655360 KJE590032:KJE655360 KTA590032:KTA655360 LCW590032:LCW655360 LMS590032:LMS655360 LWO590032:LWO655360 MGK590032:MGK655360 MQG590032:MQG655360 NAC590032:NAC655360 NJY590032:NJY655360 NTU590032:NTU655360 ODQ590032:ODQ655360 ONM590032:ONM655360 OXI590032:OXI655360 PHE590032:PHE655360 PRA590032:PRA655360 QAW590032:QAW655360 QKS590032:QKS655360 QUO590032:QUO655360 REK590032:REK655360 ROG590032:ROG655360 RYC590032:RYC655360 SHY590032:SHY655360 SRU590032:SRU655360 TBQ590032:TBQ655360 TLM590032:TLM655360 TVI590032:TVI655360 UFE590032:UFE655360 UPA590032:UPA655360 UYW590032:UYW655360 VIS590032:VIS655360 VSO590032:VSO655360 WCK590032:WCK655360 WMG590032:WMG655360 WWC590032:WWC655360 U655568:U720896 JQ655568:JQ720896 TM655568:TM720896 ADI655568:ADI720896 ANE655568:ANE720896 AXA655568:AXA720896 BGW655568:BGW720896 BQS655568:BQS720896 CAO655568:CAO720896 CKK655568:CKK720896 CUG655568:CUG720896 DEC655568:DEC720896 DNY655568:DNY720896 DXU655568:DXU720896 EHQ655568:EHQ720896 ERM655568:ERM720896 FBI655568:FBI720896 FLE655568:FLE720896 FVA655568:FVA720896 GEW655568:GEW720896 GOS655568:GOS720896 GYO655568:GYO720896 HIK655568:HIK720896 HSG655568:HSG720896 ICC655568:ICC720896 ILY655568:ILY720896 IVU655568:IVU720896 JFQ655568:JFQ720896 JPM655568:JPM720896 JZI655568:JZI720896 KJE655568:KJE720896 KTA655568:KTA720896 LCW655568:LCW720896 LMS655568:LMS720896 LWO655568:LWO720896 MGK655568:MGK720896 MQG655568:MQG720896 NAC655568:NAC720896 NJY655568:NJY720896 NTU655568:NTU720896 ODQ655568:ODQ720896 ONM655568:ONM720896 OXI655568:OXI720896 PHE655568:PHE720896 PRA655568:PRA720896 QAW655568:QAW720896 QKS655568:QKS720896 QUO655568:QUO720896 REK655568:REK720896 ROG655568:ROG720896 RYC655568:RYC720896 SHY655568:SHY720896 SRU655568:SRU720896 TBQ655568:TBQ720896 TLM655568:TLM720896 TVI655568:TVI720896 UFE655568:UFE720896 UPA655568:UPA720896 UYW655568:UYW720896 VIS655568:VIS720896 VSO655568:VSO720896 WCK655568:WCK720896 WMG655568:WMG720896 WWC655568:WWC720896 U721104:U786432 JQ721104:JQ786432 TM721104:TM786432 ADI721104:ADI786432 ANE721104:ANE786432 AXA721104:AXA786432 BGW721104:BGW786432 BQS721104:BQS786432 CAO721104:CAO786432 CKK721104:CKK786432 CUG721104:CUG786432 DEC721104:DEC786432 DNY721104:DNY786432 DXU721104:DXU786432 EHQ721104:EHQ786432 ERM721104:ERM786432 FBI721104:FBI786432 FLE721104:FLE786432 FVA721104:FVA786432 GEW721104:GEW786432 GOS721104:GOS786432 GYO721104:GYO786432 HIK721104:HIK786432 HSG721104:HSG786432 ICC721104:ICC786432 ILY721104:ILY786432 IVU721104:IVU786432 JFQ721104:JFQ786432 JPM721104:JPM786432 JZI721104:JZI786432 KJE721104:KJE786432 KTA721104:KTA786432 LCW721104:LCW786432 LMS721104:LMS786432 LWO721104:LWO786432 MGK721104:MGK786432 MQG721104:MQG786432 NAC721104:NAC786432 NJY721104:NJY786432 NTU721104:NTU786432 ODQ721104:ODQ786432 ONM721104:ONM786432 OXI721104:OXI786432 PHE721104:PHE786432 PRA721104:PRA786432 QAW721104:QAW786432 QKS721104:QKS786432 QUO721104:QUO786432 REK721104:REK786432 ROG721104:ROG786432 RYC721104:RYC786432 SHY721104:SHY786432 SRU721104:SRU786432 TBQ721104:TBQ786432 TLM721104:TLM786432 TVI721104:TVI786432 UFE721104:UFE786432 UPA721104:UPA786432 UYW721104:UYW786432 VIS721104:VIS786432 VSO721104:VSO786432 WCK721104:WCK786432 WMG721104:WMG786432 WWC721104:WWC786432 U786640:U851968 JQ786640:JQ851968 TM786640:TM851968 ADI786640:ADI851968 ANE786640:ANE851968 AXA786640:AXA851968 BGW786640:BGW851968 BQS786640:BQS851968 CAO786640:CAO851968 CKK786640:CKK851968 CUG786640:CUG851968 DEC786640:DEC851968 DNY786640:DNY851968 DXU786640:DXU851968 EHQ786640:EHQ851968 ERM786640:ERM851968 FBI786640:FBI851968 FLE786640:FLE851968 FVA786640:FVA851968 GEW786640:GEW851968 GOS786640:GOS851968 GYO786640:GYO851968 HIK786640:HIK851968 HSG786640:HSG851968 ICC786640:ICC851968 ILY786640:ILY851968 IVU786640:IVU851968 JFQ786640:JFQ851968 JPM786640:JPM851968 JZI786640:JZI851968 KJE786640:KJE851968 KTA786640:KTA851968 LCW786640:LCW851968 LMS786640:LMS851968 LWO786640:LWO851968 MGK786640:MGK851968 MQG786640:MQG851968 NAC786640:NAC851968 NJY786640:NJY851968 NTU786640:NTU851968 ODQ786640:ODQ851968 ONM786640:ONM851968 OXI786640:OXI851968 PHE786640:PHE851968 PRA786640:PRA851968 QAW786640:QAW851968 QKS786640:QKS851968 QUO786640:QUO851968 REK786640:REK851968 ROG786640:ROG851968 RYC786640:RYC851968 SHY786640:SHY851968 SRU786640:SRU851968 TBQ786640:TBQ851968 TLM786640:TLM851968 TVI786640:TVI851968 UFE786640:UFE851968 UPA786640:UPA851968 UYW786640:UYW851968 VIS786640:VIS851968 VSO786640:VSO851968 WCK786640:WCK851968 WMG786640:WMG851968 WWC786640:WWC851968 U852176:U917504 JQ852176:JQ917504 TM852176:TM917504 ADI852176:ADI917504 ANE852176:ANE917504 AXA852176:AXA917504 BGW852176:BGW917504 BQS852176:BQS917504 CAO852176:CAO917504 CKK852176:CKK917504 CUG852176:CUG917504 DEC852176:DEC917504 DNY852176:DNY917504 DXU852176:DXU917504 EHQ852176:EHQ917504 ERM852176:ERM917504 FBI852176:FBI917504 FLE852176:FLE917504 FVA852176:FVA917504 GEW852176:GEW917504 GOS852176:GOS917504 GYO852176:GYO917504 HIK852176:HIK917504 HSG852176:HSG917504 ICC852176:ICC917504 ILY852176:ILY917504 IVU852176:IVU917504 JFQ852176:JFQ917504 JPM852176:JPM917504 JZI852176:JZI917504 KJE852176:KJE917504 KTA852176:KTA917504 LCW852176:LCW917504 LMS852176:LMS917504 LWO852176:LWO917504 MGK852176:MGK917504 MQG852176:MQG917504 NAC852176:NAC917504 NJY852176:NJY917504 NTU852176:NTU917504 ODQ852176:ODQ917504 ONM852176:ONM917504 OXI852176:OXI917504 PHE852176:PHE917504 PRA852176:PRA917504 QAW852176:QAW917504 QKS852176:QKS917504 QUO852176:QUO917504 REK852176:REK917504 ROG852176:ROG917504 RYC852176:RYC917504 SHY852176:SHY917504 SRU852176:SRU917504 TBQ852176:TBQ917504 TLM852176:TLM917504 TVI852176:TVI917504 UFE852176:UFE917504 UPA852176:UPA917504 UYW852176:UYW917504 VIS852176:VIS917504 VSO852176:VSO917504 WCK852176:WCK917504 WMG852176:WMG917504 WWC852176:WWC917504 U917712:U983040 JQ917712:JQ983040 TM917712:TM983040 ADI917712:ADI983040 ANE917712:ANE983040 AXA917712:AXA983040 BGW917712:BGW983040 BQS917712:BQS983040 CAO917712:CAO983040 CKK917712:CKK983040 CUG917712:CUG983040 DEC917712:DEC983040 DNY917712:DNY983040 DXU917712:DXU983040 EHQ917712:EHQ983040 ERM917712:ERM983040 FBI917712:FBI983040 FLE917712:FLE983040 FVA917712:FVA983040 GEW917712:GEW983040 GOS917712:GOS983040 GYO917712:GYO983040 HIK917712:HIK983040 HSG917712:HSG983040 ICC917712:ICC983040 ILY917712:ILY983040 IVU917712:IVU983040 JFQ917712:JFQ983040 JPM917712:JPM983040 JZI917712:JZI983040 KJE917712:KJE983040 KTA917712:KTA983040 LCW917712:LCW983040 LMS917712:LMS983040 LWO917712:LWO983040 MGK917712:MGK983040 MQG917712:MQG983040 NAC917712:NAC983040 NJY917712:NJY983040 NTU917712:NTU983040 ODQ917712:ODQ983040 ONM917712:ONM983040 OXI917712:OXI983040 PHE917712:PHE983040 PRA917712:PRA983040 QAW917712:QAW983040 QKS917712:QKS983040 QUO917712:QUO983040 REK917712:REK983040 ROG917712:ROG983040 RYC917712:RYC983040 SHY917712:SHY983040 SRU917712:SRU983040 TBQ917712:TBQ983040 TLM917712:TLM983040 TVI917712:TVI983040 UFE917712:UFE983040 UPA917712:UPA983040 UYW917712:UYW983040 VIS917712:VIS983040 VSO917712:VSO983040 WCK917712:WCK983040 WMG917712:WMG983040 WWC917712:WWC983040 U983248:U1048576 JQ983248:JQ1048576 TM983248:TM1048576 ADI983248:ADI1048576 ANE983248:ANE1048576 AXA983248:AXA1048576 BGW983248:BGW1048576 BQS983248:BQS1048576 CAO983248:CAO1048576 CKK983248:CKK1048576 CUG983248:CUG1048576 DEC983248:DEC1048576 DNY983248:DNY1048576 DXU983248:DXU1048576 EHQ983248:EHQ1048576 ERM983248:ERM1048576 FBI983248:FBI1048576 FLE983248:FLE1048576 FVA983248:FVA1048576 GEW983248:GEW1048576 GOS983248:GOS1048576 GYO983248:GYO1048576 HIK983248:HIK1048576 HSG983248:HSG1048576 ICC983248:ICC1048576 ILY983248:ILY1048576 IVU983248:IVU1048576 JFQ983248:JFQ1048576 JPM983248:JPM1048576 JZI983248:JZI1048576 KJE983248:KJE1048576 KTA983248:KTA1048576 LCW983248:LCW1048576 LMS983248:LMS1048576 LWO983248:LWO1048576 MGK983248:MGK1048576 MQG983248:MQG1048576 NAC983248:NAC1048576 NJY983248:NJY1048576 NTU983248:NTU1048576 ODQ983248:ODQ1048576 ONM983248:ONM1048576 OXI983248:OXI1048576 PHE983248:PHE1048576 PRA983248:PRA1048576 QAW983248:QAW1048576 QKS983248:QKS1048576 QUO983248:QUO1048576 REK983248:REK1048576 ROG983248:ROG1048576 RYC983248:RYC1048576 SHY983248:SHY1048576 SRU983248:SRU1048576 TBQ983248:TBQ1048576 TLM983248:TLM1048576 TVI983248:TVI1048576 UFE983248:UFE1048576 UPA983248:UPA1048576 UYW983248:UYW1048576 VIS983248:VIS1048576 VSO983248:VSO1048576 WCK983248:WCK1048576 WMG983248:WMG1048576 WWC983248:WWC1048576 Z208:Z65536 JV208:JV65536 TR208:TR65536 ADN208:ADN65536 ANJ208:ANJ65536 AXF208:AXF65536 BHB208:BHB65536 BQX208:BQX65536 CAT208:CAT65536 CKP208:CKP65536 CUL208:CUL65536 DEH208:DEH65536 DOD208:DOD65536 DXZ208:DXZ65536 EHV208:EHV65536 ERR208:ERR65536 FBN208:FBN65536 FLJ208:FLJ65536 FVF208:FVF65536 GFB208:GFB65536 GOX208:GOX65536 GYT208:GYT65536 HIP208:HIP65536 HSL208:HSL65536 ICH208:ICH65536 IMD208:IMD65536 IVZ208:IVZ65536 JFV208:JFV65536 JPR208:JPR65536 JZN208:JZN65536 KJJ208:KJJ65536 KTF208:KTF65536 LDB208:LDB65536 LMX208:LMX65536 LWT208:LWT65536 MGP208:MGP65536 MQL208:MQL65536 NAH208:NAH65536 NKD208:NKD65536 NTZ208:NTZ65536 ODV208:ODV65536 ONR208:ONR65536 OXN208:OXN65536 PHJ208:PHJ65536 PRF208:PRF65536 QBB208:QBB65536 QKX208:QKX65536 QUT208:QUT65536 REP208:REP65536 ROL208:ROL65536 RYH208:RYH65536 SID208:SID65536 SRZ208:SRZ65536 TBV208:TBV65536 TLR208:TLR65536 TVN208:TVN65536 UFJ208:UFJ65536 UPF208:UPF65536 UZB208:UZB65536 VIX208:VIX65536 VST208:VST65536 WCP208:WCP65536 WML208:WML65536 WWH208:WWH65536 Z65744:Z131072 JV65744:JV131072 TR65744:TR131072 ADN65744:ADN131072 ANJ65744:ANJ131072 AXF65744:AXF131072 BHB65744:BHB131072 BQX65744:BQX131072 CAT65744:CAT131072 CKP65744:CKP131072 CUL65744:CUL131072 DEH65744:DEH131072 DOD65744:DOD131072 DXZ65744:DXZ131072 EHV65744:EHV131072 ERR65744:ERR131072 FBN65744:FBN131072 FLJ65744:FLJ131072 FVF65744:FVF131072 GFB65744:GFB131072 GOX65744:GOX131072 GYT65744:GYT131072 HIP65744:HIP131072 HSL65744:HSL131072 ICH65744:ICH131072 IMD65744:IMD131072 IVZ65744:IVZ131072 JFV65744:JFV131072 JPR65744:JPR131072 JZN65744:JZN131072 KJJ65744:KJJ131072 KTF65744:KTF131072 LDB65744:LDB131072 LMX65744:LMX131072 LWT65744:LWT131072 MGP65744:MGP131072 MQL65744:MQL131072 NAH65744:NAH131072 NKD65744:NKD131072 NTZ65744:NTZ131072 ODV65744:ODV131072 ONR65744:ONR131072 OXN65744:OXN131072 PHJ65744:PHJ131072 PRF65744:PRF131072 QBB65744:QBB131072 QKX65744:QKX131072 QUT65744:QUT131072 REP65744:REP131072 ROL65744:ROL131072 RYH65744:RYH131072 SID65744:SID131072 SRZ65744:SRZ131072 TBV65744:TBV131072 TLR65744:TLR131072 TVN65744:TVN131072 UFJ65744:UFJ131072 UPF65744:UPF131072 UZB65744:UZB131072 VIX65744:VIX131072 VST65744:VST131072 WCP65744:WCP131072 WML65744:WML131072 WWH65744:WWH131072 Z131280:Z196608 JV131280:JV196608 TR131280:TR196608 ADN131280:ADN196608 ANJ131280:ANJ196608 AXF131280:AXF196608 BHB131280:BHB196608 BQX131280:BQX196608 CAT131280:CAT196608 CKP131280:CKP196608 CUL131280:CUL196608 DEH131280:DEH196608 DOD131280:DOD196608 DXZ131280:DXZ196608 EHV131280:EHV196608 ERR131280:ERR196608 FBN131280:FBN196608 FLJ131280:FLJ196608 FVF131280:FVF196608 GFB131280:GFB196608 GOX131280:GOX196608 GYT131280:GYT196608 HIP131280:HIP196608 HSL131280:HSL196608 ICH131280:ICH196608 IMD131280:IMD196608 IVZ131280:IVZ196608 JFV131280:JFV196608 JPR131280:JPR196608 JZN131280:JZN196608 KJJ131280:KJJ196608 KTF131280:KTF196608 LDB131280:LDB196608 LMX131280:LMX196608 LWT131280:LWT196608 MGP131280:MGP196608 MQL131280:MQL196608 NAH131280:NAH196608 NKD131280:NKD196608 NTZ131280:NTZ196608 ODV131280:ODV196608 ONR131280:ONR196608 OXN131280:OXN196608 PHJ131280:PHJ196608 PRF131280:PRF196608 QBB131280:QBB196608 QKX131280:QKX196608 QUT131280:QUT196608 REP131280:REP196608 ROL131280:ROL196608 RYH131280:RYH196608 SID131280:SID196608 SRZ131280:SRZ196608 TBV131280:TBV196608 TLR131280:TLR196608 TVN131280:TVN196608 UFJ131280:UFJ196608 UPF131280:UPF196608 UZB131280:UZB196608 VIX131280:VIX196608 VST131280:VST196608 WCP131280:WCP196608 WML131280:WML196608 WWH131280:WWH196608 Z196816:Z262144 JV196816:JV262144 TR196816:TR262144 ADN196816:ADN262144 ANJ196816:ANJ262144 AXF196816:AXF262144 BHB196816:BHB262144 BQX196816:BQX262144 CAT196816:CAT262144 CKP196816:CKP262144 CUL196816:CUL262144 DEH196816:DEH262144 DOD196816:DOD262144 DXZ196816:DXZ262144 EHV196816:EHV262144 ERR196816:ERR262144 FBN196816:FBN262144 FLJ196816:FLJ262144 FVF196816:FVF262144 GFB196816:GFB262144 GOX196816:GOX262144 GYT196816:GYT262144 HIP196816:HIP262144 HSL196816:HSL262144 ICH196816:ICH262144 IMD196816:IMD262144 IVZ196816:IVZ262144 JFV196816:JFV262144 JPR196816:JPR262144 JZN196816:JZN262144 KJJ196816:KJJ262144 KTF196816:KTF262144 LDB196816:LDB262144 LMX196816:LMX262144 LWT196816:LWT262144 MGP196816:MGP262144 MQL196816:MQL262144 NAH196816:NAH262144 NKD196816:NKD262144 NTZ196816:NTZ262144 ODV196816:ODV262144 ONR196816:ONR262144 OXN196816:OXN262144 PHJ196816:PHJ262144 PRF196816:PRF262144 QBB196816:QBB262144 QKX196816:QKX262144 QUT196816:QUT262144 REP196816:REP262144 ROL196816:ROL262144 RYH196816:RYH262144 SID196816:SID262144 SRZ196816:SRZ262144 TBV196816:TBV262144 TLR196816:TLR262144 TVN196816:TVN262144 UFJ196816:UFJ262144 UPF196816:UPF262144 UZB196816:UZB262144 VIX196816:VIX262144 VST196816:VST262144 WCP196816:WCP262144 WML196816:WML262144 WWH196816:WWH262144 Z262352:Z327680 JV262352:JV327680 TR262352:TR327680 ADN262352:ADN327680 ANJ262352:ANJ327680 AXF262352:AXF327680 BHB262352:BHB327680 BQX262352:BQX327680 CAT262352:CAT327680 CKP262352:CKP327680 CUL262352:CUL327680 DEH262352:DEH327680 DOD262352:DOD327680 DXZ262352:DXZ327680 EHV262352:EHV327680 ERR262352:ERR327680 FBN262352:FBN327680 FLJ262352:FLJ327680 FVF262352:FVF327680 GFB262352:GFB327680 GOX262352:GOX327680 GYT262352:GYT327680 HIP262352:HIP327680 HSL262352:HSL327680 ICH262352:ICH327680 IMD262352:IMD327680 IVZ262352:IVZ327680 JFV262352:JFV327680 JPR262352:JPR327680 JZN262352:JZN327680 KJJ262352:KJJ327680 KTF262352:KTF327680 LDB262352:LDB327680 LMX262352:LMX327680 LWT262352:LWT327680 MGP262352:MGP327680 MQL262352:MQL327680 NAH262352:NAH327680 NKD262352:NKD327680 NTZ262352:NTZ327680 ODV262352:ODV327680 ONR262352:ONR327680 OXN262352:OXN327680 PHJ262352:PHJ327680 PRF262352:PRF327680 QBB262352:QBB327680 QKX262352:QKX327680 QUT262352:QUT327680 REP262352:REP327680 ROL262352:ROL327680 RYH262352:RYH327680 SID262352:SID327680 SRZ262352:SRZ327680 TBV262352:TBV327680 TLR262352:TLR327680 TVN262352:TVN327680 UFJ262352:UFJ327680 UPF262352:UPF327680 UZB262352:UZB327680 VIX262352:VIX327680 VST262352:VST327680 WCP262352:WCP327680 WML262352:WML327680 WWH262352:WWH327680 Z327888:Z393216 JV327888:JV393216 TR327888:TR393216 ADN327888:ADN393216 ANJ327888:ANJ393216 AXF327888:AXF393216 BHB327888:BHB393216 BQX327888:BQX393216 CAT327888:CAT393216 CKP327888:CKP393216 CUL327888:CUL393216 DEH327888:DEH393216 DOD327888:DOD393216 DXZ327888:DXZ393216 EHV327888:EHV393216 ERR327888:ERR393216 FBN327888:FBN393216 FLJ327888:FLJ393216 FVF327888:FVF393216 GFB327888:GFB393216 GOX327888:GOX393216 GYT327888:GYT393216 HIP327888:HIP393216 HSL327888:HSL393216 ICH327888:ICH393216 IMD327888:IMD393216 IVZ327888:IVZ393216 JFV327888:JFV393216 JPR327888:JPR393216 JZN327888:JZN393216 KJJ327888:KJJ393216 KTF327888:KTF393216 LDB327888:LDB393216 LMX327888:LMX393216 LWT327888:LWT393216 MGP327888:MGP393216 MQL327888:MQL393216 NAH327888:NAH393216 NKD327888:NKD393216 NTZ327888:NTZ393216 ODV327888:ODV393216 ONR327888:ONR393216 OXN327888:OXN393216 PHJ327888:PHJ393216 PRF327888:PRF393216 QBB327888:QBB393216 QKX327888:QKX393216 QUT327888:QUT393216 REP327888:REP393216 ROL327888:ROL393216 RYH327888:RYH393216 SID327888:SID393216 SRZ327888:SRZ393216 TBV327888:TBV393216 TLR327888:TLR393216 TVN327888:TVN393216 UFJ327888:UFJ393216 UPF327888:UPF393216 UZB327888:UZB393216 VIX327888:VIX393216 VST327888:VST393216 WCP327888:WCP393216 WML327888:WML393216 WWH327888:WWH393216 Z393424:Z458752 JV393424:JV458752 TR393424:TR458752 ADN393424:ADN458752 ANJ393424:ANJ458752 AXF393424:AXF458752 BHB393424:BHB458752 BQX393424:BQX458752 CAT393424:CAT458752 CKP393424:CKP458752 CUL393424:CUL458752 DEH393424:DEH458752 DOD393424:DOD458752 DXZ393424:DXZ458752 EHV393424:EHV458752 ERR393424:ERR458752 FBN393424:FBN458752 FLJ393424:FLJ458752 FVF393424:FVF458752 GFB393424:GFB458752 GOX393424:GOX458752 GYT393424:GYT458752 HIP393424:HIP458752 HSL393424:HSL458752 ICH393424:ICH458752 IMD393424:IMD458752 IVZ393424:IVZ458752 JFV393424:JFV458752 JPR393424:JPR458752 JZN393424:JZN458752 KJJ393424:KJJ458752 KTF393424:KTF458752 LDB393424:LDB458752 LMX393424:LMX458752 LWT393424:LWT458752 MGP393424:MGP458752 MQL393424:MQL458752 NAH393424:NAH458752 NKD393424:NKD458752 NTZ393424:NTZ458752 ODV393424:ODV458752 ONR393424:ONR458752 OXN393424:OXN458752 PHJ393424:PHJ458752 PRF393424:PRF458752 QBB393424:QBB458752 QKX393424:QKX458752 QUT393424:QUT458752 REP393424:REP458752 ROL393424:ROL458752 RYH393424:RYH458752 SID393424:SID458752 SRZ393424:SRZ458752 TBV393424:TBV458752 TLR393424:TLR458752 TVN393424:TVN458752 UFJ393424:UFJ458752 UPF393424:UPF458752 UZB393424:UZB458752 VIX393424:VIX458752 VST393424:VST458752 WCP393424:WCP458752 WML393424:WML458752 WWH393424:WWH458752 Z458960:Z524288 JV458960:JV524288 TR458960:TR524288 ADN458960:ADN524288 ANJ458960:ANJ524288 AXF458960:AXF524288 BHB458960:BHB524288 BQX458960:BQX524288 CAT458960:CAT524288 CKP458960:CKP524288 CUL458960:CUL524288 DEH458960:DEH524288 DOD458960:DOD524288 DXZ458960:DXZ524288 EHV458960:EHV524288 ERR458960:ERR524288 FBN458960:FBN524288 FLJ458960:FLJ524288 FVF458960:FVF524288 GFB458960:GFB524288 GOX458960:GOX524288 GYT458960:GYT524288 HIP458960:HIP524288 HSL458960:HSL524288 ICH458960:ICH524288 IMD458960:IMD524288 IVZ458960:IVZ524288 JFV458960:JFV524288 JPR458960:JPR524288 JZN458960:JZN524288 KJJ458960:KJJ524288 KTF458960:KTF524288 LDB458960:LDB524288 LMX458960:LMX524288 LWT458960:LWT524288 MGP458960:MGP524288 MQL458960:MQL524288 NAH458960:NAH524288 NKD458960:NKD524288 NTZ458960:NTZ524288 ODV458960:ODV524288 ONR458960:ONR524288 OXN458960:OXN524288 PHJ458960:PHJ524288 PRF458960:PRF524288 QBB458960:QBB524288 QKX458960:QKX524288 QUT458960:QUT524288 REP458960:REP524288 ROL458960:ROL524288 RYH458960:RYH524288 SID458960:SID524288 SRZ458960:SRZ524288 TBV458960:TBV524288 TLR458960:TLR524288 TVN458960:TVN524288 UFJ458960:UFJ524288 UPF458960:UPF524288 UZB458960:UZB524288 VIX458960:VIX524288 VST458960:VST524288 WCP458960:WCP524288 WML458960:WML524288 WWH458960:WWH524288 Z524496:Z589824 JV524496:JV589824 TR524496:TR589824 ADN524496:ADN589824 ANJ524496:ANJ589824 AXF524496:AXF589824 BHB524496:BHB589824 BQX524496:BQX589824 CAT524496:CAT589824 CKP524496:CKP589824 CUL524496:CUL589824 DEH524496:DEH589824 DOD524496:DOD589824 DXZ524496:DXZ589824 EHV524496:EHV589824 ERR524496:ERR589824 FBN524496:FBN589824 FLJ524496:FLJ589824 FVF524496:FVF589824 GFB524496:GFB589824 GOX524496:GOX589824 GYT524496:GYT589824 HIP524496:HIP589824 HSL524496:HSL589824 ICH524496:ICH589824 IMD524496:IMD589824 IVZ524496:IVZ589824 JFV524496:JFV589824 JPR524496:JPR589824 JZN524496:JZN589824 KJJ524496:KJJ589824 KTF524496:KTF589824 LDB524496:LDB589824 LMX524496:LMX589824 LWT524496:LWT589824 MGP524496:MGP589824 MQL524496:MQL589824 NAH524496:NAH589824 NKD524496:NKD589824 NTZ524496:NTZ589824 ODV524496:ODV589824 ONR524496:ONR589824 OXN524496:OXN589824 PHJ524496:PHJ589824 PRF524496:PRF589824 QBB524496:QBB589824 QKX524496:QKX589824 QUT524496:QUT589824 REP524496:REP589824 ROL524496:ROL589824 RYH524496:RYH589824 SID524496:SID589824 SRZ524496:SRZ589824 TBV524496:TBV589824 TLR524496:TLR589824 TVN524496:TVN589824 UFJ524496:UFJ589824 UPF524496:UPF589824 UZB524496:UZB589824 VIX524496:VIX589824 VST524496:VST589824 WCP524496:WCP589824 WML524496:WML589824 WWH524496:WWH589824 Z590032:Z655360 JV590032:JV655360 TR590032:TR655360 ADN590032:ADN655360 ANJ590032:ANJ655360 AXF590032:AXF655360 BHB590032:BHB655360 BQX590032:BQX655360 CAT590032:CAT655360 CKP590032:CKP655360 CUL590032:CUL655360 DEH590032:DEH655360 DOD590032:DOD655360 DXZ590032:DXZ655360 EHV590032:EHV655360 ERR590032:ERR655360 FBN590032:FBN655360 FLJ590032:FLJ655360 FVF590032:FVF655360 GFB590032:GFB655360 GOX590032:GOX655360 GYT590032:GYT655360 HIP590032:HIP655360 HSL590032:HSL655360 ICH590032:ICH655360 IMD590032:IMD655360 IVZ590032:IVZ655360 JFV590032:JFV655360 JPR590032:JPR655360 JZN590032:JZN655360 KJJ590032:KJJ655360 KTF590032:KTF655360 LDB590032:LDB655360 LMX590032:LMX655360 LWT590032:LWT655360 MGP590032:MGP655360 MQL590032:MQL655360 NAH590032:NAH655360 NKD590032:NKD655360 NTZ590032:NTZ655360 ODV590032:ODV655360 ONR590032:ONR655360 OXN590032:OXN655360 PHJ590032:PHJ655360 PRF590032:PRF655360 QBB590032:QBB655360 QKX590032:QKX655360 QUT590032:QUT655360 REP590032:REP655360 ROL590032:ROL655360 RYH590032:RYH655360 SID590032:SID655360 SRZ590032:SRZ655360 TBV590032:TBV655360 TLR590032:TLR655360 TVN590032:TVN655360 UFJ590032:UFJ655360 UPF590032:UPF655360 UZB590032:UZB655360 VIX590032:VIX655360 VST590032:VST655360 WCP590032:WCP655360 WML590032:WML655360 WWH590032:WWH655360 Z655568:Z720896 JV655568:JV720896 TR655568:TR720896 ADN655568:ADN720896 ANJ655568:ANJ720896 AXF655568:AXF720896 BHB655568:BHB720896 BQX655568:BQX720896 CAT655568:CAT720896 CKP655568:CKP720896 CUL655568:CUL720896 DEH655568:DEH720896 DOD655568:DOD720896 DXZ655568:DXZ720896 EHV655568:EHV720896 ERR655568:ERR720896 FBN655568:FBN720896 FLJ655568:FLJ720896 FVF655568:FVF720896 GFB655568:GFB720896 GOX655568:GOX720896 GYT655568:GYT720896 HIP655568:HIP720896 HSL655568:HSL720896 ICH655568:ICH720896 IMD655568:IMD720896 IVZ655568:IVZ720896 JFV655568:JFV720896 JPR655568:JPR720896 JZN655568:JZN720896 KJJ655568:KJJ720896 KTF655568:KTF720896 LDB655568:LDB720896 LMX655568:LMX720896 LWT655568:LWT720896 MGP655568:MGP720896 MQL655568:MQL720896 NAH655568:NAH720896 NKD655568:NKD720896 NTZ655568:NTZ720896 ODV655568:ODV720896 ONR655568:ONR720896 OXN655568:OXN720896 PHJ655568:PHJ720896 PRF655568:PRF720896 QBB655568:QBB720896 QKX655568:QKX720896 QUT655568:QUT720896 REP655568:REP720896 ROL655568:ROL720896 RYH655568:RYH720896 SID655568:SID720896 SRZ655568:SRZ720896 TBV655568:TBV720896 TLR655568:TLR720896 TVN655568:TVN720896 UFJ655568:UFJ720896 UPF655568:UPF720896 UZB655568:UZB720896 VIX655568:VIX720896 VST655568:VST720896 WCP655568:WCP720896 WML655568:WML720896 WWH655568:WWH720896 Z721104:Z786432 JV721104:JV786432 TR721104:TR786432 ADN721104:ADN786432 ANJ721104:ANJ786432 AXF721104:AXF786432 BHB721104:BHB786432 BQX721104:BQX786432 CAT721104:CAT786432 CKP721104:CKP786432 CUL721104:CUL786432 DEH721104:DEH786432 DOD721104:DOD786432 DXZ721104:DXZ786432 EHV721104:EHV786432 ERR721104:ERR786432 FBN721104:FBN786432 FLJ721104:FLJ786432 FVF721104:FVF786432 GFB721104:GFB786432 GOX721104:GOX786432 GYT721104:GYT786432 HIP721104:HIP786432 HSL721104:HSL786432 ICH721104:ICH786432 IMD721104:IMD786432 IVZ721104:IVZ786432 JFV721104:JFV786432 JPR721104:JPR786432 JZN721104:JZN786432 KJJ721104:KJJ786432 KTF721104:KTF786432 LDB721104:LDB786432 LMX721104:LMX786432 LWT721104:LWT786432 MGP721104:MGP786432 MQL721104:MQL786432 NAH721104:NAH786432 NKD721104:NKD786432 NTZ721104:NTZ786432 ODV721104:ODV786432 ONR721104:ONR786432 OXN721104:OXN786432 PHJ721104:PHJ786432 PRF721104:PRF786432 QBB721104:QBB786432 QKX721104:QKX786432 QUT721104:QUT786432 REP721104:REP786432 ROL721104:ROL786432 RYH721104:RYH786432 SID721104:SID786432 SRZ721104:SRZ786432 TBV721104:TBV786432 TLR721104:TLR786432 TVN721104:TVN786432 UFJ721104:UFJ786432 UPF721104:UPF786432 UZB721104:UZB786432 VIX721104:VIX786432 VST721104:VST786432 WCP721104:WCP786432 WML721104:WML786432 WWH721104:WWH786432 Z786640:Z851968 JV786640:JV851968 TR786640:TR851968 ADN786640:ADN851968 ANJ786640:ANJ851968 AXF786640:AXF851968 BHB786640:BHB851968 BQX786640:BQX851968 CAT786640:CAT851968 CKP786640:CKP851968 CUL786640:CUL851968 DEH786640:DEH851968 DOD786640:DOD851968 DXZ786640:DXZ851968 EHV786640:EHV851968 ERR786640:ERR851968 FBN786640:FBN851968 FLJ786640:FLJ851968 FVF786640:FVF851968 GFB786640:GFB851968 GOX786640:GOX851968 GYT786640:GYT851968 HIP786640:HIP851968 HSL786640:HSL851968 ICH786640:ICH851968 IMD786640:IMD851968 IVZ786640:IVZ851968 JFV786640:JFV851968 JPR786640:JPR851968 JZN786640:JZN851968 KJJ786640:KJJ851968 KTF786640:KTF851968 LDB786640:LDB851968 LMX786640:LMX851968 LWT786640:LWT851968 MGP786640:MGP851968 MQL786640:MQL851968 NAH786640:NAH851968 NKD786640:NKD851968 NTZ786640:NTZ851968 ODV786640:ODV851968 ONR786640:ONR851968 OXN786640:OXN851968 PHJ786640:PHJ851968 PRF786640:PRF851968 QBB786640:QBB851968 QKX786640:QKX851968 QUT786640:QUT851968 REP786640:REP851968 ROL786640:ROL851968 RYH786640:RYH851968 SID786640:SID851968 SRZ786640:SRZ851968 TBV786640:TBV851968 TLR786640:TLR851968 TVN786640:TVN851968 UFJ786640:UFJ851968 UPF786640:UPF851968 UZB786640:UZB851968 VIX786640:VIX851968 VST786640:VST851968 WCP786640:WCP851968 WML786640:WML851968 WWH786640:WWH851968 Z852176:Z917504 JV852176:JV917504 TR852176:TR917504 ADN852176:ADN917504 ANJ852176:ANJ917504 AXF852176:AXF917504 BHB852176:BHB917504 BQX852176:BQX917504 CAT852176:CAT917504 CKP852176:CKP917504 CUL852176:CUL917504 DEH852176:DEH917504 DOD852176:DOD917504 DXZ852176:DXZ917504 EHV852176:EHV917504 ERR852176:ERR917504 FBN852176:FBN917504 FLJ852176:FLJ917504 FVF852176:FVF917504 GFB852176:GFB917504 GOX852176:GOX917504 GYT852176:GYT917504 HIP852176:HIP917504 HSL852176:HSL917504 ICH852176:ICH917504 IMD852176:IMD917504 IVZ852176:IVZ917504 JFV852176:JFV917504 JPR852176:JPR917504 JZN852176:JZN917504 KJJ852176:KJJ917504 KTF852176:KTF917504 LDB852176:LDB917504 LMX852176:LMX917504 LWT852176:LWT917504 MGP852176:MGP917504 MQL852176:MQL917504 NAH852176:NAH917504 NKD852176:NKD917504 NTZ852176:NTZ917504 ODV852176:ODV917504 ONR852176:ONR917504 OXN852176:OXN917504 PHJ852176:PHJ917504 PRF852176:PRF917504 QBB852176:QBB917504 QKX852176:QKX917504 QUT852176:QUT917504 REP852176:REP917504 ROL852176:ROL917504 RYH852176:RYH917504 SID852176:SID917504 SRZ852176:SRZ917504 TBV852176:TBV917504 TLR852176:TLR917504 TVN852176:TVN917504 UFJ852176:UFJ917504 UPF852176:UPF917504 UZB852176:UZB917504 VIX852176:VIX917504 VST852176:VST917504 WCP852176:WCP917504 WML852176:WML917504 WWH852176:WWH917504 Z917712:Z983040 JV917712:JV983040 TR917712:TR983040 ADN917712:ADN983040 ANJ917712:ANJ983040 AXF917712:AXF983040 BHB917712:BHB983040 BQX917712:BQX983040 CAT917712:CAT983040 CKP917712:CKP983040 CUL917712:CUL983040 DEH917712:DEH983040 DOD917712:DOD983040 DXZ917712:DXZ983040 EHV917712:EHV983040 ERR917712:ERR983040 FBN917712:FBN983040 FLJ917712:FLJ983040 FVF917712:FVF983040 GFB917712:GFB983040 GOX917712:GOX983040 GYT917712:GYT983040 HIP917712:HIP983040 HSL917712:HSL983040 ICH917712:ICH983040 IMD917712:IMD983040 IVZ917712:IVZ983040 JFV917712:JFV983040 JPR917712:JPR983040 JZN917712:JZN983040 KJJ917712:KJJ983040 KTF917712:KTF983040 LDB917712:LDB983040 LMX917712:LMX983040 LWT917712:LWT983040 MGP917712:MGP983040 MQL917712:MQL983040 NAH917712:NAH983040 NKD917712:NKD983040 NTZ917712:NTZ983040 ODV917712:ODV983040 ONR917712:ONR983040 OXN917712:OXN983040 PHJ917712:PHJ983040 PRF917712:PRF983040 QBB917712:QBB983040 QKX917712:QKX983040 QUT917712:QUT983040 REP917712:REP983040 ROL917712:ROL983040 RYH917712:RYH983040 SID917712:SID983040 SRZ917712:SRZ983040 TBV917712:TBV983040 TLR917712:TLR983040 TVN917712:TVN983040 UFJ917712:UFJ983040 UPF917712:UPF983040 UZB917712:UZB983040 VIX917712:VIX983040 VST917712:VST983040 WCP917712:WCP983040 WML917712:WML983040 WWH917712:WWH983040 Z983248:Z1048576 JV983248:JV1048576 TR983248:TR1048576 ADN983248:ADN1048576 ANJ983248:ANJ1048576 AXF983248:AXF1048576 BHB983248:BHB1048576 BQX983248:BQX1048576 CAT983248:CAT1048576 CKP983248:CKP1048576 CUL983248:CUL1048576 DEH983248:DEH1048576 DOD983248:DOD1048576 DXZ983248:DXZ1048576 EHV983248:EHV1048576 ERR983248:ERR1048576 FBN983248:FBN1048576 FLJ983248:FLJ1048576 FVF983248:FVF1048576 GFB983248:GFB1048576 GOX983248:GOX1048576 GYT983248:GYT1048576 HIP983248:HIP1048576 HSL983248:HSL1048576 ICH983248:ICH1048576 IMD983248:IMD1048576 IVZ983248:IVZ1048576 JFV983248:JFV1048576 JPR983248:JPR1048576 JZN983248:JZN1048576 KJJ983248:KJJ1048576 KTF983248:KTF1048576 LDB983248:LDB1048576 LMX983248:LMX1048576 LWT983248:LWT1048576 MGP983248:MGP1048576 MQL983248:MQL1048576 NAH983248:NAH1048576 NKD983248:NKD1048576 NTZ983248:NTZ1048576 ODV983248:ODV1048576 ONR983248:ONR1048576 OXN983248:OXN1048576 PHJ983248:PHJ1048576 PRF983248:PRF1048576 QBB983248:QBB1048576 QKX983248:QKX1048576 QUT983248:QUT1048576 REP983248:REP1048576 ROL983248:ROL1048576 RYH983248:RYH1048576 SID983248:SID1048576 SRZ983248:SRZ1048576 TBV983248:TBV1048576 TLR983248:TLR1048576 TVN983248:TVN1048576 UFJ983248:UFJ1048576 UPF983248:UPF1048576 UZB983248:UZB1048576 VIX983248:VIX1048576 VST983248:VST1048576 WCP983248:WCP1048576 WML983248:WML1048576 WWH983248:WWH1048576" xr:uid="{B5C9FE10-67CD-4823-A254-88BE25F7FFBF}">
      <formula1>女子種目</formula1>
    </dataValidation>
    <dataValidation type="list" allowBlank="1" showInputMessage="1" showErrorMessage="1" sqref="AI8:AI207 KE8:KE207 UA8:UA207 ADW8:ADW207 ANS8:ANS207 AXO8:AXO207 BHK8:BHK207 BRG8:BRG207 CBC8:CBC207 CKY8:CKY207 CUU8:CUU207 DEQ8:DEQ207 DOM8:DOM207 DYI8:DYI207 EIE8:EIE207 ESA8:ESA207 FBW8:FBW207 FLS8:FLS207 FVO8:FVO207 GFK8:GFK207 GPG8:GPG207 GZC8:GZC207 HIY8:HIY207 HSU8:HSU207 ICQ8:ICQ207 IMM8:IMM207 IWI8:IWI207 JGE8:JGE207 JQA8:JQA207 JZW8:JZW207 KJS8:KJS207 KTO8:KTO207 LDK8:LDK207 LNG8:LNG207 LXC8:LXC207 MGY8:MGY207 MQU8:MQU207 NAQ8:NAQ207 NKM8:NKM207 NUI8:NUI207 OEE8:OEE207 OOA8:OOA207 OXW8:OXW207 PHS8:PHS207 PRO8:PRO207 QBK8:QBK207 QLG8:QLG207 QVC8:QVC207 REY8:REY207 ROU8:ROU207 RYQ8:RYQ207 SIM8:SIM207 SSI8:SSI207 TCE8:TCE207 TMA8:TMA207 TVW8:TVW207 UFS8:UFS207 UPO8:UPO207 UZK8:UZK207 VJG8:VJG207 VTC8:VTC207 WCY8:WCY207 WMU8:WMU207 WWQ8:WWQ207 AI65544:AI65743 KE65544:KE65743 UA65544:UA65743 ADW65544:ADW65743 ANS65544:ANS65743 AXO65544:AXO65743 BHK65544:BHK65743 BRG65544:BRG65743 CBC65544:CBC65743 CKY65544:CKY65743 CUU65544:CUU65743 DEQ65544:DEQ65743 DOM65544:DOM65743 DYI65544:DYI65743 EIE65544:EIE65743 ESA65544:ESA65743 FBW65544:FBW65743 FLS65544:FLS65743 FVO65544:FVO65743 GFK65544:GFK65743 GPG65544:GPG65743 GZC65544:GZC65743 HIY65544:HIY65743 HSU65544:HSU65743 ICQ65544:ICQ65743 IMM65544:IMM65743 IWI65544:IWI65743 JGE65544:JGE65743 JQA65544:JQA65743 JZW65544:JZW65743 KJS65544:KJS65743 KTO65544:KTO65743 LDK65544:LDK65743 LNG65544:LNG65743 LXC65544:LXC65743 MGY65544:MGY65743 MQU65544:MQU65743 NAQ65544:NAQ65743 NKM65544:NKM65743 NUI65544:NUI65743 OEE65544:OEE65743 OOA65544:OOA65743 OXW65544:OXW65743 PHS65544:PHS65743 PRO65544:PRO65743 QBK65544:QBK65743 QLG65544:QLG65743 QVC65544:QVC65743 REY65544:REY65743 ROU65544:ROU65743 RYQ65544:RYQ65743 SIM65544:SIM65743 SSI65544:SSI65743 TCE65544:TCE65743 TMA65544:TMA65743 TVW65544:TVW65743 UFS65544:UFS65743 UPO65544:UPO65743 UZK65544:UZK65743 VJG65544:VJG65743 VTC65544:VTC65743 WCY65544:WCY65743 WMU65544:WMU65743 WWQ65544:WWQ65743 AI131080:AI131279 KE131080:KE131279 UA131080:UA131279 ADW131080:ADW131279 ANS131080:ANS131279 AXO131080:AXO131279 BHK131080:BHK131279 BRG131080:BRG131279 CBC131080:CBC131279 CKY131080:CKY131279 CUU131080:CUU131279 DEQ131080:DEQ131279 DOM131080:DOM131279 DYI131080:DYI131279 EIE131080:EIE131279 ESA131080:ESA131279 FBW131080:FBW131279 FLS131080:FLS131279 FVO131080:FVO131279 GFK131080:GFK131279 GPG131080:GPG131279 GZC131080:GZC131279 HIY131080:HIY131279 HSU131080:HSU131279 ICQ131080:ICQ131279 IMM131080:IMM131279 IWI131080:IWI131279 JGE131080:JGE131279 JQA131080:JQA131279 JZW131080:JZW131279 KJS131080:KJS131279 KTO131080:KTO131279 LDK131080:LDK131279 LNG131080:LNG131279 LXC131080:LXC131279 MGY131080:MGY131279 MQU131080:MQU131279 NAQ131080:NAQ131279 NKM131080:NKM131279 NUI131080:NUI131279 OEE131080:OEE131279 OOA131080:OOA131279 OXW131080:OXW131279 PHS131080:PHS131279 PRO131080:PRO131279 QBK131080:QBK131279 QLG131080:QLG131279 QVC131080:QVC131279 REY131080:REY131279 ROU131080:ROU131279 RYQ131080:RYQ131279 SIM131080:SIM131279 SSI131080:SSI131279 TCE131080:TCE131279 TMA131080:TMA131279 TVW131080:TVW131279 UFS131080:UFS131279 UPO131080:UPO131279 UZK131080:UZK131279 VJG131080:VJG131279 VTC131080:VTC131279 WCY131080:WCY131279 WMU131080:WMU131279 WWQ131080:WWQ131279 AI196616:AI196815 KE196616:KE196815 UA196616:UA196815 ADW196616:ADW196815 ANS196616:ANS196815 AXO196616:AXO196815 BHK196616:BHK196815 BRG196616:BRG196815 CBC196616:CBC196815 CKY196616:CKY196815 CUU196616:CUU196815 DEQ196616:DEQ196815 DOM196616:DOM196815 DYI196616:DYI196815 EIE196616:EIE196815 ESA196616:ESA196815 FBW196616:FBW196815 FLS196616:FLS196815 FVO196616:FVO196815 GFK196616:GFK196815 GPG196616:GPG196815 GZC196616:GZC196815 HIY196616:HIY196815 HSU196616:HSU196815 ICQ196616:ICQ196815 IMM196616:IMM196815 IWI196616:IWI196815 JGE196616:JGE196815 JQA196616:JQA196815 JZW196616:JZW196815 KJS196616:KJS196815 KTO196616:KTO196815 LDK196616:LDK196815 LNG196616:LNG196815 LXC196616:LXC196815 MGY196616:MGY196815 MQU196616:MQU196815 NAQ196616:NAQ196815 NKM196616:NKM196815 NUI196616:NUI196815 OEE196616:OEE196815 OOA196616:OOA196815 OXW196616:OXW196815 PHS196616:PHS196815 PRO196616:PRO196815 QBK196616:QBK196815 QLG196616:QLG196815 QVC196616:QVC196815 REY196616:REY196815 ROU196616:ROU196815 RYQ196616:RYQ196815 SIM196616:SIM196815 SSI196616:SSI196815 TCE196616:TCE196815 TMA196616:TMA196815 TVW196616:TVW196815 UFS196616:UFS196815 UPO196616:UPO196815 UZK196616:UZK196815 VJG196616:VJG196815 VTC196616:VTC196815 WCY196616:WCY196815 WMU196616:WMU196815 WWQ196616:WWQ196815 AI262152:AI262351 KE262152:KE262351 UA262152:UA262351 ADW262152:ADW262351 ANS262152:ANS262351 AXO262152:AXO262351 BHK262152:BHK262351 BRG262152:BRG262351 CBC262152:CBC262351 CKY262152:CKY262351 CUU262152:CUU262351 DEQ262152:DEQ262351 DOM262152:DOM262351 DYI262152:DYI262351 EIE262152:EIE262351 ESA262152:ESA262351 FBW262152:FBW262351 FLS262152:FLS262351 FVO262152:FVO262351 GFK262152:GFK262351 GPG262152:GPG262351 GZC262152:GZC262351 HIY262152:HIY262351 HSU262152:HSU262351 ICQ262152:ICQ262351 IMM262152:IMM262351 IWI262152:IWI262351 JGE262152:JGE262351 JQA262152:JQA262351 JZW262152:JZW262351 KJS262152:KJS262351 KTO262152:KTO262351 LDK262152:LDK262351 LNG262152:LNG262351 LXC262152:LXC262351 MGY262152:MGY262351 MQU262152:MQU262351 NAQ262152:NAQ262351 NKM262152:NKM262351 NUI262152:NUI262351 OEE262152:OEE262351 OOA262152:OOA262351 OXW262152:OXW262351 PHS262152:PHS262351 PRO262152:PRO262351 QBK262152:QBK262351 QLG262152:QLG262351 QVC262152:QVC262351 REY262152:REY262351 ROU262152:ROU262351 RYQ262152:RYQ262351 SIM262152:SIM262351 SSI262152:SSI262351 TCE262152:TCE262351 TMA262152:TMA262351 TVW262152:TVW262351 UFS262152:UFS262351 UPO262152:UPO262351 UZK262152:UZK262351 VJG262152:VJG262351 VTC262152:VTC262351 WCY262152:WCY262351 WMU262152:WMU262351 WWQ262152:WWQ262351 AI327688:AI327887 KE327688:KE327887 UA327688:UA327887 ADW327688:ADW327887 ANS327688:ANS327887 AXO327688:AXO327887 BHK327688:BHK327887 BRG327688:BRG327887 CBC327688:CBC327887 CKY327688:CKY327887 CUU327688:CUU327887 DEQ327688:DEQ327887 DOM327688:DOM327887 DYI327688:DYI327887 EIE327688:EIE327887 ESA327688:ESA327887 FBW327688:FBW327887 FLS327688:FLS327887 FVO327688:FVO327887 GFK327688:GFK327887 GPG327688:GPG327887 GZC327688:GZC327887 HIY327688:HIY327887 HSU327688:HSU327887 ICQ327688:ICQ327887 IMM327688:IMM327887 IWI327688:IWI327887 JGE327688:JGE327887 JQA327688:JQA327887 JZW327688:JZW327887 KJS327688:KJS327887 KTO327688:KTO327887 LDK327688:LDK327887 LNG327688:LNG327887 LXC327688:LXC327887 MGY327688:MGY327887 MQU327688:MQU327887 NAQ327688:NAQ327887 NKM327688:NKM327887 NUI327688:NUI327887 OEE327688:OEE327887 OOA327688:OOA327887 OXW327688:OXW327887 PHS327688:PHS327887 PRO327688:PRO327887 QBK327688:QBK327887 QLG327688:QLG327887 QVC327688:QVC327887 REY327688:REY327887 ROU327688:ROU327887 RYQ327688:RYQ327887 SIM327688:SIM327887 SSI327688:SSI327887 TCE327688:TCE327887 TMA327688:TMA327887 TVW327688:TVW327887 UFS327688:UFS327887 UPO327688:UPO327887 UZK327688:UZK327887 VJG327688:VJG327887 VTC327688:VTC327887 WCY327688:WCY327887 WMU327688:WMU327887 WWQ327688:WWQ327887 AI393224:AI393423 KE393224:KE393423 UA393224:UA393423 ADW393224:ADW393423 ANS393224:ANS393423 AXO393224:AXO393423 BHK393224:BHK393423 BRG393224:BRG393423 CBC393224:CBC393423 CKY393224:CKY393423 CUU393224:CUU393423 DEQ393224:DEQ393423 DOM393224:DOM393423 DYI393224:DYI393423 EIE393224:EIE393423 ESA393224:ESA393423 FBW393224:FBW393423 FLS393224:FLS393423 FVO393224:FVO393423 GFK393224:GFK393423 GPG393224:GPG393423 GZC393224:GZC393423 HIY393224:HIY393423 HSU393224:HSU393423 ICQ393224:ICQ393423 IMM393224:IMM393423 IWI393224:IWI393423 JGE393224:JGE393423 JQA393224:JQA393423 JZW393224:JZW393423 KJS393224:KJS393423 KTO393224:KTO393423 LDK393224:LDK393423 LNG393224:LNG393423 LXC393224:LXC393423 MGY393224:MGY393423 MQU393224:MQU393423 NAQ393224:NAQ393423 NKM393224:NKM393423 NUI393224:NUI393423 OEE393224:OEE393423 OOA393224:OOA393423 OXW393224:OXW393423 PHS393224:PHS393423 PRO393224:PRO393423 QBK393224:QBK393423 QLG393224:QLG393423 QVC393224:QVC393423 REY393224:REY393423 ROU393224:ROU393423 RYQ393224:RYQ393423 SIM393224:SIM393423 SSI393224:SSI393423 TCE393224:TCE393423 TMA393224:TMA393423 TVW393224:TVW393423 UFS393224:UFS393423 UPO393224:UPO393423 UZK393224:UZK393423 VJG393224:VJG393423 VTC393224:VTC393423 WCY393224:WCY393423 WMU393224:WMU393423 WWQ393224:WWQ393423 AI458760:AI458959 KE458760:KE458959 UA458760:UA458959 ADW458760:ADW458959 ANS458760:ANS458959 AXO458760:AXO458959 BHK458760:BHK458959 BRG458760:BRG458959 CBC458760:CBC458959 CKY458760:CKY458959 CUU458760:CUU458959 DEQ458760:DEQ458959 DOM458760:DOM458959 DYI458760:DYI458959 EIE458760:EIE458959 ESA458760:ESA458959 FBW458760:FBW458959 FLS458760:FLS458959 FVO458760:FVO458959 GFK458760:GFK458959 GPG458760:GPG458959 GZC458760:GZC458959 HIY458760:HIY458959 HSU458760:HSU458959 ICQ458760:ICQ458959 IMM458760:IMM458959 IWI458760:IWI458959 JGE458760:JGE458959 JQA458760:JQA458959 JZW458760:JZW458959 KJS458760:KJS458959 KTO458760:KTO458959 LDK458760:LDK458959 LNG458760:LNG458959 LXC458760:LXC458959 MGY458760:MGY458959 MQU458760:MQU458959 NAQ458760:NAQ458959 NKM458760:NKM458959 NUI458760:NUI458959 OEE458760:OEE458959 OOA458760:OOA458959 OXW458760:OXW458959 PHS458760:PHS458959 PRO458760:PRO458959 QBK458760:QBK458959 QLG458760:QLG458959 QVC458760:QVC458959 REY458760:REY458959 ROU458760:ROU458959 RYQ458760:RYQ458959 SIM458760:SIM458959 SSI458760:SSI458959 TCE458760:TCE458959 TMA458760:TMA458959 TVW458760:TVW458959 UFS458760:UFS458959 UPO458760:UPO458959 UZK458760:UZK458959 VJG458760:VJG458959 VTC458760:VTC458959 WCY458760:WCY458959 WMU458760:WMU458959 WWQ458760:WWQ458959 AI524296:AI524495 KE524296:KE524495 UA524296:UA524495 ADW524296:ADW524495 ANS524296:ANS524495 AXO524296:AXO524495 BHK524296:BHK524495 BRG524296:BRG524495 CBC524296:CBC524495 CKY524296:CKY524495 CUU524296:CUU524495 DEQ524296:DEQ524495 DOM524296:DOM524495 DYI524296:DYI524495 EIE524296:EIE524495 ESA524296:ESA524495 FBW524296:FBW524495 FLS524296:FLS524495 FVO524296:FVO524495 GFK524296:GFK524495 GPG524296:GPG524495 GZC524296:GZC524495 HIY524296:HIY524495 HSU524296:HSU524495 ICQ524296:ICQ524495 IMM524296:IMM524495 IWI524296:IWI524495 JGE524296:JGE524495 JQA524296:JQA524495 JZW524296:JZW524495 KJS524296:KJS524495 KTO524296:KTO524495 LDK524296:LDK524495 LNG524296:LNG524495 LXC524296:LXC524495 MGY524296:MGY524495 MQU524296:MQU524495 NAQ524296:NAQ524495 NKM524296:NKM524495 NUI524296:NUI524495 OEE524296:OEE524495 OOA524296:OOA524495 OXW524296:OXW524495 PHS524296:PHS524495 PRO524296:PRO524495 QBK524296:QBK524495 QLG524296:QLG524495 QVC524296:QVC524495 REY524296:REY524495 ROU524296:ROU524495 RYQ524296:RYQ524495 SIM524296:SIM524495 SSI524296:SSI524495 TCE524296:TCE524495 TMA524296:TMA524495 TVW524296:TVW524495 UFS524296:UFS524495 UPO524296:UPO524495 UZK524296:UZK524495 VJG524296:VJG524495 VTC524296:VTC524495 WCY524296:WCY524495 WMU524296:WMU524495 WWQ524296:WWQ524495 AI589832:AI590031 KE589832:KE590031 UA589832:UA590031 ADW589832:ADW590031 ANS589832:ANS590031 AXO589832:AXO590031 BHK589832:BHK590031 BRG589832:BRG590031 CBC589832:CBC590031 CKY589832:CKY590031 CUU589832:CUU590031 DEQ589832:DEQ590031 DOM589832:DOM590031 DYI589832:DYI590031 EIE589832:EIE590031 ESA589832:ESA590031 FBW589832:FBW590031 FLS589832:FLS590031 FVO589832:FVO590031 GFK589832:GFK590031 GPG589832:GPG590031 GZC589832:GZC590031 HIY589832:HIY590031 HSU589832:HSU590031 ICQ589832:ICQ590031 IMM589832:IMM590031 IWI589832:IWI590031 JGE589832:JGE590031 JQA589832:JQA590031 JZW589832:JZW590031 KJS589832:KJS590031 KTO589832:KTO590031 LDK589832:LDK590031 LNG589832:LNG590031 LXC589832:LXC590031 MGY589832:MGY590031 MQU589832:MQU590031 NAQ589832:NAQ590031 NKM589832:NKM590031 NUI589832:NUI590031 OEE589832:OEE590031 OOA589832:OOA590031 OXW589832:OXW590031 PHS589832:PHS590031 PRO589832:PRO590031 QBK589832:QBK590031 QLG589832:QLG590031 QVC589832:QVC590031 REY589832:REY590031 ROU589832:ROU590031 RYQ589832:RYQ590031 SIM589832:SIM590031 SSI589832:SSI590031 TCE589832:TCE590031 TMA589832:TMA590031 TVW589832:TVW590031 UFS589832:UFS590031 UPO589832:UPO590031 UZK589832:UZK590031 VJG589832:VJG590031 VTC589832:VTC590031 WCY589832:WCY590031 WMU589832:WMU590031 WWQ589832:WWQ590031 AI655368:AI655567 KE655368:KE655567 UA655368:UA655567 ADW655368:ADW655567 ANS655368:ANS655567 AXO655368:AXO655567 BHK655368:BHK655567 BRG655368:BRG655567 CBC655368:CBC655567 CKY655368:CKY655567 CUU655368:CUU655567 DEQ655368:DEQ655567 DOM655368:DOM655567 DYI655368:DYI655567 EIE655368:EIE655567 ESA655368:ESA655567 FBW655368:FBW655567 FLS655368:FLS655567 FVO655368:FVO655567 GFK655368:GFK655567 GPG655368:GPG655567 GZC655368:GZC655567 HIY655368:HIY655567 HSU655368:HSU655567 ICQ655368:ICQ655567 IMM655368:IMM655567 IWI655368:IWI655567 JGE655368:JGE655567 JQA655368:JQA655567 JZW655368:JZW655567 KJS655368:KJS655567 KTO655368:KTO655567 LDK655368:LDK655567 LNG655368:LNG655567 LXC655368:LXC655567 MGY655368:MGY655567 MQU655368:MQU655567 NAQ655368:NAQ655567 NKM655368:NKM655567 NUI655368:NUI655567 OEE655368:OEE655567 OOA655368:OOA655567 OXW655368:OXW655567 PHS655368:PHS655567 PRO655368:PRO655567 QBK655368:QBK655567 QLG655368:QLG655567 QVC655368:QVC655567 REY655368:REY655567 ROU655368:ROU655567 RYQ655368:RYQ655567 SIM655368:SIM655567 SSI655368:SSI655567 TCE655368:TCE655567 TMA655368:TMA655567 TVW655368:TVW655567 UFS655368:UFS655567 UPO655368:UPO655567 UZK655368:UZK655567 VJG655368:VJG655567 VTC655368:VTC655567 WCY655368:WCY655567 WMU655368:WMU655567 WWQ655368:WWQ655567 AI720904:AI721103 KE720904:KE721103 UA720904:UA721103 ADW720904:ADW721103 ANS720904:ANS721103 AXO720904:AXO721103 BHK720904:BHK721103 BRG720904:BRG721103 CBC720904:CBC721103 CKY720904:CKY721103 CUU720904:CUU721103 DEQ720904:DEQ721103 DOM720904:DOM721103 DYI720904:DYI721103 EIE720904:EIE721103 ESA720904:ESA721103 FBW720904:FBW721103 FLS720904:FLS721103 FVO720904:FVO721103 GFK720904:GFK721103 GPG720904:GPG721103 GZC720904:GZC721103 HIY720904:HIY721103 HSU720904:HSU721103 ICQ720904:ICQ721103 IMM720904:IMM721103 IWI720904:IWI721103 JGE720904:JGE721103 JQA720904:JQA721103 JZW720904:JZW721103 KJS720904:KJS721103 KTO720904:KTO721103 LDK720904:LDK721103 LNG720904:LNG721103 LXC720904:LXC721103 MGY720904:MGY721103 MQU720904:MQU721103 NAQ720904:NAQ721103 NKM720904:NKM721103 NUI720904:NUI721103 OEE720904:OEE721103 OOA720904:OOA721103 OXW720904:OXW721103 PHS720904:PHS721103 PRO720904:PRO721103 QBK720904:QBK721103 QLG720904:QLG721103 QVC720904:QVC721103 REY720904:REY721103 ROU720904:ROU721103 RYQ720904:RYQ721103 SIM720904:SIM721103 SSI720904:SSI721103 TCE720904:TCE721103 TMA720904:TMA721103 TVW720904:TVW721103 UFS720904:UFS721103 UPO720904:UPO721103 UZK720904:UZK721103 VJG720904:VJG721103 VTC720904:VTC721103 WCY720904:WCY721103 WMU720904:WMU721103 WWQ720904:WWQ721103 AI786440:AI786639 KE786440:KE786639 UA786440:UA786639 ADW786440:ADW786639 ANS786440:ANS786639 AXO786440:AXO786639 BHK786440:BHK786639 BRG786440:BRG786639 CBC786440:CBC786639 CKY786440:CKY786639 CUU786440:CUU786639 DEQ786440:DEQ786639 DOM786440:DOM786639 DYI786440:DYI786639 EIE786440:EIE786639 ESA786440:ESA786639 FBW786440:FBW786639 FLS786440:FLS786639 FVO786440:FVO786639 GFK786440:GFK786639 GPG786440:GPG786639 GZC786440:GZC786639 HIY786440:HIY786639 HSU786440:HSU786639 ICQ786440:ICQ786639 IMM786440:IMM786639 IWI786440:IWI786639 JGE786440:JGE786639 JQA786440:JQA786639 JZW786440:JZW786639 KJS786440:KJS786639 KTO786440:KTO786639 LDK786440:LDK786639 LNG786440:LNG786639 LXC786440:LXC786639 MGY786440:MGY786639 MQU786440:MQU786639 NAQ786440:NAQ786639 NKM786440:NKM786639 NUI786440:NUI786639 OEE786440:OEE786639 OOA786440:OOA786639 OXW786440:OXW786639 PHS786440:PHS786639 PRO786440:PRO786639 QBK786440:QBK786639 QLG786440:QLG786639 QVC786440:QVC786639 REY786440:REY786639 ROU786440:ROU786639 RYQ786440:RYQ786639 SIM786440:SIM786639 SSI786440:SSI786639 TCE786440:TCE786639 TMA786440:TMA786639 TVW786440:TVW786639 UFS786440:UFS786639 UPO786440:UPO786639 UZK786440:UZK786639 VJG786440:VJG786639 VTC786440:VTC786639 WCY786440:WCY786639 WMU786440:WMU786639 WWQ786440:WWQ786639 AI851976:AI852175 KE851976:KE852175 UA851976:UA852175 ADW851976:ADW852175 ANS851976:ANS852175 AXO851976:AXO852175 BHK851976:BHK852175 BRG851976:BRG852175 CBC851976:CBC852175 CKY851976:CKY852175 CUU851976:CUU852175 DEQ851976:DEQ852175 DOM851976:DOM852175 DYI851976:DYI852175 EIE851976:EIE852175 ESA851976:ESA852175 FBW851976:FBW852175 FLS851976:FLS852175 FVO851976:FVO852175 GFK851976:GFK852175 GPG851976:GPG852175 GZC851976:GZC852175 HIY851976:HIY852175 HSU851976:HSU852175 ICQ851976:ICQ852175 IMM851976:IMM852175 IWI851976:IWI852175 JGE851976:JGE852175 JQA851976:JQA852175 JZW851976:JZW852175 KJS851976:KJS852175 KTO851976:KTO852175 LDK851976:LDK852175 LNG851976:LNG852175 LXC851976:LXC852175 MGY851976:MGY852175 MQU851976:MQU852175 NAQ851976:NAQ852175 NKM851976:NKM852175 NUI851976:NUI852175 OEE851976:OEE852175 OOA851976:OOA852175 OXW851976:OXW852175 PHS851976:PHS852175 PRO851976:PRO852175 QBK851976:QBK852175 QLG851976:QLG852175 QVC851976:QVC852175 REY851976:REY852175 ROU851976:ROU852175 RYQ851976:RYQ852175 SIM851976:SIM852175 SSI851976:SSI852175 TCE851976:TCE852175 TMA851976:TMA852175 TVW851976:TVW852175 UFS851976:UFS852175 UPO851976:UPO852175 UZK851976:UZK852175 VJG851976:VJG852175 VTC851976:VTC852175 WCY851976:WCY852175 WMU851976:WMU852175 WWQ851976:WWQ852175 AI917512:AI917711 KE917512:KE917711 UA917512:UA917711 ADW917512:ADW917711 ANS917512:ANS917711 AXO917512:AXO917711 BHK917512:BHK917711 BRG917512:BRG917711 CBC917512:CBC917711 CKY917512:CKY917711 CUU917512:CUU917711 DEQ917512:DEQ917711 DOM917512:DOM917711 DYI917512:DYI917711 EIE917512:EIE917711 ESA917512:ESA917711 FBW917512:FBW917711 FLS917512:FLS917711 FVO917512:FVO917711 GFK917512:GFK917711 GPG917512:GPG917711 GZC917512:GZC917711 HIY917512:HIY917711 HSU917512:HSU917711 ICQ917512:ICQ917711 IMM917512:IMM917711 IWI917512:IWI917711 JGE917512:JGE917711 JQA917512:JQA917711 JZW917512:JZW917711 KJS917512:KJS917711 KTO917512:KTO917711 LDK917512:LDK917711 LNG917512:LNG917711 LXC917512:LXC917711 MGY917512:MGY917711 MQU917512:MQU917711 NAQ917512:NAQ917711 NKM917512:NKM917711 NUI917512:NUI917711 OEE917512:OEE917711 OOA917512:OOA917711 OXW917512:OXW917711 PHS917512:PHS917711 PRO917512:PRO917711 QBK917512:QBK917711 QLG917512:QLG917711 QVC917512:QVC917711 REY917512:REY917711 ROU917512:ROU917711 RYQ917512:RYQ917711 SIM917512:SIM917711 SSI917512:SSI917711 TCE917512:TCE917711 TMA917512:TMA917711 TVW917512:TVW917711 UFS917512:UFS917711 UPO917512:UPO917711 UZK917512:UZK917711 VJG917512:VJG917711 VTC917512:VTC917711 WCY917512:WCY917711 WMU917512:WMU917711 WWQ917512:WWQ917711 AI983048:AI983247 KE983048:KE983247 UA983048:UA983247 ADW983048:ADW983247 ANS983048:ANS983247 AXO983048:AXO983247 BHK983048:BHK983247 BRG983048:BRG983247 CBC983048:CBC983247 CKY983048:CKY983247 CUU983048:CUU983247 DEQ983048:DEQ983247 DOM983048:DOM983247 DYI983048:DYI983247 EIE983048:EIE983247 ESA983048:ESA983247 FBW983048:FBW983247 FLS983048:FLS983247 FVO983048:FVO983247 GFK983048:GFK983247 GPG983048:GPG983247 GZC983048:GZC983247 HIY983048:HIY983247 HSU983048:HSU983247 ICQ983048:ICQ983247 IMM983048:IMM983247 IWI983048:IWI983247 JGE983048:JGE983247 JQA983048:JQA983247 JZW983048:JZW983247 KJS983048:KJS983247 KTO983048:KTO983247 LDK983048:LDK983247 LNG983048:LNG983247 LXC983048:LXC983247 MGY983048:MGY983247 MQU983048:MQU983247 NAQ983048:NAQ983247 NKM983048:NKM983247 NUI983048:NUI983247 OEE983048:OEE983247 OOA983048:OOA983247 OXW983048:OXW983247 PHS983048:PHS983247 PRO983048:PRO983247 QBK983048:QBK983247 QLG983048:QLG983247 QVC983048:QVC983247 REY983048:REY983247 ROU983048:ROU983247 RYQ983048:RYQ983247 SIM983048:SIM983247 SSI983048:SSI983247 TCE983048:TCE983247 TMA983048:TMA983247 TVW983048:TVW983247 UFS983048:UFS983247 UPO983048:UPO983247 UZK983048:UZK983247 VJG983048:VJG983247 VTC983048:VTC983247 WCY983048:WCY983247 WMU983048:WMU983247 WWQ983048:WWQ983247 Y8:Y207 JU8:JU207 TQ8:TQ207 ADM8:ADM207 ANI8:ANI207 AXE8:AXE207 BHA8:BHA207 BQW8:BQW207 CAS8:CAS207 CKO8:CKO207 CUK8:CUK207 DEG8:DEG207 DOC8:DOC207 DXY8:DXY207 EHU8:EHU207 ERQ8:ERQ207 FBM8:FBM207 FLI8:FLI207 FVE8:FVE207 GFA8:GFA207 GOW8:GOW207 GYS8:GYS207 HIO8:HIO207 HSK8:HSK207 ICG8:ICG207 IMC8:IMC207 IVY8:IVY207 JFU8:JFU207 JPQ8:JPQ207 JZM8:JZM207 KJI8:KJI207 KTE8:KTE207 LDA8:LDA207 LMW8:LMW207 LWS8:LWS207 MGO8:MGO207 MQK8:MQK207 NAG8:NAG207 NKC8:NKC207 NTY8:NTY207 ODU8:ODU207 ONQ8:ONQ207 OXM8:OXM207 PHI8:PHI207 PRE8:PRE207 QBA8:QBA207 QKW8:QKW207 QUS8:QUS207 REO8:REO207 ROK8:ROK207 RYG8:RYG207 SIC8:SIC207 SRY8:SRY207 TBU8:TBU207 TLQ8:TLQ207 TVM8:TVM207 UFI8:UFI207 UPE8:UPE207 UZA8:UZA207 VIW8:VIW207 VSS8:VSS207 WCO8:WCO207 WMK8:WMK207 WWG8:WWG207 Y65544:Y65743 JU65544:JU65743 TQ65544:TQ65743 ADM65544:ADM65743 ANI65544:ANI65743 AXE65544:AXE65743 BHA65544:BHA65743 BQW65544:BQW65743 CAS65544:CAS65743 CKO65544:CKO65743 CUK65544:CUK65743 DEG65544:DEG65743 DOC65544:DOC65743 DXY65544:DXY65743 EHU65544:EHU65743 ERQ65544:ERQ65743 FBM65544:FBM65743 FLI65544:FLI65743 FVE65544:FVE65743 GFA65544:GFA65743 GOW65544:GOW65743 GYS65544:GYS65743 HIO65544:HIO65743 HSK65544:HSK65743 ICG65544:ICG65743 IMC65544:IMC65743 IVY65544:IVY65743 JFU65544:JFU65743 JPQ65544:JPQ65743 JZM65544:JZM65743 KJI65544:KJI65743 KTE65544:KTE65743 LDA65544:LDA65743 LMW65544:LMW65743 LWS65544:LWS65743 MGO65544:MGO65743 MQK65544:MQK65743 NAG65544:NAG65743 NKC65544:NKC65743 NTY65544:NTY65743 ODU65544:ODU65743 ONQ65544:ONQ65743 OXM65544:OXM65743 PHI65544:PHI65743 PRE65544:PRE65743 QBA65544:QBA65743 QKW65544:QKW65743 QUS65544:QUS65743 REO65544:REO65743 ROK65544:ROK65743 RYG65544:RYG65743 SIC65544:SIC65743 SRY65544:SRY65743 TBU65544:TBU65743 TLQ65544:TLQ65743 TVM65544:TVM65743 UFI65544:UFI65743 UPE65544:UPE65743 UZA65544:UZA65743 VIW65544:VIW65743 VSS65544:VSS65743 WCO65544:WCO65743 WMK65544:WMK65743 WWG65544:WWG65743 Y131080:Y131279 JU131080:JU131279 TQ131080:TQ131279 ADM131080:ADM131279 ANI131080:ANI131279 AXE131080:AXE131279 BHA131080:BHA131279 BQW131080:BQW131279 CAS131080:CAS131279 CKO131080:CKO131279 CUK131080:CUK131279 DEG131080:DEG131279 DOC131080:DOC131279 DXY131080:DXY131279 EHU131080:EHU131279 ERQ131080:ERQ131279 FBM131080:FBM131279 FLI131080:FLI131279 FVE131080:FVE131279 GFA131080:GFA131279 GOW131080:GOW131279 GYS131080:GYS131279 HIO131080:HIO131279 HSK131080:HSK131279 ICG131080:ICG131279 IMC131080:IMC131279 IVY131080:IVY131279 JFU131080:JFU131279 JPQ131080:JPQ131279 JZM131080:JZM131279 KJI131080:KJI131279 KTE131080:KTE131279 LDA131080:LDA131279 LMW131080:LMW131279 LWS131080:LWS131279 MGO131080:MGO131279 MQK131080:MQK131279 NAG131080:NAG131279 NKC131080:NKC131279 NTY131080:NTY131279 ODU131080:ODU131279 ONQ131080:ONQ131279 OXM131080:OXM131279 PHI131080:PHI131279 PRE131080:PRE131279 QBA131080:QBA131279 QKW131080:QKW131279 QUS131080:QUS131279 REO131080:REO131279 ROK131080:ROK131279 RYG131080:RYG131279 SIC131080:SIC131279 SRY131080:SRY131279 TBU131080:TBU131279 TLQ131080:TLQ131279 TVM131080:TVM131279 UFI131080:UFI131279 UPE131080:UPE131279 UZA131080:UZA131279 VIW131080:VIW131279 VSS131080:VSS131279 WCO131080:WCO131279 WMK131080:WMK131279 WWG131080:WWG131279 Y196616:Y196815 JU196616:JU196815 TQ196616:TQ196815 ADM196616:ADM196815 ANI196616:ANI196815 AXE196616:AXE196815 BHA196616:BHA196815 BQW196616:BQW196815 CAS196616:CAS196815 CKO196616:CKO196815 CUK196616:CUK196815 DEG196616:DEG196815 DOC196616:DOC196815 DXY196616:DXY196815 EHU196616:EHU196815 ERQ196616:ERQ196815 FBM196616:FBM196815 FLI196616:FLI196815 FVE196616:FVE196815 GFA196616:GFA196815 GOW196616:GOW196815 GYS196616:GYS196815 HIO196616:HIO196815 HSK196616:HSK196815 ICG196616:ICG196815 IMC196616:IMC196815 IVY196616:IVY196815 JFU196616:JFU196815 JPQ196616:JPQ196815 JZM196616:JZM196815 KJI196616:KJI196815 KTE196616:KTE196815 LDA196616:LDA196815 LMW196616:LMW196815 LWS196616:LWS196815 MGO196616:MGO196815 MQK196616:MQK196815 NAG196616:NAG196815 NKC196616:NKC196815 NTY196616:NTY196815 ODU196616:ODU196815 ONQ196616:ONQ196815 OXM196616:OXM196815 PHI196616:PHI196815 PRE196616:PRE196815 QBA196616:QBA196815 QKW196616:QKW196815 QUS196616:QUS196815 REO196616:REO196815 ROK196616:ROK196815 RYG196616:RYG196815 SIC196616:SIC196815 SRY196616:SRY196815 TBU196616:TBU196815 TLQ196616:TLQ196815 TVM196616:TVM196815 UFI196616:UFI196815 UPE196616:UPE196815 UZA196616:UZA196815 VIW196616:VIW196815 VSS196616:VSS196815 WCO196616:WCO196815 WMK196616:WMK196815 WWG196616:WWG196815 Y262152:Y262351 JU262152:JU262351 TQ262152:TQ262351 ADM262152:ADM262351 ANI262152:ANI262351 AXE262152:AXE262351 BHA262152:BHA262351 BQW262152:BQW262351 CAS262152:CAS262351 CKO262152:CKO262351 CUK262152:CUK262351 DEG262152:DEG262351 DOC262152:DOC262351 DXY262152:DXY262351 EHU262152:EHU262351 ERQ262152:ERQ262351 FBM262152:FBM262351 FLI262152:FLI262351 FVE262152:FVE262351 GFA262152:GFA262351 GOW262152:GOW262351 GYS262152:GYS262351 HIO262152:HIO262351 HSK262152:HSK262351 ICG262152:ICG262351 IMC262152:IMC262351 IVY262152:IVY262351 JFU262152:JFU262351 JPQ262152:JPQ262351 JZM262152:JZM262351 KJI262152:KJI262351 KTE262152:KTE262351 LDA262152:LDA262351 LMW262152:LMW262351 LWS262152:LWS262351 MGO262152:MGO262351 MQK262152:MQK262351 NAG262152:NAG262351 NKC262152:NKC262351 NTY262152:NTY262351 ODU262152:ODU262351 ONQ262152:ONQ262351 OXM262152:OXM262351 PHI262152:PHI262351 PRE262152:PRE262351 QBA262152:QBA262351 QKW262152:QKW262351 QUS262152:QUS262351 REO262152:REO262351 ROK262152:ROK262351 RYG262152:RYG262351 SIC262152:SIC262351 SRY262152:SRY262351 TBU262152:TBU262351 TLQ262152:TLQ262351 TVM262152:TVM262351 UFI262152:UFI262351 UPE262152:UPE262351 UZA262152:UZA262351 VIW262152:VIW262351 VSS262152:VSS262351 WCO262152:WCO262351 WMK262152:WMK262351 WWG262152:WWG262351 Y327688:Y327887 JU327688:JU327887 TQ327688:TQ327887 ADM327688:ADM327887 ANI327688:ANI327887 AXE327688:AXE327887 BHA327688:BHA327887 BQW327688:BQW327887 CAS327688:CAS327887 CKO327688:CKO327887 CUK327688:CUK327887 DEG327688:DEG327887 DOC327688:DOC327887 DXY327688:DXY327887 EHU327688:EHU327887 ERQ327688:ERQ327887 FBM327688:FBM327887 FLI327688:FLI327887 FVE327688:FVE327887 GFA327688:GFA327887 GOW327688:GOW327887 GYS327688:GYS327887 HIO327688:HIO327887 HSK327688:HSK327887 ICG327688:ICG327887 IMC327688:IMC327887 IVY327688:IVY327887 JFU327688:JFU327887 JPQ327688:JPQ327887 JZM327688:JZM327887 KJI327688:KJI327887 KTE327688:KTE327887 LDA327688:LDA327887 LMW327688:LMW327887 LWS327688:LWS327887 MGO327688:MGO327887 MQK327688:MQK327887 NAG327688:NAG327887 NKC327688:NKC327887 NTY327688:NTY327887 ODU327688:ODU327887 ONQ327688:ONQ327887 OXM327688:OXM327887 PHI327688:PHI327887 PRE327688:PRE327887 QBA327688:QBA327887 QKW327688:QKW327887 QUS327688:QUS327887 REO327688:REO327887 ROK327688:ROK327887 RYG327688:RYG327887 SIC327688:SIC327887 SRY327688:SRY327887 TBU327688:TBU327887 TLQ327688:TLQ327887 TVM327688:TVM327887 UFI327688:UFI327887 UPE327688:UPE327887 UZA327688:UZA327887 VIW327688:VIW327887 VSS327688:VSS327887 WCO327688:WCO327887 WMK327688:WMK327887 WWG327688:WWG327887 Y393224:Y393423 JU393224:JU393423 TQ393224:TQ393423 ADM393224:ADM393423 ANI393224:ANI393423 AXE393224:AXE393423 BHA393224:BHA393423 BQW393224:BQW393423 CAS393224:CAS393423 CKO393224:CKO393423 CUK393224:CUK393423 DEG393224:DEG393423 DOC393224:DOC393423 DXY393224:DXY393423 EHU393224:EHU393423 ERQ393224:ERQ393423 FBM393224:FBM393423 FLI393224:FLI393423 FVE393224:FVE393423 GFA393224:GFA393423 GOW393224:GOW393423 GYS393224:GYS393423 HIO393224:HIO393423 HSK393224:HSK393423 ICG393224:ICG393423 IMC393224:IMC393423 IVY393224:IVY393423 JFU393224:JFU393423 JPQ393224:JPQ393423 JZM393224:JZM393423 KJI393224:KJI393423 KTE393224:KTE393423 LDA393224:LDA393423 LMW393224:LMW393423 LWS393224:LWS393423 MGO393224:MGO393423 MQK393224:MQK393423 NAG393224:NAG393423 NKC393224:NKC393423 NTY393224:NTY393423 ODU393224:ODU393423 ONQ393224:ONQ393423 OXM393224:OXM393423 PHI393224:PHI393423 PRE393224:PRE393423 QBA393224:QBA393423 QKW393224:QKW393423 QUS393224:QUS393423 REO393224:REO393423 ROK393224:ROK393423 RYG393224:RYG393423 SIC393224:SIC393423 SRY393224:SRY393423 TBU393224:TBU393423 TLQ393224:TLQ393423 TVM393224:TVM393423 UFI393224:UFI393423 UPE393224:UPE393423 UZA393224:UZA393423 VIW393224:VIW393423 VSS393224:VSS393423 WCO393224:WCO393423 WMK393224:WMK393423 WWG393224:WWG393423 Y458760:Y458959 JU458760:JU458959 TQ458760:TQ458959 ADM458760:ADM458959 ANI458760:ANI458959 AXE458760:AXE458959 BHA458760:BHA458959 BQW458760:BQW458959 CAS458760:CAS458959 CKO458760:CKO458959 CUK458760:CUK458959 DEG458760:DEG458959 DOC458760:DOC458959 DXY458760:DXY458959 EHU458760:EHU458959 ERQ458760:ERQ458959 FBM458760:FBM458959 FLI458760:FLI458959 FVE458760:FVE458959 GFA458760:GFA458959 GOW458760:GOW458959 GYS458760:GYS458959 HIO458760:HIO458959 HSK458760:HSK458959 ICG458760:ICG458959 IMC458760:IMC458959 IVY458760:IVY458959 JFU458760:JFU458959 JPQ458760:JPQ458959 JZM458760:JZM458959 KJI458760:KJI458959 KTE458760:KTE458959 LDA458760:LDA458959 LMW458760:LMW458959 LWS458760:LWS458959 MGO458760:MGO458959 MQK458760:MQK458959 NAG458760:NAG458959 NKC458760:NKC458959 NTY458760:NTY458959 ODU458760:ODU458959 ONQ458760:ONQ458959 OXM458760:OXM458959 PHI458760:PHI458959 PRE458760:PRE458959 QBA458760:QBA458959 QKW458760:QKW458959 QUS458760:QUS458959 REO458760:REO458959 ROK458760:ROK458959 RYG458760:RYG458959 SIC458760:SIC458959 SRY458760:SRY458959 TBU458760:TBU458959 TLQ458760:TLQ458959 TVM458760:TVM458959 UFI458760:UFI458959 UPE458760:UPE458959 UZA458760:UZA458959 VIW458760:VIW458959 VSS458760:VSS458959 WCO458760:WCO458959 WMK458760:WMK458959 WWG458760:WWG458959 Y524296:Y524495 JU524296:JU524495 TQ524296:TQ524495 ADM524296:ADM524495 ANI524296:ANI524495 AXE524296:AXE524495 BHA524296:BHA524495 BQW524296:BQW524495 CAS524296:CAS524495 CKO524296:CKO524495 CUK524296:CUK524495 DEG524296:DEG524495 DOC524296:DOC524495 DXY524296:DXY524495 EHU524296:EHU524495 ERQ524296:ERQ524495 FBM524296:FBM524495 FLI524296:FLI524495 FVE524296:FVE524495 GFA524296:GFA524495 GOW524296:GOW524495 GYS524296:GYS524495 HIO524296:HIO524495 HSK524296:HSK524495 ICG524296:ICG524495 IMC524296:IMC524495 IVY524296:IVY524495 JFU524296:JFU524495 JPQ524296:JPQ524495 JZM524296:JZM524495 KJI524296:KJI524495 KTE524296:KTE524495 LDA524296:LDA524495 LMW524296:LMW524495 LWS524296:LWS524495 MGO524296:MGO524495 MQK524296:MQK524495 NAG524296:NAG524495 NKC524296:NKC524495 NTY524296:NTY524495 ODU524296:ODU524495 ONQ524296:ONQ524495 OXM524296:OXM524495 PHI524296:PHI524495 PRE524296:PRE524495 QBA524296:QBA524495 QKW524296:QKW524495 QUS524296:QUS524495 REO524296:REO524495 ROK524296:ROK524495 RYG524296:RYG524495 SIC524296:SIC524495 SRY524296:SRY524495 TBU524296:TBU524495 TLQ524296:TLQ524495 TVM524296:TVM524495 UFI524296:UFI524495 UPE524296:UPE524495 UZA524296:UZA524495 VIW524296:VIW524495 VSS524296:VSS524495 WCO524296:WCO524495 WMK524296:WMK524495 WWG524296:WWG524495 Y589832:Y590031 JU589832:JU590031 TQ589832:TQ590031 ADM589832:ADM590031 ANI589832:ANI590031 AXE589832:AXE590031 BHA589832:BHA590031 BQW589832:BQW590031 CAS589832:CAS590031 CKO589832:CKO590031 CUK589832:CUK590031 DEG589832:DEG590031 DOC589832:DOC590031 DXY589832:DXY590031 EHU589832:EHU590031 ERQ589832:ERQ590031 FBM589832:FBM590031 FLI589832:FLI590031 FVE589832:FVE590031 GFA589832:GFA590031 GOW589832:GOW590031 GYS589832:GYS590031 HIO589832:HIO590031 HSK589832:HSK590031 ICG589832:ICG590031 IMC589832:IMC590031 IVY589832:IVY590031 JFU589832:JFU590031 JPQ589832:JPQ590031 JZM589832:JZM590031 KJI589832:KJI590031 KTE589832:KTE590031 LDA589832:LDA590031 LMW589832:LMW590031 LWS589832:LWS590031 MGO589832:MGO590031 MQK589832:MQK590031 NAG589832:NAG590031 NKC589832:NKC590031 NTY589832:NTY590031 ODU589832:ODU590031 ONQ589832:ONQ590031 OXM589832:OXM590031 PHI589832:PHI590031 PRE589832:PRE590031 QBA589832:QBA590031 QKW589832:QKW590031 QUS589832:QUS590031 REO589832:REO590031 ROK589832:ROK590031 RYG589832:RYG590031 SIC589832:SIC590031 SRY589832:SRY590031 TBU589832:TBU590031 TLQ589832:TLQ590031 TVM589832:TVM590031 UFI589832:UFI590031 UPE589832:UPE590031 UZA589832:UZA590031 VIW589832:VIW590031 VSS589832:VSS590031 WCO589832:WCO590031 WMK589832:WMK590031 WWG589832:WWG590031 Y655368:Y655567 JU655368:JU655567 TQ655368:TQ655567 ADM655368:ADM655567 ANI655368:ANI655567 AXE655368:AXE655567 BHA655368:BHA655567 BQW655368:BQW655567 CAS655368:CAS655567 CKO655368:CKO655567 CUK655368:CUK655567 DEG655368:DEG655567 DOC655368:DOC655567 DXY655368:DXY655567 EHU655368:EHU655567 ERQ655368:ERQ655567 FBM655368:FBM655567 FLI655368:FLI655567 FVE655368:FVE655567 GFA655368:GFA655567 GOW655368:GOW655567 GYS655368:GYS655567 HIO655368:HIO655567 HSK655368:HSK655567 ICG655368:ICG655567 IMC655368:IMC655567 IVY655368:IVY655567 JFU655368:JFU655567 JPQ655368:JPQ655567 JZM655368:JZM655567 KJI655368:KJI655567 KTE655368:KTE655567 LDA655368:LDA655567 LMW655368:LMW655567 LWS655368:LWS655567 MGO655368:MGO655567 MQK655368:MQK655567 NAG655368:NAG655567 NKC655368:NKC655567 NTY655368:NTY655567 ODU655368:ODU655567 ONQ655368:ONQ655567 OXM655368:OXM655567 PHI655368:PHI655567 PRE655368:PRE655567 QBA655368:QBA655567 QKW655368:QKW655567 QUS655368:QUS655567 REO655368:REO655567 ROK655368:ROK655567 RYG655368:RYG655567 SIC655368:SIC655567 SRY655368:SRY655567 TBU655368:TBU655567 TLQ655368:TLQ655567 TVM655368:TVM655567 UFI655368:UFI655567 UPE655368:UPE655567 UZA655368:UZA655567 VIW655368:VIW655567 VSS655368:VSS655567 WCO655368:WCO655567 WMK655368:WMK655567 WWG655368:WWG655567 Y720904:Y721103 JU720904:JU721103 TQ720904:TQ721103 ADM720904:ADM721103 ANI720904:ANI721103 AXE720904:AXE721103 BHA720904:BHA721103 BQW720904:BQW721103 CAS720904:CAS721103 CKO720904:CKO721103 CUK720904:CUK721103 DEG720904:DEG721103 DOC720904:DOC721103 DXY720904:DXY721103 EHU720904:EHU721103 ERQ720904:ERQ721103 FBM720904:FBM721103 FLI720904:FLI721103 FVE720904:FVE721103 GFA720904:GFA721103 GOW720904:GOW721103 GYS720904:GYS721103 HIO720904:HIO721103 HSK720904:HSK721103 ICG720904:ICG721103 IMC720904:IMC721103 IVY720904:IVY721103 JFU720904:JFU721103 JPQ720904:JPQ721103 JZM720904:JZM721103 KJI720904:KJI721103 KTE720904:KTE721103 LDA720904:LDA721103 LMW720904:LMW721103 LWS720904:LWS721103 MGO720904:MGO721103 MQK720904:MQK721103 NAG720904:NAG721103 NKC720904:NKC721103 NTY720904:NTY721103 ODU720904:ODU721103 ONQ720904:ONQ721103 OXM720904:OXM721103 PHI720904:PHI721103 PRE720904:PRE721103 QBA720904:QBA721103 QKW720904:QKW721103 QUS720904:QUS721103 REO720904:REO721103 ROK720904:ROK721103 RYG720904:RYG721103 SIC720904:SIC721103 SRY720904:SRY721103 TBU720904:TBU721103 TLQ720904:TLQ721103 TVM720904:TVM721103 UFI720904:UFI721103 UPE720904:UPE721103 UZA720904:UZA721103 VIW720904:VIW721103 VSS720904:VSS721103 WCO720904:WCO721103 WMK720904:WMK721103 WWG720904:WWG721103 Y786440:Y786639 JU786440:JU786639 TQ786440:TQ786639 ADM786440:ADM786639 ANI786440:ANI786639 AXE786440:AXE786639 BHA786440:BHA786639 BQW786440:BQW786639 CAS786440:CAS786639 CKO786440:CKO786639 CUK786440:CUK786639 DEG786440:DEG786639 DOC786440:DOC786639 DXY786440:DXY786639 EHU786440:EHU786639 ERQ786440:ERQ786639 FBM786440:FBM786639 FLI786440:FLI786639 FVE786440:FVE786639 GFA786440:GFA786639 GOW786440:GOW786639 GYS786440:GYS786639 HIO786440:HIO786639 HSK786440:HSK786639 ICG786440:ICG786639 IMC786440:IMC786639 IVY786440:IVY786639 JFU786440:JFU786639 JPQ786440:JPQ786639 JZM786440:JZM786639 KJI786440:KJI786639 KTE786440:KTE786639 LDA786440:LDA786639 LMW786440:LMW786639 LWS786440:LWS786639 MGO786440:MGO786639 MQK786440:MQK786639 NAG786440:NAG786639 NKC786440:NKC786639 NTY786440:NTY786639 ODU786440:ODU786639 ONQ786440:ONQ786639 OXM786440:OXM786639 PHI786440:PHI786639 PRE786440:PRE786639 QBA786440:QBA786639 QKW786440:QKW786639 QUS786440:QUS786639 REO786440:REO786639 ROK786440:ROK786639 RYG786440:RYG786639 SIC786440:SIC786639 SRY786440:SRY786639 TBU786440:TBU786639 TLQ786440:TLQ786639 TVM786440:TVM786639 UFI786440:UFI786639 UPE786440:UPE786639 UZA786440:UZA786639 VIW786440:VIW786639 VSS786440:VSS786639 WCO786440:WCO786639 WMK786440:WMK786639 WWG786440:WWG786639 Y851976:Y852175 JU851976:JU852175 TQ851976:TQ852175 ADM851976:ADM852175 ANI851976:ANI852175 AXE851976:AXE852175 BHA851976:BHA852175 BQW851976:BQW852175 CAS851976:CAS852175 CKO851976:CKO852175 CUK851976:CUK852175 DEG851976:DEG852175 DOC851976:DOC852175 DXY851976:DXY852175 EHU851976:EHU852175 ERQ851976:ERQ852175 FBM851976:FBM852175 FLI851976:FLI852175 FVE851976:FVE852175 GFA851976:GFA852175 GOW851976:GOW852175 GYS851976:GYS852175 HIO851976:HIO852175 HSK851976:HSK852175 ICG851976:ICG852175 IMC851976:IMC852175 IVY851976:IVY852175 JFU851976:JFU852175 JPQ851976:JPQ852175 JZM851976:JZM852175 KJI851976:KJI852175 KTE851976:KTE852175 LDA851976:LDA852175 LMW851976:LMW852175 LWS851976:LWS852175 MGO851976:MGO852175 MQK851976:MQK852175 NAG851976:NAG852175 NKC851976:NKC852175 NTY851976:NTY852175 ODU851976:ODU852175 ONQ851976:ONQ852175 OXM851976:OXM852175 PHI851976:PHI852175 PRE851976:PRE852175 QBA851976:QBA852175 QKW851976:QKW852175 QUS851976:QUS852175 REO851976:REO852175 ROK851976:ROK852175 RYG851976:RYG852175 SIC851976:SIC852175 SRY851976:SRY852175 TBU851976:TBU852175 TLQ851976:TLQ852175 TVM851976:TVM852175 UFI851976:UFI852175 UPE851976:UPE852175 UZA851976:UZA852175 VIW851976:VIW852175 VSS851976:VSS852175 WCO851976:WCO852175 WMK851976:WMK852175 WWG851976:WWG852175 Y917512:Y917711 JU917512:JU917711 TQ917512:TQ917711 ADM917512:ADM917711 ANI917512:ANI917711 AXE917512:AXE917711 BHA917512:BHA917711 BQW917512:BQW917711 CAS917512:CAS917711 CKO917512:CKO917711 CUK917512:CUK917711 DEG917512:DEG917711 DOC917512:DOC917711 DXY917512:DXY917711 EHU917512:EHU917711 ERQ917512:ERQ917711 FBM917512:FBM917711 FLI917512:FLI917711 FVE917512:FVE917711 GFA917512:GFA917711 GOW917512:GOW917711 GYS917512:GYS917711 HIO917512:HIO917711 HSK917512:HSK917711 ICG917512:ICG917711 IMC917512:IMC917711 IVY917512:IVY917711 JFU917512:JFU917711 JPQ917512:JPQ917711 JZM917512:JZM917711 KJI917512:KJI917711 KTE917512:KTE917711 LDA917512:LDA917711 LMW917512:LMW917711 LWS917512:LWS917711 MGO917512:MGO917711 MQK917512:MQK917711 NAG917512:NAG917711 NKC917512:NKC917711 NTY917512:NTY917711 ODU917512:ODU917711 ONQ917512:ONQ917711 OXM917512:OXM917711 PHI917512:PHI917711 PRE917512:PRE917711 QBA917512:QBA917711 QKW917512:QKW917711 QUS917512:QUS917711 REO917512:REO917711 ROK917512:ROK917711 RYG917512:RYG917711 SIC917512:SIC917711 SRY917512:SRY917711 TBU917512:TBU917711 TLQ917512:TLQ917711 TVM917512:TVM917711 UFI917512:UFI917711 UPE917512:UPE917711 UZA917512:UZA917711 VIW917512:VIW917711 VSS917512:VSS917711 WCO917512:WCO917711 WMK917512:WMK917711 WWG917512:WWG917711 Y983048:Y983247 JU983048:JU983247 TQ983048:TQ983247 ADM983048:ADM983247 ANI983048:ANI983247 AXE983048:AXE983247 BHA983048:BHA983247 BQW983048:BQW983247 CAS983048:CAS983247 CKO983048:CKO983247 CUK983048:CUK983247 DEG983048:DEG983247 DOC983048:DOC983247 DXY983048:DXY983247 EHU983048:EHU983247 ERQ983048:ERQ983247 FBM983048:FBM983247 FLI983048:FLI983247 FVE983048:FVE983247 GFA983048:GFA983247 GOW983048:GOW983247 GYS983048:GYS983247 HIO983048:HIO983247 HSK983048:HSK983247 ICG983048:ICG983247 IMC983048:IMC983247 IVY983048:IVY983247 JFU983048:JFU983247 JPQ983048:JPQ983247 JZM983048:JZM983247 KJI983048:KJI983247 KTE983048:KTE983247 LDA983048:LDA983247 LMW983048:LMW983247 LWS983048:LWS983247 MGO983048:MGO983247 MQK983048:MQK983247 NAG983048:NAG983247 NKC983048:NKC983247 NTY983048:NTY983247 ODU983048:ODU983247 ONQ983048:ONQ983247 OXM983048:OXM983247 PHI983048:PHI983247 PRE983048:PRE983247 QBA983048:QBA983247 QKW983048:QKW983247 QUS983048:QUS983247 REO983048:REO983247 ROK983048:ROK983247 RYG983048:RYG983247 SIC983048:SIC983247 SRY983048:SRY983247 TBU983048:TBU983247 TLQ983048:TLQ983247 TVM983048:TVM983247 UFI983048:UFI983247 UPE983048:UPE983247 UZA983048:UZA983247 VIW983048:VIW983247 VSS983048:VSS983247 WCO983048:WCO983247 WMK983048:WMK983247 WWG983048:WWG983247 AN8:AN207 KJ8:KJ207 UF8:UF207 AEB8:AEB207 ANX8:ANX207 AXT8:AXT207 BHP8:BHP207 BRL8:BRL207 CBH8:CBH207 CLD8:CLD207 CUZ8:CUZ207 DEV8:DEV207 DOR8:DOR207 DYN8:DYN207 EIJ8:EIJ207 ESF8:ESF207 FCB8:FCB207 FLX8:FLX207 FVT8:FVT207 GFP8:GFP207 GPL8:GPL207 GZH8:GZH207 HJD8:HJD207 HSZ8:HSZ207 ICV8:ICV207 IMR8:IMR207 IWN8:IWN207 JGJ8:JGJ207 JQF8:JQF207 KAB8:KAB207 KJX8:KJX207 KTT8:KTT207 LDP8:LDP207 LNL8:LNL207 LXH8:LXH207 MHD8:MHD207 MQZ8:MQZ207 NAV8:NAV207 NKR8:NKR207 NUN8:NUN207 OEJ8:OEJ207 OOF8:OOF207 OYB8:OYB207 PHX8:PHX207 PRT8:PRT207 QBP8:QBP207 QLL8:QLL207 QVH8:QVH207 RFD8:RFD207 ROZ8:ROZ207 RYV8:RYV207 SIR8:SIR207 SSN8:SSN207 TCJ8:TCJ207 TMF8:TMF207 TWB8:TWB207 UFX8:UFX207 UPT8:UPT207 UZP8:UZP207 VJL8:VJL207 VTH8:VTH207 WDD8:WDD207 WMZ8:WMZ207 WWV8:WWV207 AN65544:AN65743 KJ65544:KJ65743 UF65544:UF65743 AEB65544:AEB65743 ANX65544:ANX65743 AXT65544:AXT65743 BHP65544:BHP65743 BRL65544:BRL65743 CBH65544:CBH65743 CLD65544:CLD65743 CUZ65544:CUZ65743 DEV65544:DEV65743 DOR65544:DOR65743 DYN65544:DYN65743 EIJ65544:EIJ65743 ESF65544:ESF65743 FCB65544:FCB65743 FLX65544:FLX65743 FVT65544:FVT65743 GFP65544:GFP65743 GPL65544:GPL65743 GZH65544:GZH65743 HJD65544:HJD65743 HSZ65544:HSZ65743 ICV65544:ICV65743 IMR65544:IMR65743 IWN65544:IWN65743 JGJ65544:JGJ65743 JQF65544:JQF65743 KAB65544:KAB65743 KJX65544:KJX65743 KTT65544:KTT65743 LDP65544:LDP65743 LNL65544:LNL65743 LXH65544:LXH65743 MHD65544:MHD65743 MQZ65544:MQZ65743 NAV65544:NAV65743 NKR65544:NKR65743 NUN65544:NUN65743 OEJ65544:OEJ65743 OOF65544:OOF65743 OYB65544:OYB65743 PHX65544:PHX65743 PRT65544:PRT65743 QBP65544:QBP65743 QLL65544:QLL65743 QVH65544:QVH65743 RFD65544:RFD65743 ROZ65544:ROZ65743 RYV65544:RYV65743 SIR65544:SIR65743 SSN65544:SSN65743 TCJ65544:TCJ65743 TMF65544:TMF65743 TWB65544:TWB65743 UFX65544:UFX65743 UPT65544:UPT65743 UZP65544:UZP65743 VJL65544:VJL65743 VTH65544:VTH65743 WDD65544:WDD65743 WMZ65544:WMZ65743 WWV65544:WWV65743 AN131080:AN131279 KJ131080:KJ131279 UF131080:UF131279 AEB131080:AEB131279 ANX131080:ANX131279 AXT131080:AXT131279 BHP131080:BHP131279 BRL131080:BRL131279 CBH131080:CBH131279 CLD131080:CLD131279 CUZ131080:CUZ131279 DEV131080:DEV131279 DOR131080:DOR131279 DYN131080:DYN131279 EIJ131080:EIJ131279 ESF131080:ESF131279 FCB131080:FCB131279 FLX131080:FLX131279 FVT131080:FVT131279 GFP131080:GFP131279 GPL131080:GPL131279 GZH131080:GZH131279 HJD131080:HJD131279 HSZ131080:HSZ131279 ICV131080:ICV131279 IMR131080:IMR131279 IWN131080:IWN131279 JGJ131080:JGJ131279 JQF131080:JQF131279 KAB131080:KAB131279 KJX131080:KJX131279 KTT131080:KTT131279 LDP131080:LDP131279 LNL131080:LNL131279 LXH131080:LXH131279 MHD131080:MHD131279 MQZ131080:MQZ131279 NAV131080:NAV131279 NKR131080:NKR131279 NUN131080:NUN131279 OEJ131080:OEJ131279 OOF131080:OOF131279 OYB131080:OYB131279 PHX131080:PHX131279 PRT131080:PRT131279 QBP131080:QBP131279 QLL131080:QLL131279 QVH131080:QVH131279 RFD131080:RFD131279 ROZ131080:ROZ131279 RYV131080:RYV131279 SIR131080:SIR131279 SSN131080:SSN131279 TCJ131080:TCJ131279 TMF131080:TMF131279 TWB131080:TWB131279 UFX131080:UFX131279 UPT131080:UPT131279 UZP131080:UZP131279 VJL131080:VJL131279 VTH131080:VTH131279 WDD131080:WDD131279 WMZ131080:WMZ131279 WWV131080:WWV131279 AN196616:AN196815 KJ196616:KJ196815 UF196616:UF196815 AEB196616:AEB196815 ANX196616:ANX196815 AXT196616:AXT196815 BHP196616:BHP196815 BRL196616:BRL196815 CBH196616:CBH196815 CLD196616:CLD196815 CUZ196616:CUZ196815 DEV196616:DEV196815 DOR196616:DOR196815 DYN196616:DYN196815 EIJ196616:EIJ196815 ESF196616:ESF196815 FCB196616:FCB196815 FLX196616:FLX196815 FVT196616:FVT196815 GFP196616:GFP196815 GPL196616:GPL196815 GZH196616:GZH196815 HJD196616:HJD196815 HSZ196616:HSZ196815 ICV196616:ICV196815 IMR196616:IMR196815 IWN196616:IWN196815 JGJ196616:JGJ196815 JQF196616:JQF196815 KAB196616:KAB196815 KJX196616:KJX196815 KTT196616:KTT196815 LDP196616:LDP196815 LNL196616:LNL196815 LXH196616:LXH196815 MHD196616:MHD196815 MQZ196616:MQZ196815 NAV196616:NAV196815 NKR196616:NKR196815 NUN196616:NUN196815 OEJ196616:OEJ196815 OOF196616:OOF196815 OYB196616:OYB196815 PHX196616:PHX196815 PRT196616:PRT196815 QBP196616:QBP196815 QLL196616:QLL196815 QVH196616:QVH196815 RFD196616:RFD196815 ROZ196616:ROZ196815 RYV196616:RYV196815 SIR196616:SIR196815 SSN196616:SSN196815 TCJ196616:TCJ196815 TMF196616:TMF196815 TWB196616:TWB196815 UFX196616:UFX196815 UPT196616:UPT196815 UZP196616:UZP196815 VJL196616:VJL196815 VTH196616:VTH196815 WDD196616:WDD196815 WMZ196616:WMZ196815 WWV196616:WWV196815 AN262152:AN262351 KJ262152:KJ262351 UF262152:UF262351 AEB262152:AEB262351 ANX262152:ANX262351 AXT262152:AXT262351 BHP262152:BHP262351 BRL262152:BRL262351 CBH262152:CBH262351 CLD262152:CLD262351 CUZ262152:CUZ262351 DEV262152:DEV262351 DOR262152:DOR262351 DYN262152:DYN262351 EIJ262152:EIJ262351 ESF262152:ESF262351 FCB262152:FCB262351 FLX262152:FLX262351 FVT262152:FVT262351 GFP262152:GFP262351 GPL262152:GPL262351 GZH262152:GZH262351 HJD262152:HJD262351 HSZ262152:HSZ262351 ICV262152:ICV262351 IMR262152:IMR262351 IWN262152:IWN262351 JGJ262152:JGJ262351 JQF262152:JQF262351 KAB262152:KAB262351 KJX262152:KJX262351 KTT262152:KTT262351 LDP262152:LDP262351 LNL262152:LNL262351 LXH262152:LXH262351 MHD262152:MHD262351 MQZ262152:MQZ262351 NAV262152:NAV262351 NKR262152:NKR262351 NUN262152:NUN262351 OEJ262152:OEJ262351 OOF262152:OOF262351 OYB262152:OYB262351 PHX262152:PHX262351 PRT262152:PRT262351 QBP262152:QBP262351 QLL262152:QLL262351 QVH262152:QVH262351 RFD262152:RFD262351 ROZ262152:ROZ262351 RYV262152:RYV262351 SIR262152:SIR262351 SSN262152:SSN262351 TCJ262152:TCJ262351 TMF262152:TMF262351 TWB262152:TWB262351 UFX262152:UFX262351 UPT262152:UPT262351 UZP262152:UZP262351 VJL262152:VJL262351 VTH262152:VTH262351 WDD262152:WDD262351 WMZ262152:WMZ262351 WWV262152:WWV262351 AN327688:AN327887 KJ327688:KJ327887 UF327688:UF327887 AEB327688:AEB327887 ANX327688:ANX327887 AXT327688:AXT327887 BHP327688:BHP327887 BRL327688:BRL327887 CBH327688:CBH327887 CLD327688:CLD327887 CUZ327688:CUZ327887 DEV327688:DEV327887 DOR327688:DOR327887 DYN327688:DYN327887 EIJ327688:EIJ327887 ESF327688:ESF327887 FCB327688:FCB327887 FLX327688:FLX327887 FVT327688:FVT327887 GFP327688:GFP327887 GPL327688:GPL327887 GZH327688:GZH327887 HJD327688:HJD327887 HSZ327688:HSZ327887 ICV327688:ICV327887 IMR327688:IMR327887 IWN327688:IWN327887 JGJ327688:JGJ327887 JQF327688:JQF327887 KAB327688:KAB327887 KJX327688:KJX327887 KTT327688:KTT327887 LDP327688:LDP327887 LNL327688:LNL327887 LXH327688:LXH327887 MHD327688:MHD327887 MQZ327688:MQZ327887 NAV327688:NAV327887 NKR327688:NKR327887 NUN327688:NUN327887 OEJ327688:OEJ327887 OOF327688:OOF327887 OYB327688:OYB327887 PHX327688:PHX327887 PRT327688:PRT327887 QBP327688:QBP327887 QLL327688:QLL327887 QVH327688:QVH327887 RFD327688:RFD327887 ROZ327688:ROZ327887 RYV327688:RYV327887 SIR327688:SIR327887 SSN327688:SSN327887 TCJ327688:TCJ327887 TMF327688:TMF327887 TWB327688:TWB327887 UFX327688:UFX327887 UPT327688:UPT327887 UZP327688:UZP327887 VJL327688:VJL327887 VTH327688:VTH327887 WDD327688:WDD327887 WMZ327688:WMZ327887 WWV327688:WWV327887 AN393224:AN393423 KJ393224:KJ393423 UF393224:UF393423 AEB393224:AEB393423 ANX393224:ANX393423 AXT393224:AXT393423 BHP393224:BHP393423 BRL393224:BRL393423 CBH393224:CBH393423 CLD393224:CLD393423 CUZ393224:CUZ393423 DEV393224:DEV393423 DOR393224:DOR393423 DYN393224:DYN393423 EIJ393224:EIJ393423 ESF393224:ESF393423 FCB393224:FCB393423 FLX393224:FLX393423 FVT393224:FVT393423 GFP393224:GFP393423 GPL393224:GPL393423 GZH393224:GZH393423 HJD393224:HJD393423 HSZ393224:HSZ393423 ICV393224:ICV393423 IMR393224:IMR393423 IWN393224:IWN393423 JGJ393224:JGJ393423 JQF393224:JQF393423 KAB393224:KAB393423 KJX393224:KJX393423 KTT393224:KTT393423 LDP393224:LDP393423 LNL393224:LNL393423 LXH393224:LXH393423 MHD393224:MHD393423 MQZ393224:MQZ393423 NAV393224:NAV393423 NKR393224:NKR393423 NUN393224:NUN393423 OEJ393224:OEJ393423 OOF393224:OOF393423 OYB393224:OYB393423 PHX393224:PHX393423 PRT393224:PRT393423 QBP393224:QBP393423 QLL393224:QLL393423 QVH393224:QVH393423 RFD393224:RFD393423 ROZ393224:ROZ393423 RYV393224:RYV393423 SIR393224:SIR393423 SSN393224:SSN393423 TCJ393224:TCJ393423 TMF393224:TMF393423 TWB393224:TWB393423 UFX393224:UFX393423 UPT393224:UPT393423 UZP393224:UZP393423 VJL393224:VJL393423 VTH393224:VTH393423 WDD393224:WDD393423 WMZ393224:WMZ393423 WWV393224:WWV393423 AN458760:AN458959 KJ458760:KJ458959 UF458760:UF458959 AEB458760:AEB458959 ANX458760:ANX458959 AXT458760:AXT458959 BHP458760:BHP458959 BRL458760:BRL458959 CBH458760:CBH458959 CLD458760:CLD458959 CUZ458760:CUZ458959 DEV458760:DEV458959 DOR458760:DOR458959 DYN458760:DYN458959 EIJ458760:EIJ458959 ESF458760:ESF458959 FCB458760:FCB458959 FLX458760:FLX458959 FVT458760:FVT458959 GFP458760:GFP458959 GPL458760:GPL458959 GZH458760:GZH458959 HJD458760:HJD458959 HSZ458760:HSZ458959 ICV458760:ICV458959 IMR458760:IMR458959 IWN458760:IWN458959 JGJ458760:JGJ458959 JQF458760:JQF458959 KAB458760:KAB458959 KJX458760:KJX458959 KTT458760:KTT458959 LDP458760:LDP458959 LNL458760:LNL458959 LXH458760:LXH458959 MHD458760:MHD458959 MQZ458760:MQZ458959 NAV458760:NAV458959 NKR458760:NKR458959 NUN458760:NUN458959 OEJ458760:OEJ458959 OOF458760:OOF458959 OYB458760:OYB458959 PHX458760:PHX458959 PRT458760:PRT458959 QBP458760:QBP458959 QLL458760:QLL458959 QVH458760:QVH458959 RFD458760:RFD458959 ROZ458760:ROZ458959 RYV458760:RYV458959 SIR458760:SIR458959 SSN458760:SSN458959 TCJ458760:TCJ458959 TMF458760:TMF458959 TWB458760:TWB458959 UFX458760:UFX458959 UPT458760:UPT458959 UZP458760:UZP458959 VJL458760:VJL458959 VTH458760:VTH458959 WDD458760:WDD458959 WMZ458760:WMZ458959 WWV458760:WWV458959 AN524296:AN524495 KJ524296:KJ524495 UF524296:UF524495 AEB524296:AEB524495 ANX524296:ANX524495 AXT524296:AXT524495 BHP524296:BHP524495 BRL524296:BRL524495 CBH524296:CBH524495 CLD524296:CLD524495 CUZ524296:CUZ524495 DEV524296:DEV524495 DOR524296:DOR524495 DYN524296:DYN524495 EIJ524296:EIJ524495 ESF524296:ESF524495 FCB524296:FCB524495 FLX524296:FLX524495 FVT524296:FVT524495 GFP524296:GFP524495 GPL524296:GPL524495 GZH524296:GZH524495 HJD524296:HJD524495 HSZ524296:HSZ524495 ICV524296:ICV524495 IMR524296:IMR524495 IWN524296:IWN524495 JGJ524296:JGJ524495 JQF524296:JQF524495 KAB524296:KAB524495 KJX524296:KJX524495 KTT524296:KTT524495 LDP524296:LDP524495 LNL524296:LNL524495 LXH524296:LXH524495 MHD524296:MHD524495 MQZ524296:MQZ524495 NAV524296:NAV524495 NKR524296:NKR524495 NUN524296:NUN524495 OEJ524296:OEJ524495 OOF524296:OOF524495 OYB524296:OYB524495 PHX524296:PHX524495 PRT524296:PRT524495 QBP524296:QBP524495 QLL524296:QLL524495 QVH524296:QVH524495 RFD524296:RFD524495 ROZ524296:ROZ524495 RYV524296:RYV524495 SIR524296:SIR524495 SSN524296:SSN524495 TCJ524296:TCJ524495 TMF524296:TMF524495 TWB524296:TWB524495 UFX524296:UFX524495 UPT524296:UPT524495 UZP524296:UZP524495 VJL524296:VJL524495 VTH524296:VTH524495 WDD524296:WDD524495 WMZ524296:WMZ524495 WWV524296:WWV524495 AN589832:AN590031 KJ589832:KJ590031 UF589832:UF590031 AEB589832:AEB590031 ANX589832:ANX590031 AXT589832:AXT590031 BHP589832:BHP590031 BRL589832:BRL590031 CBH589832:CBH590031 CLD589832:CLD590031 CUZ589832:CUZ590031 DEV589832:DEV590031 DOR589832:DOR590031 DYN589832:DYN590031 EIJ589832:EIJ590031 ESF589832:ESF590031 FCB589832:FCB590031 FLX589832:FLX590031 FVT589832:FVT590031 GFP589832:GFP590031 GPL589832:GPL590031 GZH589832:GZH590031 HJD589832:HJD590031 HSZ589832:HSZ590031 ICV589832:ICV590031 IMR589832:IMR590031 IWN589832:IWN590031 JGJ589832:JGJ590031 JQF589832:JQF590031 KAB589832:KAB590031 KJX589832:KJX590031 KTT589832:KTT590031 LDP589832:LDP590031 LNL589832:LNL590031 LXH589832:LXH590031 MHD589832:MHD590031 MQZ589832:MQZ590031 NAV589832:NAV590031 NKR589832:NKR590031 NUN589832:NUN590031 OEJ589832:OEJ590031 OOF589832:OOF590031 OYB589832:OYB590031 PHX589832:PHX590031 PRT589832:PRT590031 QBP589832:QBP590031 QLL589832:QLL590031 QVH589832:QVH590031 RFD589832:RFD590031 ROZ589832:ROZ590031 RYV589832:RYV590031 SIR589832:SIR590031 SSN589832:SSN590031 TCJ589832:TCJ590031 TMF589832:TMF590031 TWB589832:TWB590031 UFX589832:UFX590031 UPT589832:UPT590031 UZP589832:UZP590031 VJL589832:VJL590031 VTH589832:VTH590031 WDD589832:WDD590031 WMZ589832:WMZ590031 WWV589832:WWV590031 AN655368:AN655567 KJ655368:KJ655567 UF655368:UF655567 AEB655368:AEB655567 ANX655368:ANX655567 AXT655368:AXT655567 BHP655368:BHP655567 BRL655368:BRL655567 CBH655368:CBH655567 CLD655368:CLD655567 CUZ655368:CUZ655567 DEV655368:DEV655567 DOR655368:DOR655567 DYN655368:DYN655567 EIJ655368:EIJ655567 ESF655368:ESF655567 FCB655368:FCB655567 FLX655368:FLX655567 FVT655368:FVT655567 GFP655368:GFP655567 GPL655368:GPL655567 GZH655368:GZH655567 HJD655368:HJD655567 HSZ655368:HSZ655567 ICV655368:ICV655567 IMR655368:IMR655567 IWN655368:IWN655567 JGJ655368:JGJ655567 JQF655368:JQF655567 KAB655368:KAB655567 KJX655368:KJX655567 KTT655368:KTT655567 LDP655368:LDP655567 LNL655368:LNL655567 LXH655368:LXH655567 MHD655368:MHD655567 MQZ655368:MQZ655567 NAV655368:NAV655567 NKR655368:NKR655567 NUN655368:NUN655567 OEJ655368:OEJ655567 OOF655368:OOF655567 OYB655368:OYB655567 PHX655368:PHX655567 PRT655368:PRT655567 QBP655368:QBP655567 QLL655368:QLL655567 QVH655368:QVH655567 RFD655368:RFD655567 ROZ655368:ROZ655567 RYV655368:RYV655567 SIR655368:SIR655567 SSN655368:SSN655567 TCJ655368:TCJ655567 TMF655368:TMF655567 TWB655368:TWB655567 UFX655368:UFX655567 UPT655368:UPT655567 UZP655368:UZP655567 VJL655368:VJL655567 VTH655368:VTH655567 WDD655368:WDD655567 WMZ655368:WMZ655567 WWV655368:WWV655567 AN720904:AN721103 KJ720904:KJ721103 UF720904:UF721103 AEB720904:AEB721103 ANX720904:ANX721103 AXT720904:AXT721103 BHP720904:BHP721103 BRL720904:BRL721103 CBH720904:CBH721103 CLD720904:CLD721103 CUZ720904:CUZ721103 DEV720904:DEV721103 DOR720904:DOR721103 DYN720904:DYN721103 EIJ720904:EIJ721103 ESF720904:ESF721103 FCB720904:FCB721103 FLX720904:FLX721103 FVT720904:FVT721103 GFP720904:GFP721103 GPL720904:GPL721103 GZH720904:GZH721103 HJD720904:HJD721103 HSZ720904:HSZ721103 ICV720904:ICV721103 IMR720904:IMR721103 IWN720904:IWN721103 JGJ720904:JGJ721103 JQF720904:JQF721103 KAB720904:KAB721103 KJX720904:KJX721103 KTT720904:KTT721103 LDP720904:LDP721103 LNL720904:LNL721103 LXH720904:LXH721103 MHD720904:MHD721103 MQZ720904:MQZ721103 NAV720904:NAV721103 NKR720904:NKR721103 NUN720904:NUN721103 OEJ720904:OEJ721103 OOF720904:OOF721103 OYB720904:OYB721103 PHX720904:PHX721103 PRT720904:PRT721103 QBP720904:QBP721103 QLL720904:QLL721103 QVH720904:QVH721103 RFD720904:RFD721103 ROZ720904:ROZ721103 RYV720904:RYV721103 SIR720904:SIR721103 SSN720904:SSN721103 TCJ720904:TCJ721103 TMF720904:TMF721103 TWB720904:TWB721103 UFX720904:UFX721103 UPT720904:UPT721103 UZP720904:UZP721103 VJL720904:VJL721103 VTH720904:VTH721103 WDD720904:WDD721103 WMZ720904:WMZ721103 WWV720904:WWV721103 AN786440:AN786639 KJ786440:KJ786639 UF786440:UF786639 AEB786440:AEB786639 ANX786440:ANX786639 AXT786440:AXT786639 BHP786440:BHP786639 BRL786440:BRL786639 CBH786440:CBH786639 CLD786440:CLD786639 CUZ786440:CUZ786639 DEV786440:DEV786639 DOR786440:DOR786639 DYN786440:DYN786639 EIJ786440:EIJ786639 ESF786440:ESF786639 FCB786440:FCB786639 FLX786440:FLX786639 FVT786440:FVT786639 GFP786440:GFP786639 GPL786440:GPL786639 GZH786440:GZH786639 HJD786440:HJD786639 HSZ786440:HSZ786639 ICV786440:ICV786639 IMR786440:IMR786639 IWN786440:IWN786639 JGJ786440:JGJ786639 JQF786440:JQF786639 KAB786440:KAB786639 KJX786440:KJX786639 KTT786440:KTT786639 LDP786440:LDP786639 LNL786440:LNL786639 LXH786440:LXH786639 MHD786440:MHD786639 MQZ786440:MQZ786639 NAV786440:NAV786639 NKR786440:NKR786639 NUN786440:NUN786639 OEJ786440:OEJ786639 OOF786440:OOF786639 OYB786440:OYB786639 PHX786440:PHX786639 PRT786440:PRT786639 QBP786440:QBP786639 QLL786440:QLL786639 QVH786440:QVH786639 RFD786440:RFD786639 ROZ786440:ROZ786639 RYV786440:RYV786639 SIR786440:SIR786639 SSN786440:SSN786639 TCJ786440:TCJ786639 TMF786440:TMF786639 TWB786440:TWB786639 UFX786440:UFX786639 UPT786440:UPT786639 UZP786440:UZP786639 VJL786440:VJL786639 VTH786440:VTH786639 WDD786440:WDD786639 WMZ786440:WMZ786639 WWV786440:WWV786639 AN851976:AN852175 KJ851976:KJ852175 UF851976:UF852175 AEB851976:AEB852175 ANX851976:ANX852175 AXT851976:AXT852175 BHP851976:BHP852175 BRL851976:BRL852175 CBH851976:CBH852175 CLD851976:CLD852175 CUZ851976:CUZ852175 DEV851976:DEV852175 DOR851976:DOR852175 DYN851976:DYN852175 EIJ851976:EIJ852175 ESF851976:ESF852175 FCB851976:FCB852175 FLX851976:FLX852175 FVT851976:FVT852175 GFP851976:GFP852175 GPL851976:GPL852175 GZH851976:GZH852175 HJD851976:HJD852175 HSZ851976:HSZ852175 ICV851976:ICV852175 IMR851976:IMR852175 IWN851976:IWN852175 JGJ851976:JGJ852175 JQF851976:JQF852175 KAB851976:KAB852175 KJX851976:KJX852175 KTT851976:KTT852175 LDP851976:LDP852175 LNL851976:LNL852175 LXH851976:LXH852175 MHD851976:MHD852175 MQZ851976:MQZ852175 NAV851976:NAV852175 NKR851976:NKR852175 NUN851976:NUN852175 OEJ851976:OEJ852175 OOF851976:OOF852175 OYB851976:OYB852175 PHX851976:PHX852175 PRT851976:PRT852175 QBP851976:QBP852175 QLL851976:QLL852175 QVH851976:QVH852175 RFD851976:RFD852175 ROZ851976:ROZ852175 RYV851976:RYV852175 SIR851976:SIR852175 SSN851976:SSN852175 TCJ851976:TCJ852175 TMF851976:TMF852175 TWB851976:TWB852175 UFX851976:UFX852175 UPT851976:UPT852175 UZP851976:UZP852175 VJL851976:VJL852175 VTH851976:VTH852175 WDD851976:WDD852175 WMZ851976:WMZ852175 WWV851976:WWV852175 AN917512:AN917711 KJ917512:KJ917711 UF917512:UF917711 AEB917512:AEB917711 ANX917512:ANX917711 AXT917512:AXT917711 BHP917512:BHP917711 BRL917512:BRL917711 CBH917512:CBH917711 CLD917512:CLD917711 CUZ917512:CUZ917711 DEV917512:DEV917711 DOR917512:DOR917711 DYN917512:DYN917711 EIJ917512:EIJ917711 ESF917512:ESF917711 FCB917512:FCB917711 FLX917512:FLX917711 FVT917512:FVT917711 GFP917512:GFP917711 GPL917512:GPL917711 GZH917512:GZH917711 HJD917512:HJD917711 HSZ917512:HSZ917711 ICV917512:ICV917711 IMR917512:IMR917711 IWN917512:IWN917711 JGJ917512:JGJ917711 JQF917512:JQF917711 KAB917512:KAB917711 KJX917512:KJX917711 KTT917512:KTT917711 LDP917512:LDP917711 LNL917512:LNL917711 LXH917512:LXH917711 MHD917512:MHD917711 MQZ917512:MQZ917711 NAV917512:NAV917711 NKR917512:NKR917711 NUN917512:NUN917711 OEJ917512:OEJ917711 OOF917512:OOF917711 OYB917512:OYB917711 PHX917512:PHX917711 PRT917512:PRT917711 QBP917512:QBP917711 QLL917512:QLL917711 QVH917512:QVH917711 RFD917512:RFD917711 ROZ917512:ROZ917711 RYV917512:RYV917711 SIR917512:SIR917711 SSN917512:SSN917711 TCJ917512:TCJ917711 TMF917512:TMF917711 TWB917512:TWB917711 UFX917512:UFX917711 UPT917512:UPT917711 UZP917512:UZP917711 VJL917512:VJL917711 VTH917512:VTH917711 WDD917512:WDD917711 WMZ917512:WMZ917711 WWV917512:WWV917711 AN983048:AN983247 KJ983048:KJ983247 UF983048:UF983247 AEB983048:AEB983247 ANX983048:ANX983247 AXT983048:AXT983247 BHP983048:BHP983247 BRL983048:BRL983247 CBH983048:CBH983247 CLD983048:CLD983247 CUZ983048:CUZ983247 DEV983048:DEV983247 DOR983048:DOR983247 DYN983048:DYN983247 EIJ983048:EIJ983247 ESF983048:ESF983247 FCB983048:FCB983247 FLX983048:FLX983247 FVT983048:FVT983247 GFP983048:GFP983247 GPL983048:GPL983247 GZH983048:GZH983247 HJD983048:HJD983247 HSZ983048:HSZ983247 ICV983048:ICV983247 IMR983048:IMR983247 IWN983048:IWN983247 JGJ983048:JGJ983247 JQF983048:JQF983247 KAB983048:KAB983247 KJX983048:KJX983247 KTT983048:KTT983247 LDP983048:LDP983247 LNL983048:LNL983247 LXH983048:LXH983247 MHD983048:MHD983247 MQZ983048:MQZ983247 NAV983048:NAV983247 NKR983048:NKR983247 NUN983048:NUN983247 OEJ983048:OEJ983247 OOF983048:OOF983247 OYB983048:OYB983247 PHX983048:PHX983247 PRT983048:PRT983247 QBP983048:QBP983247 QLL983048:QLL983247 QVH983048:QVH983247 RFD983048:RFD983247 ROZ983048:ROZ983247 RYV983048:RYV983247 SIR983048:SIR983247 SSN983048:SSN983247 TCJ983048:TCJ983247 TMF983048:TMF983247 TWB983048:TWB983247 UFX983048:UFX983247 UPT983048:UPT983247 UZP983048:UZP983247 VJL983048:VJL983247 VTH983048:VTH983247 WDD983048:WDD983247 WMZ983048:WMZ983247 WWV983048:WWV983247 T8:T207 JP8:JP207 TL8:TL207 ADH8:ADH207 AND8:AND207 AWZ8:AWZ207 BGV8:BGV207 BQR8:BQR207 CAN8:CAN207 CKJ8:CKJ207 CUF8:CUF207 DEB8:DEB207 DNX8:DNX207 DXT8:DXT207 EHP8:EHP207 ERL8:ERL207 FBH8:FBH207 FLD8:FLD207 FUZ8:FUZ207 GEV8:GEV207 GOR8:GOR207 GYN8:GYN207 HIJ8:HIJ207 HSF8:HSF207 ICB8:ICB207 ILX8:ILX207 IVT8:IVT207 JFP8:JFP207 JPL8:JPL207 JZH8:JZH207 KJD8:KJD207 KSZ8:KSZ207 LCV8:LCV207 LMR8:LMR207 LWN8:LWN207 MGJ8:MGJ207 MQF8:MQF207 NAB8:NAB207 NJX8:NJX207 NTT8:NTT207 ODP8:ODP207 ONL8:ONL207 OXH8:OXH207 PHD8:PHD207 PQZ8:PQZ207 QAV8:QAV207 QKR8:QKR207 QUN8:QUN207 REJ8:REJ207 ROF8:ROF207 RYB8:RYB207 SHX8:SHX207 SRT8:SRT207 TBP8:TBP207 TLL8:TLL207 TVH8:TVH207 UFD8:UFD207 UOZ8:UOZ207 UYV8:UYV207 VIR8:VIR207 VSN8:VSN207 WCJ8:WCJ207 WMF8:WMF207 WWB8:WWB207 T65544:T65743 JP65544:JP65743 TL65544:TL65743 ADH65544:ADH65743 AND65544:AND65743 AWZ65544:AWZ65743 BGV65544:BGV65743 BQR65544:BQR65743 CAN65544:CAN65743 CKJ65544:CKJ65743 CUF65544:CUF65743 DEB65544:DEB65743 DNX65544:DNX65743 DXT65544:DXT65743 EHP65544:EHP65743 ERL65544:ERL65743 FBH65544:FBH65743 FLD65544:FLD65743 FUZ65544:FUZ65743 GEV65544:GEV65743 GOR65544:GOR65743 GYN65544:GYN65743 HIJ65544:HIJ65743 HSF65544:HSF65743 ICB65544:ICB65743 ILX65544:ILX65743 IVT65544:IVT65743 JFP65544:JFP65743 JPL65544:JPL65743 JZH65544:JZH65743 KJD65544:KJD65743 KSZ65544:KSZ65743 LCV65544:LCV65743 LMR65544:LMR65743 LWN65544:LWN65743 MGJ65544:MGJ65743 MQF65544:MQF65743 NAB65544:NAB65743 NJX65544:NJX65743 NTT65544:NTT65743 ODP65544:ODP65743 ONL65544:ONL65743 OXH65544:OXH65743 PHD65544:PHD65743 PQZ65544:PQZ65743 QAV65544:QAV65743 QKR65544:QKR65743 QUN65544:QUN65743 REJ65544:REJ65743 ROF65544:ROF65743 RYB65544:RYB65743 SHX65544:SHX65743 SRT65544:SRT65743 TBP65544:TBP65743 TLL65544:TLL65743 TVH65544:TVH65743 UFD65544:UFD65743 UOZ65544:UOZ65743 UYV65544:UYV65743 VIR65544:VIR65743 VSN65544:VSN65743 WCJ65544:WCJ65743 WMF65544:WMF65743 WWB65544:WWB65743 T131080:T131279 JP131080:JP131279 TL131080:TL131279 ADH131080:ADH131279 AND131080:AND131279 AWZ131080:AWZ131279 BGV131080:BGV131279 BQR131080:BQR131279 CAN131080:CAN131279 CKJ131080:CKJ131279 CUF131080:CUF131279 DEB131080:DEB131279 DNX131080:DNX131279 DXT131080:DXT131279 EHP131080:EHP131279 ERL131080:ERL131279 FBH131080:FBH131279 FLD131080:FLD131279 FUZ131080:FUZ131279 GEV131080:GEV131279 GOR131080:GOR131279 GYN131080:GYN131279 HIJ131080:HIJ131279 HSF131080:HSF131279 ICB131080:ICB131279 ILX131080:ILX131279 IVT131080:IVT131279 JFP131080:JFP131279 JPL131080:JPL131279 JZH131080:JZH131279 KJD131080:KJD131279 KSZ131080:KSZ131279 LCV131080:LCV131279 LMR131080:LMR131279 LWN131080:LWN131279 MGJ131080:MGJ131279 MQF131080:MQF131279 NAB131080:NAB131279 NJX131080:NJX131279 NTT131080:NTT131279 ODP131080:ODP131279 ONL131080:ONL131279 OXH131080:OXH131279 PHD131080:PHD131279 PQZ131080:PQZ131279 QAV131080:QAV131279 QKR131080:QKR131279 QUN131080:QUN131279 REJ131080:REJ131279 ROF131080:ROF131279 RYB131080:RYB131279 SHX131080:SHX131279 SRT131080:SRT131279 TBP131080:TBP131279 TLL131080:TLL131279 TVH131080:TVH131279 UFD131080:UFD131279 UOZ131080:UOZ131279 UYV131080:UYV131279 VIR131080:VIR131279 VSN131080:VSN131279 WCJ131080:WCJ131279 WMF131080:WMF131279 WWB131080:WWB131279 T196616:T196815 JP196616:JP196815 TL196616:TL196815 ADH196616:ADH196815 AND196616:AND196815 AWZ196616:AWZ196815 BGV196616:BGV196815 BQR196616:BQR196815 CAN196616:CAN196815 CKJ196616:CKJ196815 CUF196616:CUF196815 DEB196616:DEB196815 DNX196616:DNX196815 DXT196616:DXT196815 EHP196616:EHP196815 ERL196616:ERL196815 FBH196616:FBH196815 FLD196616:FLD196815 FUZ196616:FUZ196815 GEV196616:GEV196815 GOR196616:GOR196815 GYN196616:GYN196815 HIJ196616:HIJ196815 HSF196616:HSF196815 ICB196616:ICB196815 ILX196616:ILX196815 IVT196616:IVT196815 JFP196616:JFP196815 JPL196616:JPL196815 JZH196616:JZH196815 KJD196616:KJD196815 KSZ196616:KSZ196815 LCV196616:LCV196815 LMR196616:LMR196815 LWN196616:LWN196815 MGJ196616:MGJ196815 MQF196616:MQF196815 NAB196616:NAB196815 NJX196616:NJX196815 NTT196616:NTT196815 ODP196616:ODP196815 ONL196616:ONL196815 OXH196616:OXH196815 PHD196616:PHD196815 PQZ196616:PQZ196815 QAV196616:QAV196815 QKR196616:QKR196815 QUN196616:QUN196815 REJ196616:REJ196815 ROF196616:ROF196815 RYB196616:RYB196815 SHX196616:SHX196815 SRT196616:SRT196815 TBP196616:TBP196815 TLL196616:TLL196815 TVH196616:TVH196815 UFD196616:UFD196815 UOZ196616:UOZ196815 UYV196616:UYV196815 VIR196616:VIR196815 VSN196616:VSN196815 WCJ196616:WCJ196815 WMF196616:WMF196815 WWB196616:WWB196815 T262152:T262351 JP262152:JP262351 TL262152:TL262351 ADH262152:ADH262351 AND262152:AND262351 AWZ262152:AWZ262351 BGV262152:BGV262351 BQR262152:BQR262351 CAN262152:CAN262351 CKJ262152:CKJ262351 CUF262152:CUF262351 DEB262152:DEB262351 DNX262152:DNX262351 DXT262152:DXT262351 EHP262152:EHP262351 ERL262152:ERL262351 FBH262152:FBH262351 FLD262152:FLD262351 FUZ262152:FUZ262351 GEV262152:GEV262351 GOR262152:GOR262351 GYN262152:GYN262351 HIJ262152:HIJ262351 HSF262152:HSF262351 ICB262152:ICB262351 ILX262152:ILX262351 IVT262152:IVT262351 JFP262152:JFP262351 JPL262152:JPL262351 JZH262152:JZH262351 KJD262152:KJD262351 KSZ262152:KSZ262351 LCV262152:LCV262351 LMR262152:LMR262351 LWN262152:LWN262351 MGJ262152:MGJ262351 MQF262152:MQF262351 NAB262152:NAB262351 NJX262152:NJX262351 NTT262152:NTT262351 ODP262152:ODP262351 ONL262152:ONL262351 OXH262152:OXH262351 PHD262152:PHD262351 PQZ262152:PQZ262351 QAV262152:QAV262351 QKR262152:QKR262351 QUN262152:QUN262351 REJ262152:REJ262351 ROF262152:ROF262351 RYB262152:RYB262351 SHX262152:SHX262351 SRT262152:SRT262351 TBP262152:TBP262351 TLL262152:TLL262351 TVH262152:TVH262351 UFD262152:UFD262351 UOZ262152:UOZ262351 UYV262152:UYV262351 VIR262152:VIR262351 VSN262152:VSN262351 WCJ262152:WCJ262351 WMF262152:WMF262351 WWB262152:WWB262351 T327688:T327887 JP327688:JP327887 TL327688:TL327887 ADH327688:ADH327887 AND327688:AND327887 AWZ327688:AWZ327887 BGV327688:BGV327887 BQR327688:BQR327887 CAN327688:CAN327887 CKJ327688:CKJ327887 CUF327688:CUF327887 DEB327688:DEB327887 DNX327688:DNX327887 DXT327688:DXT327887 EHP327688:EHP327887 ERL327688:ERL327887 FBH327688:FBH327887 FLD327688:FLD327887 FUZ327688:FUZ327887 GEV327688:GEV327887 GOR327688:GOR327887 GYN327688:GYN327887 HIJ327688:HIJ327887 HSF327688:HSF327887 ICB327688:ICB327887 ILX327688:ILX327887 IVT327688:IVT327887 JFP327688:JFP327887 JPL327688:JPL327887 JZH327688:JZH327887 KJD327688:KJD327887 KSZ327688:KSZ327887 LCV327688:LCV327887 LMR327688:LMR327887 LWN327688:LWN327887 MGJ327688:MGJ327887 MQF327688:MQF327887 NAB327688:NAB327887 NJX327688:NJX327887 NTT327688:NTT327887 ODP327688:ODP327887 ONL327688:ONL327887 OXH327688:OXH327887 PHD327688:PHD327887 PQZ327688:PQZ327887 QAV327688:QAV327887 QKR327688:QKR327887 QUN327688:QUN327887 REJ327688:REJ327887 ROF327688:ROF327887 RYB327688:RYB327887 SHX327688:SHX327887 SRT327688:SRT327887 TBP327688:TBP327887 TLL327688:TLL327887 TVH327688:TVH327887 UFD327688:UFD327887 UOZ327688:UOZ327887 UYV327688:UYV327887 VIR327688:VIR327887 VSN327688:VSN327887 WCJ327688:WCJ327887 WMF327688:WMF327887 WWB327688:WWB327887 T393224:T393423 JP393224:JP393423 TL393224:TL393423 ADH393224:ADH393423 AND393224:AND393423 AWZ393224:AWZ393423 BGV393224:BGV393423 BQR393224:BQR393423 CAN393224:CAN393423 CKJ393224:CKJ393423 CUF393224:CUF393423 DEB393224:DEB393423 DNX393224:DNX393423 DXT393224:DXT393423 EHP393224:EHP393423 ERL393224:ERL393423 FBH393224:FBH393423 FLD393224:FLD393423 FUZ393224:FUZ393423 GEV393224:GEV393423 GOR393224:GOR393423 GYN393224:GYN393423 HIJ393224:HIJ393423 HSF393224:HSF393423 ICB393224:ICB393423 ILX393224:ILX393423 IVT393224:IVT393423 JFP393224:JFP393423 JPL393224:JPL393423 JZH393224:JZH393423 KJD393224:KJD393423 KSZ393224:KSZ393423 LCV393224:LCV393423 LMR393224:LMR393423 LWN393224:LWN393423 MGJ393224:MGJ393423 MQF393224:MQF393423 NAB393224:NAB393423 NJX393224:NJX393423 NTT393224:NTT393423 ODP393224:ODP393423 ONL393224:ONL393423 OXH393224:OXH393423 PHD393224:PHD393423 PQZ393224:PQZ393423 QAV393224:QAV393423 QKR393224:QKR393423 QUN393224:QUN393423 REJ393224:REJ393423 ROF393224:ROF393423 RYB393224:RYB393423 SHX393224:SHX393423 SRT393224:SRT393423 TBP393224:TBP393423 TLL393224:TLL393423 TVH393224:TVH393423 UFD393224:UFD393423 UOZ393224:UOZ393423 UYV393224:UYV393423 VIR393224:VIR393423 VSN393224:VSN393423 WCJ393224:WCJ393423 WMF393224:WMF393423 WWB393224:WWB393423 T458760:T458959 JP458760:JP458959 TL458760:TL458959 ADH458760:ADH458959 AND458760:AND458959 AWZ458760:AWZ458959 BGV458760:BGV458959 BQR458760:BQR458959 CAN458760:CAN458959 CKJ458760:CKJ458959 CUF458760:CUF458959 DEB458760:DEB458959 DNX458760:DNX458959 DXT458760:DXT458959 EHP458760:EHP458959 ERL458760:ERL458959 FBH458760:FBH458959 FLD458760:FLD458959 FUZ458760:FUZ458959 GEV458760:GEV458959 GOR458760:GOR458959 GYN458760:GYN458959 HIJ458760:HIJ458959 HSF458760:HSF458959 ICB458760:ICB458959 ILX458760:ILX458959 IVT458760:IVT458959 JFP458760:JFP458959 JPL458760:JPL458959 JZH458760:JZH458959 KJD458760:KJD458959 KSZ458760:KSZ458959 LCV458760:LCV458959 LMR458760:LMR458959 LWN458760:LWN458959 MGJ458760:MGJ458959 MQF458760:MQF458959 NAB458760:NAB458959 NJX458760:NJX458959 NTT458760:NTT458959 ODP458760:ODP458959 ONL458760:ONL458959 OXH458760:OXH458959 PHD458760:PHD458959 PQZ458760:PQZ458959 QAV458760:QAV458959 QKR458760:QKR458959 QUN458760:QUN458959 REJ458760:REJ458959 ROF458760:ROF458959 RYB458760:RYB458959 SHX458760:SHX458959 SRT458760:SRT458959 TBP458760:TBP458959 TLL458760:TLL458959 TVH458760:TVH458959 UFD458760:UFD458959 UOZ458760:UOZ458959 UYV458760:UYV458959 VIR458760:VIR458959 VSN458760:VSN458959 WCJ458760:WCJ458959 WMF458760:WMF458959 WWB458760:WWB458959 T524296:T524495 JP524296:JP524495 TL524296:TL524495 ADH524296:ADH524495 AND524296:AND524495 AWZ524296:AWZ524495 BGV524296:BGV524495 BQR524296:BQR524495 CAN524296:CAN524495 CKJ524296:CKJ524495 CUF524296:CUF524495 DEB524296:DEB524495 DNX524296:DNX524495 DXT524296:DXT524495 EHP524296:EHP524495 ERL524296:ERL524495 FBH524296:FBH524495 FLD524296:FLD524495 FUZ524296:FUZ524495 GEV524296:GEV524495 GOR524296:GOR524495 GYN524296:GYN524495 HIJ524296:HIJ524495 HSF524296:HSF524495 ICB524296:ICB524495 ILX524296:ILX524495 IVT524296:IVT524495 JFP524296:JFP524495 JPL524296:JPL524495 JZH524296:JZH524495 KJD524296:KJD524495 KSZ524296:KSZ524495 LCV524296:LCV524495 LMR524296:LMR524495 LWN524296:LWN524495 MGJ524296:MGJ524495 MQF524296:MQF524495 NAB524296:NAB524495 NJX524296:NJX524495 NTT524296:NTT524495 ODP524296:ODP524495 ONL524296:ONL524495 OXH524296:OXH524495 PHD524296:PHD524495 PQZ524296:PQZ524495 QAV524296:QAV524495 QKR524296:QKR524495 QUN524296:QUN524495 REJ524296:REJ524495 ROF524296:ROF524495 RYB524296:RYB524495 SHX524296:SHX524495 SRT524296:SRT524495 TBP524296:TBP524495 TLL524296:TLL524495 TVH524296:TVH524495 UFD524296:UFD524495 UOZ524296:UOZ524495 UYV524296:UYV524495 VIR524296:VIR524495 VSN524296:VSN524495 WCJ524296:WCJ524495 WMF524296:WMF524495 WWB524296:WWB524495 T589832:T590031 JP589832:JP590031 TL589832:TL590031 ADH589832:ADH590031 AND589832:AND590031 AWZ589832:AWZ590031 BGV589832:BGV590031 BQR589832:BQR590031 CAN589832:CAN590031 CKJ589832:CKJ590031 CUF589832:CUF590031 DEB589832:DEB590031 DNX589832:DNX590031 DXT589832:DXT590031 EHP589832:EHP590031 ERL589832:ERL590031 FBH589832:FBH590031 FLD589832:FLD590031 FUZ589832:FUZ590031 GEV589832:GEV590031 GOR589832:GOR590031 GYN589832:GYN590031 HIJ589832:HIJ590031 HSF589832:HSF590031 ICB589832:ICB590031 ILX589832:ILX590031 IVT589832:IVT590031 JFP589832:JFP590031 JPL589832:JPL590031 JZH589832:JZH590031 KJD589832:KJD590031 KSZ589832:KSZ590031 LCV589832:LCV590031 LMR589832:LMR590031 LWN589832:LWN590031 MGJ589832:MGJ590031 MQF589832:MQF590031 NAB589832:NAB590031 NJX589832:NJX590031 NTT589832:NTT590031 ODP589832:ODP590031 ONL589832:ONL590031 OXH589832:OXH590031 PHD589832:PHD590031 PQZ589832:PQZ590031 QAV589832:QAV590031 QKR589832:QKR590031 QUN589832:QUN590031 REJ589832:REJ590031 ROF589832:ROF590031 RYB589832:RYB590031 SHX589832:SHX590031 SRT589832:SRT590031 TBP589832:TBP590031 TLL589832:TLL590031 TVH589832:TVH590031 UFD589832:UFD590031 UOZ589832:UOZ590031 UYV589832:UYV590031 VIR589832:VIR590031 VSN589832:VSN590031 WCJ589832:WCJ590031 WMF589832:WMF590031 WWB589832:WWB590031 T655368:T655567 JP655368:JP655567 TL655368:TL655567 ADH655368:ADH655567 AND655368:AND655567 AWZ655368:AWZ655567 BGV655368:BGV655567 BQR655368:BQR655567 CAN655368:CAN655567 CKJ655368:CKJ655567 CUF655368:CUF655567 DEB655368:DEB655567 DNX655368:DNX655567 DXT655368:DXT655567 EHP655368:EHP655567 ERL655368:ERL655567 FBH655368:FBH655567 FLD655368:FLD655567 FUZ655368:FUZ655567 GEV655368:GEV655567 GOR655368:GOR655567 GYN655368:GYN655567 HIJ655368:HIJ655567 HSF655368:HSF655567 ICB655368:ICB655567 ILX655368:ILX655567 IVT655368:IVT655567 JFP655368:JFP655567 JPL655368:JPL655567 JZH655368:JZH655567 KJD655368:KJD655567 KSZ655368:KSZ655567 LCV655368:LCV655567 LMR655368:LMR655567 LWN655368:LWN655567 MGJ655368:MGJ655567 MQF655368:MQF655567 NAB655368:NAB655567 NJX655368:NJX655567 NTT655368:NTT655567 ODP655368:ODP655567 ONL655368:ONL655567 OXH655368:OXH655567 PHD655368:PHD655567 PQZ655368:PQZ655567 QAV655368:QAV655567 QKR655368:QKR655567 QUN655368:QUN655567 REJ655368:REJ655567 ROF655368:ROF655567 RYB655368:RYB655567 SHX655368:SHX655567 SRT655368:SRT655567 TBP655368:TBP655567 TLL655368:TLL655567 TVH655368:TVH655567 UFD655368:UFD655567 UOZ655368:UOZ655567 UYV655368:UYV655567 VIR655368:VIR655567 VSN655368:VSN655567 WCJ655368:WCJ655567 WMF655368:WMF655567 WWB655368:WWB655567 T720904:T721103 JP720904:JP721103 TL720904:TL721103 ADH720904:ADH721103 AND720904:AND721103 AWZ720904:AWZ721103 BGV720904:BGV721103 BQR720904:BQR721103 CAN720904:CAN721103 CKJ720904:CKJ721103 CUF720904:CUF721103 DEB720904:DEB721103 DNX720904:DNX721103 DXT720904:DXT721103 EHP720904:EHP721103 ERL720904:ERL721103 FBH720904:FBH721103 FLD720904:FLD721103 FUZ720904:FUZ721103 GEV720904:GEV721103 GOR720904:GOR721103 GYN720904:GYN721103 HIJ720904:HIJ721103 HSF720904:HSF721103 ICB720904:ICB721103 ILX720904:ILX721103 IVT720904:IVT721103 JFP720904:JFP721103 JPL720904:JPL721103 JZH720904:JZH721103 KJD720904:KJD721103 KSZ720904:KSZ721103 LCV720904:LCV721103 LMR720904:LMR721103 LWN720904:LWN721103 MGJ720904:MGJ721103 MQF720904:MQF721103 NAB720904:NAB721103 NJX720904:NJX721103 NTT720904:NTT721103 ODP720904:ODP721103 ONL720904:ONL721103 OXH720904:OXH721103 PHD720904:PHD721103 PQZ720904:PQZ721103 QAV720904:QAV721103 QKR720904:QKR721103 QUN720904:QUN721103 REJ720904:REJ721103 ROF720904:ROF721103 RYB720904:RYB721103 SHX720904:SHX721103 SRT720904:SRT721103 TBP720904:TBP721103 TLL720904:TLL721103 TVH720904:TVH721103 UFD720904:UFD721103 UOZ720904:UOZ721103 UYV720904:UYV721103 VIR720904:VIR721103 VSN720904:VSN721103 WCJ720904:WCJ721103 WMF720904:WMF721103 WWB720904:WWB721103 T786440:T786639 JP786440:JP786639 TL786440:TL786639 ADH786440:ADH786639 AND786440:AND786639 AWZ786440:AWZ786639 BGV786440:BGV786639 BQR786440:BQR786639 CAN786440:CAN786639 CKJ786440:CKJ786639 CUF786440:CUF786639 DEB786440:DEB786639 DNX786440:DNX786639 DXT786440:DXT786639 EHP786440:EHP786639 ERL786440:ERL786639 FBH786440:FBH786639 FLD786440:FLD786639 FUZ786440:FUZ786639 GEV786440:GEV786639 GOR786440:GOR786639 GYN786440:GYN786639 HIJ786440:HIJ786639 HSF786440:HSF786639 ICB786440:ICB786639 ILX786440:ILX786639 IVT786440:IVT786639 JFP786440:JFP786639 JPL786440:JPL786639 JZH786440:JZH786639 KJD786440:KJD786639 KSZ786440:KSZ786639 LCV786440:LCV786639 LMR786440:LMR786639 LWN786440:LWN786639 MGJ786440:MGJ786639 MQF786440:MQF786639 NAB786440:NAB786639 NJX786440:NJX786639 NTT786440:NTT786639 ODP786440:ODP786639 ONL786440:ONL786639 OXH786440:OXH786639 PHD786440:PHD786639 PQZ786440:PQZ786639 QAV786440:QAV786639 QKR786440:QKR786639 QUN786440:QUN786639 REJ786440:REJ786639 ROF786440:ROF786639 RYB786440:RYB786639 SHX786440:SHX786639 SRT786440:SRT786639 TBP786440:TBP786639 TLL786440:TLL786639 TVH786440:TVH786639 UFD786440:UFD786639 UOZ786440:UOZ786639 UYV786440:UYV786639 VIR786440:VIR786639 VSN786440:VSN786639 WCJ786440:WCJ786639 WMF786440:WMF786639 WWB786440:WWB786639 T851976:T852175 JP851976:JP852175 TL851976:TL852175 ADH851976:ADH852175 AND851976:AND852175 AWZ851976:AWZ852175 BGV851976:BGV852175 BQR851976:BQR852175 CAN851976:CAN852175 CKJ851976:CKJ852175 CUF851976:CUF852175 DEB851976:DEB852175 DNX851976:DNX852175 DXT851976:DXT852175 EHP851976:EHP852175 ERL851976:ERL852175 FBH851976:FBH852175 FLD851976:FLD852175 FUZ851976:FUZ852175 GEV851976:GEV852175 GOR851976:GOR852175 GYN851976:GYN852175 HIJ851976:HIJ852175 HSF851976:HSF852175 ICB851976:ICB852175 ILX851976:ILX852175 IVT851976:IVT852175 JFP851976:JFP852175 JPL851976:JPL852175 JZH851976:JZH852175 KJD851976:KJD852175 KSZ851976:KSZ852175 LCV851976:LCV852175 LMR851976:LMR852175 LWN851976:LWN852175 MGJ851976:MGJ852175 MQF851976:MQF852175 NAB851976:NAB852175 NJX851976:NJX852175 NTT851976:NTT852175 ODP851976:ODP852175 ONL851976:ONL852175 OXH851976:OXH852175 PHD851976:PHD852175 PQZ851976:PQZ852175 QAV851976:QAV852175 QKR851976:QKR852175 QUN851976:QUN852175 REJ851976:REJ852175 ROF851976:ROF852175 RYB851976:RYB852175 SHX851976:SHX852175 SRT851976:SRT852175 TBP851976:TBP852175 TLL851976:TLL852175 TVH851976:TVH852175 UFD851976:UFD852175 UOZ851976:UOZ852175 UYV851976:UYV852175 VIR851976:VIR852175 VSN851976:VSN852175 WCJ851976:WCJ852175 WMF851976:WMF852175 WWB851976:WWB852175 T917512:T917711 JP917512:JP917711 TL917512:TL917711 ADH917512:ADH917711 AND917512:AND917711 AWZ917512:AWZ917711 BGV917512:BGV917711 BQR917512:BQR917711 CAN917512:CAN917711 CKJ917512:CKJ917711 CUF917512:CUF917711 DEB917512:DEB917711 DNX917512:DNX917711 DXT917512:DXT917711 EHP917512:EHP917711 ERL917512:ERL917711 FBH917512:FBH917711 FLD917512:FLD917711 FUZ917512:FUZ917711 GEV917512:GEV917711 GOR917512:GOR917711 GYN917512:GYN917711 HIJ917512:HIJ917711 HSF917512:HSF917711 ICB917512:ICB917711 ILX917512:ILX917711 IVT917512:IVT917711 JFP917512:JFP917711 JPL917512:JPL917711 JZH917512:JZH917711 KJD917512:KJD917711 KSZ917512:KSZ917711 LCV917512:LCV917711 LMR917512:LMR917711 LWN917512:LWN917711 MGJ917512:MGJ917711 MQF917512:MQF917711 NAB917512:NAB917711 NJX917512:NJX917711 NTT917512:NTT917711 ODP917512:ODP917711 ONL917512:ONL917711 OXH917512:OXH917711 PHD917512:PHD917711 PQZ917512:PQZ917711 QAV917512:QAV917711 QKR917512:QKR917711 QUN917512:QUN917711 REJ917512:REJ917711 ROF917512:ROF917711 RYB917512:RYB917711 SHX917512:SHX917711 SRT917512:SRT917711 TBP917512:TBP917711 TLL917512:TLL917711 TVH917512:TVH917711 UFD917512:UFD917711 UOZ917512:UOZ917711 UYV917512:UYV917711 VIR917512:VIR917711 VSN917512:VSN917711 WCJ917512:WCJ917711 WMF917512:WMF917711 WWB917512:WWB917711 T983048:T983247 JP983048:JP983247 TL983048:TL983247 ADH983048:ADH983247 AND983048:AND983247 AWZ983048:AWZ983247 BGV983048:BGV983247 BQR983048:BQR983247 CAN983048:CAN983247 CKJ983048:CKJ983247 CUF983048:CUF983247 DEB983048:DEB983247 DNX983048:DNX983247 DXT983048:DXT983247 EHP983048:EHP983247 ERL983048:ERL983247 FBH983048:FBH983247 FLD983048:FLD983247 FUZ983048:FUZ983247 GEV983048:GEV983247 GOR983048:GOR983247 GYN983048:GYN983247 HIJ983048:HIJ983247 HSF983048:HSF983247 ICB983048:ICB983247 ILX983048:ILX983247 IVT983048:IVT983247 JFP983048:JFP983247 JPL983048:JPL983247 JZH983048:JZH983247 KJD983048:KJD983247 KSZ983048:KSZ983247 LCV983048:LCV983247 LMR983048:LMR983247 LWN983048:LWN983247 MGJ983048:MGJ983247 MQF983048:MQF983247 NAB983048:NAB983247 NJX983048:NJX983247 NTT983048:NTT983247 ODP983048:ODP983247 ONL983048:ONL983247 OXH983048:OXH983247 PHD983048:PHD983247 PQZ983048:PQZ983247 QAV983048:QAV983247 QKR983048:QKR983247 QUN983048:QUN983247 REJ983048:REJ983247 ROF983048:ROF983247 RYB983048:RYB983247 SHX983048:SHX983247 SRT983048:SRT983247 TBP983048:TBP983247 TLL983048:TLL983247 TVH983048:TVH983247 UFD983048:UFD983247 UOZ983048:UOZ983247 UYV983048:UYV983247 VIR983048:VIR983247 VSN983048:VSN983247 WCJ983048:WCJ983247 WMF983048:WMF983247 WWB983048:WWB983247 AD8:AD207 JZ8:JZ207 TV8:TV207 ADR8:ADR207 ANN8:ANN207 AXJ8:AXJ207 BHF8:BHF207 BRB8:BRB207 CAX8:CAX207 CKT8:CKT207 CUP8:CUP207 DEL8:DEL207 DOH8:DOH207 DYD8:DYD207 EHZ8:EHZ207 ERV8:ERV207 FBR8:FBR207 FLN8:FLN207 FVJ8:FVJ207 GFF8:GFF207 GPB8:GPB207 GYX8:GYX207 HIT8:HIT207 HSP8:HSP207 ICL8:ICL207 IMH8:IMH207 IWD8:IWD207 JFZ8:JFZ207 JPV8:JPV207 JZR8:JZR207 KJN8:KJN207 KTJ8:KTJ207 LDF8:LDF207 LNB8:LNB207 LWX8:LWX207 MGT8:MGT207 MQP8:MQP207 NAL8:NAL207 NKH8:NKH207 NUD8:NUD207 ODZ8:ODZ207 ONV8:ONV207 OXR8:OXR207 PHN8:PHN207 PRJ8:PRJ207 QBF8:QBF207 QLB8:QLB207 QUX8:QUX207 RET8:RET207 ROP8:ROP207 RYL8:RYL207 SIH8:SIH207 SSD8:SSD207 TBZ8:TBZ207 TLV8:TLV207 TVR8:TVR207 UFN8:UFN207 UPJ8:UPJ207 UZF8:UZF207 VJB8:VJB207 VSX8:VSX207 WCT8:WCT207 WMP8:WMP207 WWL8:WWL207 AD65544:AD65743 JZ65544:JZ65743 TV65544:TV65743 ADR65544:ADR65743 ANN65544:ANN65743 AXJ65544:AXJ65743 BHF65544:BHF65743 BRB65544:BRB65743 CAX65544:CAX65743 CKT65544:CKT65743 CUP65544:CUP65743 DEL65544:DEL65743 DOH65544:DOH65743 DYD65544:DYD65743 EHZ65544:EHZ65743 ERV65544:ERV65743 FBR65544:FBR65743 FLN65544:FLN65743 FVJ65544:FVJ65743 GFF65544:GFF65743 GPB65544:GPB65743 GYX65544:GYX65743 HIT65544:HIT65743 HSP65544:HSP65743 ICL65544:ICL65743 IMH65544:IMH65743 IWD65544:IWD65743 JFZ65544:JFZ65743 JPV65544:JPV65743 JZR65544:JZR65743 KJN65544:KJN65743 KTJ65544:KTJ65743 LDF65544:LDF65743 LNB65544:LNB65743 LWX65544:LWX65743 MGT65544:MGT65743 MQP65544:MQP65743 NAL65544:NAL65743 NKH65544:NKH65743 NUD65544:NUD65743 ODZ65544:ODZ65743 ONV65544:ONV65743 OXR65544:OXR65743 PHN65544:PHN65743 PRJ65544:PRJ65743 QBF65544:QBF65743 QLB65544:QLB65743 QUX65544:QUX65743 RET65544:RET65743 ROP65544:ROP65743 RYL65544:RYL65743 SIH65544:SIH65743 SSD65544:SSD65743 TBZ65544:TBZ65743 TLV65544:TLV65743 TVR65544:TVR65743 UFN65544:UFN65743 UPJ65544:UPJ65743 UZF65544:UZF65743 VJB65544:VJB65743 VSX65544:VSX65743 WCT65544:WCT65743 WMP65544:WMP65743 WWL65544:WWL65743 AD131080:AD131279 JZ131080:JZ131279 TV131080:TV131279 ADR131080:ADR131279 ANN131080:ANN131279 AXJ131080:AXJ131279 BHF131080:BHF131279 BRB131080:BRB131279 CAX131080:CAX131279 CKT131080:CKT131279 CUP131080:CUP131279 DEL131080:DEL131279 DOH131080:DOH131279 DYD131080:DYD131279 EHZ131080:EHZ131279 ERV131080:ERV131279 FBR131080:FBR131279 FLN131080:FLN131279 FVJ131080:FVJ131279 GFF131080:GFF131279 GPB131080:GPB131279 GYX131080:GYX131279 HIT131080:HIT131279 HSP131080:HSP131279 ICL131080:ICL131279 IMH131080:IMH131279 IWD131080:IWD131279 JFZ131080:JFZ131279 JPV131080:JPV131279 JZR131080:JZR131279 KJN131080:KJN131279 KTJ131080:KTJ131279 LDF131080:LDF131279 LNB131080:LNB131279 LWX131080:LWX131279 MGT131080:MGT131279 MQP131080:MQP131279 NAL131080:NAL131279 NKH131080:NKH131279 NUD131080:NUD131279 ODZ131080:ODZ131279 ONV131080:ONV131279 OXR131080:OXR131279 PHN131080:PHN131279 PRJ131080:PRJ131279 QBF131080:QBF131279 QLB131080:QLB131279 QUX131080:QUX131279 RET131080:RET131279 ROP131080:ROP131279 RYL131080:RYL131279 SIH131080:SIH131279 SSD131080:SSD131279 TBZ131080:TBZ131279 TLV131080:TLV131279 TVR131080:TVR131279 UFN131080:UFN131279 UPJ131080:UPJ131279 UZF131080:UZF131279 VJB131080:VJB131279 VSX131080:VSX131279 WCT131080:WCT131279 WMP131080:WMP131279 WWL131080:WWL131279 AD196616:AD196815 JZ196616:JZ196815 TV196616:TV196815 ADR196616:ADR196815 ANN196616:ANN196815 AXJ196616:AXJ196815 BHF196616:BHF196815 BRB196616:BRB196815 CAX196616:CAX196815 CKT196616:CKT196815 CUP196616:CUP196815 DEL196616:DEL196815 DOH196616:DOH196815 DYD196616:DYD196815 EHZ196616:EHZ196815 ERV196616:ERV196815 FBR196616:FBR196815 FLN196616:FLN196815 FVJ196616:FVJ196815 GFF196616:GFF196815 GPB196616:GPB196815 GYX196616:GYX196815 HIT196616:HIT196815 HSP196616:HSP196815 ICL196616:ICL196815 IMH196616:IMH196815 IWD196616:IWD196815 JFZ196616:JFZ196815 JPV196616:JPV196815 JZR196616:JZR196815 KJN196616:KJN196815 KTJ196616:KTJ196815 LDF196616:LDF196815 LNB196616:LNB196815 LWX196616:LWX196815 MGT196616:MGT196815 MQP196616:MQP196815 NAL196616:NAL196815 NKH196616:NKH196815 NUD196616:NUD196815 ODZ196616:ODZ196815 ONV196616:ONV196815 OXR196616:OXR196815 PHN196616:PHN196815 PRJ196616:PRJ196815 QBF196616:QBF196815 QLB196616:QLB196815 QUX196616:QUX196815 RET196616:RET196815 ROP196616:ROP196815 RYL196616:RYL196815 SIH196616:SIH196815 SSD196616:SSD196815 TBZ196616:TBZ196815 TLV196616:TLV196815 TVR196616:TVR196815 UFN196616:UFN196815 UPJ196616:UPJ196815 UZF196616:UZF196815 VJB196616:VJB196815 VSX196616:VSX196815 WCT196616:WCT196815 WMP196616:WMP196815 WWL196616:WWL196815 AD262152:AD262351 JZ262152:JZ262351 TV262152:TV262351 ADR262152:ADR262351 ANN262152:ANN262351 AXJ262152:AXJ262351 BHF262152:BHF262351 BRB262152:BRB262351 CAX262152:CAX262351 CKT262152:CKT262351 CUP262152:CUP262351 DEL262152:DEL262351 DOH262152:DOH262351 DYD262152:DYD262351 EHZ262152:EHZ262351 ERV262152:ERV262351 FBR262152:FBR262351 FLN262152:FLN262351 FVJ262152:FVJ262351 GFF262152:GFF262351 GPB262152:GPB262351 GYX262152:GYX262351 HIT262152:HIT262351 HSP262152:HSP262351 ICL262152:ICL262351 IMH262152:IMH262351 IWD262152:IWD262351 JFZ262152:JFZ262351 JPV262152:JPV262351 JZR262152:JZR262351 KJN262152:KJN262351 KTJ262152:KTJ262351 LDF262152:LDF262351 LNB262152:LNB262351 LWX262152:LWX262351 MGT262152:MGT262351 MQP262152:MQP262351 NAL262152:NAL262351 NKH262152:NKH262351 NUD262152:NUD262351 ODZ262152:ODZ262351 ONV262152:ONV262351 OXR262152:OXR262351 PHN262152:PHN262351 PRJ262152:PRJ262351 QBF262152:QBF262351 QLB262152:QLB262351 QUX262152:QUX262351 RET262152:RET262351 ROP262152:ROP262351 RYL262152:RYL262351 SIH262152:SIH262351 SSD262152:SSD262351 TBZ262152:TBZ262351 TLV262152:TLV262351 TVR262152:TVR262351 UFN262152:UFN262351 UPJ262152:UPJ262351 UZF262152:UZF262351 VJB262152:VJB262351 VSX262152:VSX262351 WCT262152:WCT262351 WMP262152:WMP262351 WWL262152:WWL262351 AD327688:AD327887 JZ327688:JZ327887 TV327688:TV327887 ADR327688:ADR327887 ANN327688:ANN327887 AXJ327688:AXJ327887 BHF327688:BHF327887 BRB327688:BRB327887 CAX327688:CAX327887 CKT327688:CKT327887 CUP327688:CUP327887 DEL327688:DEL327887 DOH327688:DOH327887 DYD327688:DYD327887 EHZ327688:EHZ327887 ERV327688:ERV327887 FBR327688:FBR327887 FLN327688:FLN327887 FVJ327688:FVJ327887 GFF327688:GFF327887 GPB327688:GPB327887 GYX327688:GYX327887 HIT327688:HIT327887 HSP327688:HSP327887 ICL327688:ICL327887 IMH327688:IMH327887 IWD327688:IWD327887 JFZ327688:JFZ327887 JPV327688:JPV327887 JZR327688:JZR327887 KJN327688:KJN327887 KTJ327688:KTJ327887 LDF327688:LDF327887 LNB327688:LNB327887 LWX327688:LWX327887 MGT327688:MGT327887 MQP327688:MQP327887 NAL327688:NAL327887 NKH327688:NKH327887 NUD327688:NUD327887 ODZ327688:ODZ327887 ONV327688:ONV327887 OXR327688:OXR327887 PHN327688:PHN327887 PRJ327688:PRJ327887 QBF327688:QBF327887 QLB327688:QLB327887 QUX327688:QUX327887 RET327688:RET327887 ROP327688:ROP327887 RYL327688:RYL327887 SIH327688:SIH327887 SSD327688:SSD327887 TBZ327688:TBZ327887 TLV327688:TLV327887 TVR327688:TVR327887 UFN327688:UFN327887 UPJ327688:UPJ327887 UZF327688:UZF327887 VJB327688:VJB327887 VSX327688:VSX327887 WCT327688:WCT327887 WMP327688:WMP327887 WWL327688:WWL327887 AD393224:AD393423 JZ393224:JZ393423 TV393224:TV393423 ADR393224:ADR393423 ANN393224:ANN393423 AXJ393224:AXJ393423 BHF393224:BHF393423 BRB393224:BRB393423 CAX393224:CAX393423 CKT393224:CKT393423 CUP393224:CUP393423 DEL393224:DEL393423 DOH393224:DOH393423 DYD393224:DYD393423 EHZ393224:EHZ393423 ERV393224:ERV393423 FBR393224:FBR393423 FLN393224:FLN393423 FVJ393224:FVJ393423 GFF393224:GFF393423 GPB393224:GPB393423 GYX393224:GYX393423 HIT393224:HIT393423 HSP393224:HSP393423 ICL393224:ICL393423 IMH393224:IMH393423 IWD393224:IWD393423 JFZ393224:JFZ393423 JPV393224:JPV393423 JZR393224:JZR393423 KJN393224:KJN393423 KTJ393224:KTJ393423 LDF393224:LDF393423 LNB393224:LNB393423 LWX393224:LWX393423 MGT393224:MGT393423 MQP393224:MQP393423 NAL393224:NAL393423 NKH393224:NKH393423 NUD393224:NUD393423 ODZ393224:ODZ393423 ONV393224:ONV393423 OXR393224:OXR393423 PHN393224:PHN393423 PRJ393224:PRJ393423 QBF393224:QBF393423 QLB393224:QLB393423 QUX393224:QUX393423 RET393224:RET393423 ROP393224:ROP393423 RYL393224:RYL393423 SIH393224:SIH393423 SSD393224:SSD393423 TBZ393224:TBZ393423 TLV393224:TLV393423 TVR393224:TVR393423 UFN393224:UFN393423 UPJ393224:UPJ393423 UZF393224:UZF393423 VJB393224:VJB393423 VSX393224:VSX393423 WCT393224:WCT393423 WMP393224:WMP393423 WWL393224:WWL393423 AD458760:AD458959 JZ458760:JZ458959 TV458760:TV458959 ADR458760:ADR458959 ANN458760:ANN458959 AXJ458760:AXJ458959 BHF458760:BHF458959 BRB458760:BRB458959 CAX458760:CAX458959 CKT458760:CKT458959 CUP458760:CUP458959 DEL458760:DEL458959 DOH458760:DOH458959 DYD458760:DYD458959 EHZ458760:EHZ458959 ERV458760:ERV458959 FBR458760:FBR458959 FLN458760:FLN458959 FVJ458760:FVJ458959 GFF458760:GFF458959 GPB458760:GPB458959 GYX458760:GYX458959 HIT458760:HIT458959 HSP458760:HSP458959 ICL458760:ICL458959 IMH458760:IMH458959 IWD458760:IWD458959 JFZ458760:JFZ458959 JPV458760:JPV458959 JZR458760:JZR458959 KJN458760:KJN458959 KTJ458760:KTJ458959 LDF458760:LDF458959 LNB458760:LNB458959 LWX458760:LWX458959 MGT458760:MGT458959 MQP458760:MQP458959 NAL458760:NAL458959 NKH458760:NKH458959 NUD458760:NUD458959 ODZ458760:ODZ458959 ONV458760:ONV458959 OXR458760:OXR458959 PHN458760:PHN458959 PRJ458760:PRJ458959 QBF458760:QBF458959 QLB458760:QLB458959 QUX458760:QUX458959 RET458760:RET458959 ROP458760:ROP458959 RYL458760:RYL458959 SIH458760:SIH458959 SSD458760:SSD458959 TBZ458760:TBZ458959 TLV458760:TLV458959 TVR458760:TVR458959 UFN458760:UFN458959 UPJ458760:UPJ458959 UZF458760:UZF458959 VJB458760:VJB458959 VSX458760:VSX458959 WCT458760:WCT458959 WMP458760:WMP458959 WWL458760:WWL458959 AD524296:AD524495 JZ524296:JZ524495 TV524296:TV524495 ADR524296:ADR524495 ANN524296:ANN524495 AXJ524296:AXJ524495 BHF524296:BHF524495 BRB524296:BRB524495 CAX524296:CAX524495 CKT524296:CKT524495 CUP524296:CUP524495 DEL524296:DEL524495 DOH524296:DOH524495 DYD524296:DYD524495 EHZ524296:EHZ524495 ERV524296:ERV524495 FBR524296:FBR524495 FLN524296:FLN524495 FVJ524296:FVJ524495 GFF524296:GFF524495 GPB524296:GPB524495 GYX524296:GYX524495 HIT524296:HIT524495 HSP524296:HSP524495 ICL524296:ICL524495 IMH524296:IMH524495 IWD524296:IWD524495 JFZ524296:JFZ524495 JPV524296:JPV524495 JZR524296:JZR524495 KJN524296:KJN524495 KTJ524296:KTJ524495 LDF524296:LDF524495 LNB524296:LNB524495 LWX524296:LWX524495 MGT524296:MGT524495 MQP524296:MQP524495 NAL524296:NAL524495 NKH524296:NKH524495 NUD524296:NUD524495 ODZ524296:ODZ524495 ONV524296:ONV524495 OXR524296:OXR524495 PHN524296:PHN524495 PRJ524296:PRJ524495 QBF524296:QBF524495 QLB524296:QLB524495 QUX524296:QUX524495 RET524296:RET524495 ROP524296:ROP524495 RYL524296:RYL524495 SIH524296:SIH524495 SSD524296:SSD524495 TBZ524296:TBZ524495 TLV524296:TLV524495 TVR524296:TVR524495 UFN524296:UFN524495 UPJ524296:UPJ524495 UZF524296:UZF524495 VJB524296:VJB524495 VSX524296:VSX524495 WCT524296:WCT524495 WMP524296:WMP524495 WWL524296:WWL524495 AD589832:AD590031 JZ589832:JZ590031 TV589832:TV590031 ADR589832:ADR590031 ANN589832:ANN590031 AXJ589832:AXJ590031 BHF589832:BHF590031 BRB589832:BRB590031 CAX589832:CAX590031 CKT589832:CKT590031 CUP589832:CUP590031 DEL589832:DEL590031 DOH589832:DOH590031 DYD589832:DYD590031 EHZ589832:EHZ590031 ERV589832:ERV590031 FBR589832:FBR590031 FLN589832:FLN590031 FVJ589832:FVJ590031 GFF589832:GFF590031 GPB589832:GPB590031 GYX589832:GYX590031 HIT589832:HIT590031 HSP589832:HSP590031 ICL589832:ICL590031 IMH589832:IMH590031 IWD589832:IWD590031 JFZ589832:JFZ590031 JPV589832:JPV590031 JZR589832:JZR590031 KJN589832:KJN590031 KTJ589832:KTJ590031 LDF589832:LDF590031 LNB589832:LNB590031 LWX589832:LWX590031 MGT589832:MGT590031 MQP589832:MQP590031 NAL589832:NAL590031 NKH589832:NKH590031 NUD589832:NUD590031 ODZ589832:ODZ590031 ONV589832:ONV590031 OXR589832:OXR590031 PHN589832:PHN590031 PRJ589832:PRJ590031 QBF589832:QBF590031 QLB589832:QLB590031 QUX589832:QUX590031 RET589832:RET590031 ROP589832:ROP590031 RYL589832:RYL590031 SIH589832:SIH590031 SSD589832:SSD590031 TBZ589832:TBZ590031 TLV589832:TLV590031 TVR589832:TVR590031 UFN589832:UFN590031 UPJ589832:UPJ590031 UZF589832:UZF590031 VJB589832:VJB590031 VSX589832:VSX590031 WCT589832:WCT590031 WMP589832:WMP590031 WWL589832:WWL590031 AD655368:AD655567 JZ655368:JZ655567 TV655368:TV655567 ADR655368:ADR655567 ANN655368:ANN655567 AXJ655368:AXJ655567 BHF655368:BHF655567 BRB655368:BRB655567 CAX655368:CAX655567 CKT655368:CKT655567 CUP655368:CUP655567 DEL655368:DEL655567 DOH655368:DOH655567 DYD655368:DYD655567 EHZ655368:EHZ655567 ERV655368:ERV655567 FBR655368:FBR655567 FLN655368:FLN655567 FVJ655368:FVJ655567 GFF655368:GFF655567 GPB655368:GPB655567 GYX655368:GYX655567 HIT655368:HIT655567 HSP655368:HSP655567 ICL655368:ICL655567 IMH655368:IMH655567 IWD655368:IWD655567 JFZ655368:JFZ655567 JPV655368:JPV655567 JZR655368:JZR655567 KJN655368:KJN655567 KTJ655368:KTJ655567 LDF655368:LDF655567 LNB655368:LNB655567 LWX655368:LWX655567 MGT655368:MGT655567 MQP655368:MQP655567 NAL655368:NAL655567 NKH655368:NKH655567 NUD655368:NUD655567 ODZ655368:ODZ655567 ONV655368:ONV655567 OXR655368:OXR655567 PHN655368:PHN655567 PRJ655368:PRJ655567 QBF655368:QBF655567 QLB655368:QLB655567 QUX655368:QUX655567 RET655368:RET655567 ROP655368:ROP655567 RYL655368:RYL655567 SIH655368:SIH655567 SSD655368:SSD655567 TBZ655368:TBZ655567 TLV655368:TLV655567 TVR655368:TVR655567 UFN655368:UFN655567 UPJ655368:UPJ655567 UZF655368:UZF655567 VJB655368:VJB655567 VSX655368:VSX655567 WCT655368:WCT655567 WMP655368:WMP655567 WWL655368:WWL655567 AD720904:AD721103 JZ720904:JZ721103 TV720904:TV721103 ADR720904:ADR721103 ANN720904:ANN721103 AXJ720904:AXJ721103 BHF720904:BHF721103 BRB720904:BRB721103 CAX720904:CAX721103 CKT720904:CKT721103 CUP720904:CUP721103 DEL720904:DEL721103 DOH720904:DOH721103 DYD720904:DYD721103 EHZ720904:EHZ721103 ERV720904:ERV721103 FBR720904:FBR721103 FLN720904:FLN721103 FVJ720904:FVJ721103 GFF720904:GFF721103 GPB720904:GPB721103 GYX720904:GYX721103 HIT720904:HIT721103 HSP720904:HSP721103 ICL720904:ICL721103 IMH720904:IMH721103 IWD720904:IWD721103 JFZ720904:JFZ721103 JPV720904:JPV721103 JZR720904:JZR721103 KJN720904:KJN721103 KTJ720904:KTJ721103 LDF720904:LDF721103 LNB720904:LNB721103 LWX720904:LWX721103 MGT720904:MGT721103 MQP720904:MQP721103 NAL720904:NAL721103 NKH720904:NKH721103 NUD720904:NUD721103 ODZ720904:ODZ721103 ONV720904:ONV721103 OXR720904:OXR721103 PHN720904:PHN721103 PRJ720904:PRJ721103 QBF720904:QBF721103 QLB720904:QLB721103 QUX720904:QUX721103 RET720904:RET721103 ROP720904:ROP721103 RYL720904:RYL721103 SIH720904:SIH721103 SSD720904:SSD721103 TBZ720904:TBZ721103 TLV720904:TLV721103 TVR720904:TVR721103 UFN720904:UFN721103 UPJ720904:UPJ721103 UZF720904:UZF721103 VJB720904:VJB721103 VSX720904:VSX721103 WCT720904:WCT721103 WMP720904:WMP721103 WWL720904:WWL721103 AD786440:AD786639 JZ786440:JZ786639 TV786440:TV786639 ADR786440:ADR786639 ANN786440:ANN786639 AXJ786440:AXJ786639 BHF786440:BHF786639 BRB786440:BRB786639 CAX786440:CAX786639 CKT786440:CKT786639 CUP786440:CUP786639 DEL786440:DEL786639 DOH786440:DOH786639 DYD786440:DYD786639 EHZ786440:EHZ786639 ERV786440:ERV786639 FBR786440:FBR786639 FLN786440:FLN786639 FVJ786440:FVJ786639 GFF786440:GFF786639 GPB786440:GPB786639 GYX786440:GYX786639 HIT786440:HIT786639 HSP786440:HSP786639 ICL786440:ICL786639 IMH786440:IMH786639 IWD786440:IWD786639 JFZ786440:JFZ786639 JPV786440:JPV786639 JZR786440:JZR786639 KJN786440:KJN786639 KTJ786440:KTJ786639 LDF786440:LDF786639 LNB786440:LNB786639 LWX786440:LWX786639 MGT786440:MGT786639 MQP786440:MQP786639 NAL786440:NAL786639 NKH786440:NKH786639 NUD786440:NUD786639 ODZ786440:ODZ786639 ONV786440:ONV786639 OXR786440:OXR786639 PHN786440:PHN786639 PRJ786440:PRJ786639 QBF786440:QBF786639 QLB786440:QLB786639 QUX786440:QUX786639 RET786440:RET786639 ROP786440:ROP786639 RYL786440:RYL786639 SIH786440:SIH786639 SSD786440:SSD786639 TBZ786440:TBZ786639 TLV786440:TLV786639 TVR786440:TVR786639 UFN786440:UFN786639 UPJ786440:UPJ786639 UZF786440:UZF786639 VJB786440:VJB786639 VSX786440:VSX786639 WCT786440:WCT786639 WMP786440:WMP786639 WWL786440:WWL786639 AD851976:AD852175 JZ851976:JZ852175 TV851976:TV852175 ADR851976:ADR852175 ANN851976:ANN852175 AXJ851976:AXJ852175 BHF851976:BHF852175 BRB851976:BRB852175 CAX851976:CAX852175 CKT851976:CKT852175 CUP851976:CUP852175 DEL851976:DEL852175 DOH851976:DOH852175 DYD851976:DYD852175 EHZ851976:EHZ852175 ERV851976:ERV852175 FBR851976:FBR852175 FLN851976:FLN852175 FVJ851976:FVJ852175 GFF851976:GFF852175 GPB851976:GPB852175 GYX851976:GYX852175 HIT851976:HIT852175 HSP851976:HSP852175 ICL851976:ICL852175 IMH851976:IMH852175 IWD851976:IWD852175 JFZ851976:JFZ852175 JPV851976:JPV852175 JZR851976:JZR852175 KJN851976:KJN852175 KTJ851976:KTJ852175 LDF851976:LDF852175 LNB851976:LNB852175 LWX851976:LWX852175 MGT851976:MGT852175 MQP851976:MQP852175 NAL851976:NAL852175 NKH851976:NKH852175 NUD851976:NUD852175 ODZ851976:ODZ852175 ONV851976:ONV852175 OXR851976:OXR852175 PHN851976:PHN852175 PRJ851976:PRJ852175 QBF851976:QBF852175 QLB851976:QLB852175 QUX851976:QUX852175 RET851976:RET852175 ROP851976:ROP852175 RYL851976:RYL852175 SIH851976:SIH852175 SSD851976:SSD852175 TBZ851976:TBZ852175 TLV851976:TLV852175 TVR851976:TVR852175 UFN851976:UFN852175 UPJ851976:UPJ852175 UZF851976:UZF852175 VJB851976:VJB852175 VSX851976:VSX852175 WCT851976:WCT852175 WMP851976:WMP852175 WWL851976:WWL852175 AD917512:AD917711 JZ917512:JZ917711 TV917512:TV917711 ADR917512:ADR917711 ANN917512:ANN917711 AXJ917512:AXJ917711 BHF917512:BHF917711 BRB917512:BRB917711 CAX917512:CAX917711 CKT917512:CKT917711 CUP917512:CUP917711 DEL917512:DEL917711 DOH917512:DOH917711 DYD917512:DYD917711 EHZ917512:EHZ917711 ERV917512:ERV917711 FBR917512:FBR917711 FLN917512:FLN917711 FVJ917512:FVJ917711 GFF917512:GFF917711 GPB917512:GPB917711 GYX917512:GYX917711 HIT917512:HIT917711 HSP917512:HSP917711 ICL917512:ICL917711 IMH917512:IMH917711 IWD917512:IWD917711 JFZ917512:JFZ917711 JPV917512:JPV917711 JZR917512:JZR917711 KJN917512:KJN917711 KTJ917512:KTJ917711 LDF917512:LDF917711 LNB917512:LNB917711 LWX917512:LWX917711 MGT917512:MGT917711 MQP917512:MQP917711 NAL917512:NAL917711 NKH917512:NKH917711 NUD917512:NUD917711 ODZ917512:ODZ917711 ONV917512:ONV917711 OXR917512:OXR917711 PHN917512:PHN917711 PRJ917512:PRJ917711 QBF917512:QBF917711 QLB917512:QLB917711 QUX917512:QUX917711 RET917512:RET917711 ROP917512:ROP917711 RYL917512:RYL917711 SIH917512:SIH917711 SSD917512:SSD917711 TBZ917512:TBZ917711 TLV917512:TLV917711 TVR917512:TVR917711 UFN917512:UFN917711 UPJ917512:UPJ917711 UZF917512:UZF917711 VJB917512:VJB917711 VSX917512:VSX917711 WCT917512:WCT917711 WMP917512:WMP917711 WWL917512:WWL917711 AD983048:AD983247 JZ983048:JZ983247 TV983048:TV983247 ADR983048:ADR983247 ANN983048:ANN983247 AXJ983048:AXJ983247 BHF983048:BHF983247 BRB983048:BRB983247 CAX983048:CAX983247 CKT983048:CKT983247 CUP983048:CUP983247 DEL983048:DEL983247 DOH983048:DOH983247 DYD983048:DYD983247 EHZ983048:EHZ983247 ERV983048:ERV983247 FBR983048:FBR983247 FLN983048:FLN983247 FVJ983048:FVJ983247 GFF983048:GFF983247 GPB983048:GPB983247 GYX983048:GYX983247 HIT983048:HIT983247 HSP983048:HSP983247 ICL983048:ICL983247 IMH983048:IMH983247 IWD983048:IWD983247 JFZ983048:JFZ983247 JPV983048:JPV983247 JZR983048:JZR983247 KJN983048:KJN983247 KTJ983048:KTJ983247 LDF983048:LDF983247 LNB983048:LNB983247 LWX983048:LWX983247 MGT983048:MGT983247 MQP983048:MQP983247 NAL983048:NAL983247 NKH983048:NKH983247 NUD983048:NUD983247 ODZ983048:ODZ983247 ONV983048:ONV983247 OXR983048:OXR983247 PHN983048:PHN983247 PRJ983048:PRJ983247 QBF983048:QBF983247 QLB983048:QLB983247 QUX983048:QUX983247 RET983048:RET983247 ROP983048:ROP983247 RYL983048:RYL983247 SIH983048:SIH983247 SSD983048:SSD983247 TBZ983048:TBZ983247 TLV983048:TLV983247 TVR983048:TVR983247 UFN983048:UFN983247 UPJ983048:UPJ983247 UZF983048:UZF983247 VJB983048:VJB983247 VSX983048:VSX983247 WCT983048:WCT983247 WMP983048:WMP983247 WWL983048:WWL983247" xr:uid="{66C316A9-35F3-4920-8DAB-1139113DD980}">
      <formula1>"○, "</formula1>
    </dataValidation>
    <dataValidation type="list" allowBlank="1" showInputMessage="1" showErrorMessage="1" sqref="AM8:AM207 KI8:KI207 UE8:UE207 AEA8:AEA207 ANW8:ANW207 AXS8:AXS207 BHO8:BHO207 BRK8:BRK207 CBG8:CBG207 CLC8:CLC207 CUY8:CUY207 DEU8:DEU207 DOQ8:DOQ207 DYM8:DYM207 EII8:EII207 ESE8:ESE207 FCA8:FCA207 FLW8:FLW207 FVS8:FVS207 GFO8:GFO207 GPK8:GPK207 GZG8:GZG207 HJC8:HJC207 HSY8:HSY207 ICU8:ICU207 IMQ8:IMQ207 IWM8:IWM207 JGI8:JGI207 JQE8:JQE207 KAA8:KAA207 KJW8:KJW207 KTS8:KTS207 LDO8:LDO207 LNK8:LNK207 LXG8:LXG207 MHC8:MHC207 MQY8:MQY207 NAU8:NAU207 NKQ8:NKQ207 NUM8:NUM207 OEI8:OEI207 OOE8:OOE207 OYA8:OYA207 PHW8:PHW207 PRS8:PRS207 QBO8:QBO207 QLK8:QLK207 QVG8:QVG207 RFC8:RFC207 ROY8:ROY207 RYU8:RYU207 SIQ8:SIQ207 SSM8:SSM207 TCI8:TCI207 TME8:TME207 TWA8:TWA207 UFW8:UFW207 UPS8:UPS207 UZO8:UZO207 VJK8:VJK207 VTG8:VTG207 WDC8:WDC207 WMY8:WMY207 WWU8:WWU207 AM65544:AM65743 KI65544:KI65743 UE65544:UE65743 AEA65544:AEA65743 ANW65544:ANW65743 AXS65544:AXS65743 BHO65544:BHO65743 BRK65544:BRK65743 CBG65544:CBG65743 CLC65544:CLC65743 CUY65544:CUY65743 DEU65544:DEU65743 DOQ65544:DOQ65743 DYM65544:DYM65743 EII65544:EII65743 ESE65544:ESE65743 FCA65544:FCA65743 FLW65544:FLW65743 FVS65544:FVS65743 GFO65544:GFO65743 GPK65544:GPK65743 GZG65544:GZG65743 HJC65544:HJC65743 HSY65544:HSY65743 ICU65544:ICU65743 IMQ65544:IMQ65743 IWM65544:IWM65743 JGI65544:JGI65743 JQE65544:JQE65743 KAA65544:KAA65743 KJW65544:KJW65743 KTS65544:KTS65743 LDO65544:LDO65743 LNK65544:LNK65743 LXG65544:LXG65743 MHC65544:MHC65743 MQY65544:MQY65743 NAU65544:NAU65743 NKQ65544:NKQ65743 NUM65544:NUM65743 OEI65544:OEI65743 OOE65544:OOE65743 OYA65544:OYA65743 PHW65544:PHW65743 PRS65544:PRS65743 QBO65544:QBO65743 QLK65544:QLK65743 QVG65544:QVG65743 RFC65544:RFC65743 ROY65544:ROY65743 RYU65544:RYU65743 SIQ65544:SIQ65743 SSM65544:SSM65743 TCI65544:TCI65743 TME65544:TME65743 TWA65544:TWA65743 UFW65544:UFW65743 UPS65544:UPS65743 UZO65544:UZO65743 VJK65544:VJK65743 VTG65544:VTG65743 WDC65544:WDC65743 WMY65544:WMY65743 WWU65544:WWU65743 AM131080:AM131279 KI131080:KI131279 UE131080:UE131279 AEA131080:AEA131279 ANW131080:ANW131279 AXS131080:AXS131279 BHO131080:BHO131279 BRK131080:BRK131279 CBG131080:CBG131279 CLC131080:CLC131279 CUY131080:CUY131279 DEU131080:DEU131279 DOQ131080:DOQ131279 DYM131080:DYM131279 EII131080:EII131279 ESE131080:ESE131279 FCA131080:FCA131279 FLW131080:FLW131279 FVS131080:FVS131279 GFO131080:GFO131279 GPK131080:GPK131279 GZG131080:GZG131279 HJC131080:HJC131279 HSY131080:HSY131279 ICU131080:ICU131279 IMQ131080:IMQ131279 IWM131080:IWM131279 JGI131080:JGI131279 JQE131080:JQE131279 KAA131080:KAA131279 KJW131080:KJW131279 KTS131080:KTS131279 LDO131080:LDO131279 LNK131080:LNK131279 LXG131080:LXG131279 MHC131080:MHC131279 MQY131080:MQY131279 NAU131080:NAU131279 NKQ131080:NKQ131279 NUM131080:NUM131279 OEI131080:OEI131279 OOE131080:OOE131279 OYA131080:OYA131279 PHW131080:PHW131279 PRS131080:PRS131279 QBO131080:QBO131279 QLK131080:QLK131279 QVG131080:QVG131279 RFC131080:RFC131279 ROY131080:ROY131279 RYU131080:RYU131279 SIQ131080:SIQ131279 SSM131080:SSM131279 TCI131080:TCI131279 TME131080:TME131279 TWA131080:TWA131279 UFW131080:UFW131279 UPS131080:UPS131279 UZO131080:UZO131279 VJK131080:VJK131279 VTG131080:VTG131279 WDC131080:WDC131279 WMY131080:WMY131279 WWU131080:WWU131279 AM196616:AM196815 KI196616:KI196815 UE196616:UE196815 AEA196616:AEA196815 ANW196616:ANW196815 AXS196616:AXS196815 BHO196616:BHO196815 BRK196616:BRK196815 CBG196616:CBG196815 CLC196616:CLC196815 CUY196616:CUY196815 DEU196616:DEU196815 DOQ196616:DOQ196815 DYM196616:DYM196815 EII196616:EII196815 ESE196616:ESE196815 FCA196616:FCA196815 FLW196616:FLW196815 FVS196616:FVS196815 GFO196616:GFO196815 GPK196616:GPK196815 GZG196616:GZG196815 HJC196616:HJC196815 HSY196616:HSY196815 ICU196616:ICU196815 IMQ196616:IMQ196815 IWM196616:IWM196815 JGI196616:JGI196815 JQE196616:JQE196815 KAA196616:KAA196815 KJW196616:KJW196815 KTS196616:KTS196815 LDO196616:LDO196815 LNK196616:LNK196815 LXG196616:LXG196815 MHC196616:MHC196815 MQY196616:MQY196815 NAU196616:NAU196815 NKQ196616:NKQ196815 NUM196616:NUM196815 OEI196616:OEI196815 OOE196616:OOE196815 OYA196616:OYA196815 PHW196616:PHW196815 PRS196616:PRS196815 QBO196616:QBO196815 QLK196616:QLK196815 QVG196616:QVG196815 RFC196616:RFC196815 ROY196616:ROY196815 RYU196616:RYU196815 SIQ196616:SIQ196815 SSM196616:SSM196815 TCI196616:TCI196815 TME196616:TME196815 TWA196616:TWA196815 UFW196616:UFW196815 UPS196616:UPS196815 UZO196616:UZO196815 VJK196616:VJK196815 VTG196616:VTG196815 WDC196616:WDC196815 WMY196616:WMY196815 WWU196616:WWU196815 AM262152:AM262351 KI262152:KI262351 UE262152:UE262351 AEA262152:AEA262351 ANW262152:ANW262351 AXS262152:AXS262351 BHO262152:BHO262351 BRK262152:BRK262351 CBG262152:CBG262351 CLC262152:CLC262351 CUY262152:CUY262351 DEU262152:DEU262351 DOQ262152:DOQ262351 DYM262152:DYM262351 EII262152:EII262351 ESE262152:ESE262351 FCA262152:FCA262351 FLW262152:FLW262351 FVS262152:FVS262351 GFO262152:GFO262351 GPK262152:GPK262351 GZG262152:GZG262351 HJC262152:HJC262351 HSY262152:HSY262351 ICU262152:ICU262351 IMQ262152:IMQ262351 IWM262152:IWM262351 JGI262152:JGI262351 JQE262152:JQE262351 KAA262152:KAA262351 KJW262152:KJW262351 KTS262152:KTS262351 LDO262152:LDO262351 LNK262152:LNK262351 LXG262152:LXG262351 MHC262152:MHC262351 MQY262152:MQY262351 NAU262152:NAU262351 NKQ262152:NKQ262351 NUM262152:NUM262351 OEI262152:OEI262351 OOE262152:OOE262351 OYA262152:OYA262351 PHW262152:PHW262351 PRS262152:PRS262351 QBO262152:QBO262351 QLK262152:QLK262351 QVG262152:QVG262351 RFC262152:RFC262351 ROY262152:ROY262351 RYU262152:RYU262351 SIQ262152:SIQ262351 SSM262152:SSM262351 TCI262152:TCI262351 TME262152:TME262351 TWA262152:TWA262351 UFW262152:UFW262351 UPS262152:UPS262351 UZO262152:UZO262351 VJK262152:VJK262351 VTG262152:VTG262351 WDC262152:WDC262351 WMY262152:WMY262351 WWU262152:WWU262351 AM327688:AM327887 KI327688:KI327887 UE327688:UE327887 AEA327688:AEA327887 ANW327688:ANW327887 AXS327688:AXS327887 BHO327688:BHO327887 BRK327688:BRK327887 CBG327688:CBG327887 CLC327688:CLC327887 CUY327688:CUY327887 DEU327688:DEU327887 DOQ327688:DOQ327887 DYM327688:DYM327887 EII327688:EII327887 ESE327688:ESE327887 FCA327688:FCA327887 FLW327688:FLW327887 FVS327688:FVS327887 GFO327688:GFO327887 GPK327688:GPK327887 GZG327688:GZG327887 HJC327688:HJC327887 HSY327688:HSY327887 ICU327688:ICU327887 IMQ327688:IMQ327887 IWM327688:IWM327887 JGI327688:JGI327887 JQE327688:JQE327887 KAA327688:KAA327887 KJW327688:KJW327887 KTS327688:KTS327887 LDO327688:LDO327887 LNK327688:LNK327887 LXG327688:LXG327887 MHC327688:MHC327887 MQY327688:MQY327887 NAU327688:NAU327887 NKQ327688:NKQ327887 NUM327688:NUM327887 OEI327688:OEI327887 OOE327688:OOE327887 OYA327688:OYA327887 PHW327688:PHW327887 PRS327688:PRS327887 QBO327688:QBO327887 QLK327688:QLK327887 QVG327688:QVG327887 RFC327688:RFC327887 ROY327688:ROY327887 RYU327688:RYU327887 SIQ327688:SIQ327887 SSM327688:SSM327887 TCI327688:TCI327887 TME327688:TME327887 TWA327688:TWA327887 UFW327688:UFW327887 UPS327688:UPS327887 UZO327688:UZO327887 VJK327688:VJK327887 VTG327688:VTG327887 WDC327688:WDC327887 WMY327688:WMY327887 WWU327688:WWU327887 AM393224:AM393423 KI393224:KI393423 UE393224:UE393423 AEA393224:AEA393423 ANW393224:ANW393423 AXS393224:AXS393423 BHO393224:BHO393423 BRK393224:BRK393423 CBG393224:CBG393423 CLC393224:CLC393423 CUY393224:CUY393423 DEU393224:DEU393423 DOQ393224:DOQ393423 DYM393224:DYM393423 EII393224:EII393423 ESE393224:ESE393423 FCA393224:FCA393423 FLW393224:FLW393423 FVS393224:FVS393423 GFO393224:GFO393423 GPK393224:GPK393423 GZG393224:GZG393423 HJC393224:HJC393423 HSY393224:HSY393423 ICU393224:ICU393423 IMQ393224:IMQ393423 IWM393224:IWM393423 JGI393224:JGI393423 JQE393224:JQE393423 KAA393224:KAA393423 KJW393224:KJW393423 KTS393224:KTS393423 LDO393224:LDO393423 LNK393224:LNK393423 LXG393224:LXG393423 MHC393224:MHC393423 MQY393224:MQY393423 NAU393224:NAU393423 NKQ393224:NKQ393423 NUM393224:NUM393423 OEI393224:OEI393423 OOE393224:OOE393423 OYA393224:OYA393423 PHW393224:PHW393423 PRS393224:PRS393423 QBO393224:QBO393423 QLK393224:QLK393423 QVG393224:QVG393423 RFC393224:RFC393423 ROY393224:ROY393423 RYU393224:RYU393423 SIQ393224:SIQ393423 SSM393224:SSM393423 TCI393224:TCI393423 TME393224:TME393423 TWA393224:TWA393423 UFW393224:UFW393423 UPS393224:UPS393423 UZO393224:UZO393423 VJK393224:VJK393423 VTG393224:VTG393423 WDC393224:WDC393423 WMY393224:WMY393423 WWU393224:WWU393423 AM458760:AM458959 KI458760:KI458959 UE458760:UE458959 AEA458760:AEA458959 ANW458760:ANW458959 AXS458760:AXS458959 BHO458760:BHO458959 BRK458760:BRK458959 CBG458760:CBG458959 CLC458760:CLC458959 CUY458760:CUY458959 DEU458760:DEU458959 DOQ458760:DOQ458959 DYM458760:DYM458959 EII458760:EII458959 ESE458760:ESE458959 FCA458760:FCA458959 FLW458760:FLW458959 FVS458760:FVS458959 GFO458760:GFO458959 GPK458760:GPK458959 GZG458760:GZG458959 HJC458760:HJC458959 HSY458760:HSY458959 ICU458760:ICU458959 IMQ458760:IMQ458959 IWM458760:IWM458959 JGI458760:JGI458959 JQE458760:JQE458959 KAA458760:KAA458959 KJW458760:KJW458959 KTS458760:KTS458959 LDO458760:LDO458959 LNK458760:LNK458959 LXG458760:LXG458959 MHC458760:MHC458959 MQY458760:MQY458959 NAU458760:NAU458959 NKQ458760:NKQ458959 NUM458760:NUM458959 OEI458760:OEI458959 OOE458760:OOE458959 OYA458760:OYA458959 PHW458760:PHW458959 PRS458760:PRS458959 QBO458760:QBO458959 QLK458760:QLK458959 QVG458760:QVG458959 RFC458760:RFC458959 ROY458760:ROY458959 RYU458760:RYU458959 SIQ458760:SIQ458959 SSM458760:SSM458959 TCI458760:TCI458959 TME458760:TME458959 TWA458760:TWA458959 UFW458760:UFW458959 UPS458760:UPS458959 UZO458760:UZO458959 VJK458760:VJK458959 VTG458760:VTG458959 WDC458760:WDC458959 WMY458760:WMY458959 WWU458760:WWU458959 AM524296:AM524495 KI524296:KI524495 UE524296:UE524495 AEA524296:AEA524495 ANW524296:ANW524495 AXS524296:AXS524495 BHO524296:BHO524495 BRK524296:BRK524495 CBG524296:CBG524495 CLC524296:CLC524495 CUY524296:CUY524495 DEU524296:DEU524495 DOQ524296:DOQ524495 DYM524296:DYM524495 EII524296:EII524495 ESE524296:ESE524495 FCA524296:FCA524495 FLW524296:FLW524495 FVS524296:FVS524495 GFO524296:GFO524495 GPK524296:GPK524495 GZG524296:GZG524495 HJC524296:HJC524495 HSY524296:HSY524495 ICU524296:ICU524495 IMQ524296:IMQ524495 IWM524296:IWM524495 JGI524296:JGI524495 JQE524296:JQE524495 KAA524296:KAA524495 KJW524296:KJW524495 KTS524296:KTS524495 LDO524296:LDO524495 LNK524296:LNK524495 LXG524296:LXG524495 MHC524296:MHC524495 MQY524296:MQY524495 NAU524296:NAU524495 NKQ524296:NKQ524495 NUM524296:NUM524495 OEI524296:OEI524495 OOE524296:OOE524495 OYA524296:OYA524495 PHW524296:PHW524495 PRS524296:PRS524495 QBO524296:QBO524495 QLK524296:QLK524495 QVG524296:QVG524495 RFC524296:RFC524495 ROY524296:ROY524495 RYU524296:RYU524495 SIQ524296:SIQ524495 SSM524296:SSM524495 TCI524296:TCI524495 TME524296:TME524495 TWA524296:TWA524495 UFW524296:UFW524495 UPS524296:UPS524495 UZO524296:UZO524495 VJK524296:VJK524495 VTG524296:VTG524495 WDC524296:WDC524495 WMY524296:WMY524495 WWU524296:WWU524495 AM589832:AM590031 KI589832:KI590031 UE589832:UE590031 AEA589832:AEA590031 ANW589832:ANW590031 AXS589832:AXS590031 BHO589832:BHO590031 BRK589832:BRK590031 CBG589832:CBG590031 CLC589832:CLC590031 CUY589832:CUY590031 DEU589832:DEU590031 DOQ589832:DOQ590031 DYM589832:DYM590031 EII589832:EII590031 ESE589832:ESE590031 FCA589832:FCA590031 FLW589832:FLW590031 FVS589832:FVS590031 GFO589832:GFO590031 GPK589832:GPK590031 GZG589832:GZG590031 HJC589832:HJC590031 HSY589832:HSY590031 ICU589832:ICU590031 IMQ589832:IMQ590031 IWM589832:IWM590031 JGI589832:JGI590031 JQE589832:JQE590031 KAA589832:KAA590031 KJW589832:KJW590031 KTS589832:KTS590031 LDO589832:LDO590031 LNK589832:LNK590031 LXG589832:LXG590031 MHC589832:MHC590031 MQY589832:MQY590031 NAU589832:NAU590031 NKQ589832:NKQ590031 NUM589832:NUM590031 OEI589832:OEI590031 OOE589832:OOE590031 OYA589832:OYA590031 PHW589832:PHW590031 PRS589832:PRS590031 QBO589832:QBO590031 QLK589832:QLK590031 QVG589832:QVG590031 RFC589832:RFC590031 ROY589832:ROY590031 RYU589832:RYU590031 SIQ589832:SIQ590031 SSM589832:SSM590031 TCI589832:TCI590031 TME589832:TME590031 TWA589832:TWA590031 UFW589832:UFW590031 UPS589832:UPS590031 UZO589832:UZO590031 VJK589832:VJK590031 VTG589832:VTG590031 WDC589832:WDC590031 WMY589832:WMY590031 WWU589832:WWU590031 AM655368:AM655567 KI655368:KI655567 UE655368:UE655567 AEA655368:AEA655567 ANW655368:ANW655567 AXS655368:AXS655567 BHO655368:BHO655567 BRK655368:BRK655567 CBG655368:CBG655567 CLC655368:CLC655567 CUY655368:CUY655567 DEU655368:DEU655567 DOQ655368:DOQ655567 DYM655368:DYM655567 EII655368:EII655567 ESE655368:ESE655567 FCA655368:FCA655567 FLW655368:FLW655567 FVS655368:FVS655567 GFO655368:GFO655567 GPK655368:GPK655567 GZG655368:GZG655567 HJC655368:HJC655567 HSY655368:HSY655567 ICU655368:ICU655567 IMQ655368:IMQ655567 IWM655368:IWM655567 JGI655368:JGI655567 JQE655368:JQE655567 KAA655368:KAA655567 KJW655368:KJW655567 KTS655368:KTS655567 LDO655368:LDO655567 LNK655368:LNK655567 LXG655368:LXG655567 MHC655368:MHC655567 MQY655368:MQY655567 NAU655368:NAU655567 NKQ655368:NKQ655567 NUM655368:NUM655567 OEI655368:OEI655567 OOE655368:OOE655567 OYA655368:OYA655567 PHW655368:PHW655567 PRS655368:PRS655567 QBO655368:QBO655567 QLK655368:QLK655567 QVG655368:QVG655567 RFC655368:RFC655567 ROY655368:ROY655567 RYU655368:RYU655567 SIQ655368:SIQ655567 SSM655368:SSM655567 TCI655368:TCI655567 TME655368:TME655567 TWA655368:TWA655567 UFW655368:UFW655567 UPS655368:UPS655567 UZO655368:UZO655567 VJK655368:VJK655567 VTG655368:VTG655567 WDC655368:WDC655567 WMY655368:WMY655567 WWU655368:WWU655567 AM720904:AM721103 KI720904:KI721103 UE720904:UE721103 AEA720904:AEA721103 ANW720904:ANW721103 AXS720904:AXS721103 BHO720904:BHO721103 BRK720904:BRK721103 CBG720904:CBG721103 CLC720904:CLC721103 CUY720904:CUY721103 DEU720904:DEU721103 DOQ720904:DOQ721103 DYM720904:DYM721103 EII720904:EII721103 ESE720904:ESE721103 FCA720904:FCA721103 FLW720904:FLW721103 FVS720904:FVS721103 GFO720904:GFO721103 GPK720904:GPK721103 GZG720904:GZG721103 HJC720904:HJC721103 HSY720904:HSY721103 ICU720904:ICU721103 IMQ720904:IMQ721103 IWM720904:IWM721103 JGI720904:JGI721103 JQE720904:JQE721103 KAA720904:KAA721103 KJW720904:KJW721103 KTS720904:KTS721103 LDO720904:LDO721103 LNK720904:LNK721103 LXG720904:LXG721103 MHC720904:MHC721103 MQY720904:MQY721103 NAU720904:NAU721103 NKQ720904:NKQ721103 NUM720904:NUM721103 OEI720904:OEI721103 OOE720904:OOE721103 OYA720904:OYA721103 PHW720904:PHW721103 PRS720904:PRS721103 QBO720904:QBO721103 QLK720904:QLK721103 QVG720904:QVG721103 RFC720904:RFC721103 ROY720904:ROY721103 RYU720904:RYU721103 SIQ720904:SIQ721103 SSM720904:SSM721103 TCI720904:TCI721103 TME720904:TME721103 TWA720904:TWA721103 UFW720904:UFW721103 UPS720904:UPS721103 UZO720904:UZO721103 VJK720904:VJK721103 VTG720904:VTG721103 WDC720904:WDC721103 WMY720904:WMY721103 WWU720904:WWU721103 AM786440:AM786639 KI786440:KI786639 UE786440:UE786639 AEA786440:AEA786639 ANW786440:ANW786639 AXS786440:AXS786639 BHO786440:BHO786639 BRK786440:BRK786639 CBG786440:CBG786639 CLC786440:CLC786639 CUY786440:CUY786639 DEU786440:DEU786639 DOQ786440:DOQ786639 DYM786440:DYM786639 EII786440:EII786639 ESE786440:ESE786639 FCA786440:FCA786639 FLW786440:FLW786639 FVS786440:FVS786639 GFO786440:GFO786639 GPK786440:GPK786639 GZG786440:GZG786639 HJC786440:HJC786639 HSY786440:HSY786639 ICU786440:ICU786639 IMQ786440:IMQ786639 IWM786440:IWM786639 JGI786440:JGI786639 JQE786440:JQE786639 KAA786440:KAA786639 KJW786440:KJW786639 KTS786440:KTS786639 LDO786440:LDO786639 LNK786440:LNK786639 LXG786440:LXG786639 MHC786440:MHC786639 MQY786440:MQY786639 NAU786440:NAU786639 NKQ786440:NKQ786639 NUM786440:NUM786639 OEI786440:OEI786639 OOE786440:OOE786639 OYA786440:OYA786639 PHW786440:PHW786639 PRS786440:PRS786639 QBO786440:QBO786639 QLK786440:QLK786639 QVG786440:QVG786639 RFC786440:RFC786639 ROY786440:ROY786639 RYU786440:RYU786639 SIQ786440:SIQ786639 SSM786440:SSM786639 TCI786440:TCI786639 TME786440:TME786639 TWA786440:TWA786639 UFW786440:UFW786639 UPS786440:UPS786639 UZO786440:UZO786639 VJK786440:VJK786639 VTG786440:VTG786639 WDC786440:WDC786639 WMY786440:WMY786639 WWU786440:WWU786639 AM851976:AM852175 KI851976:KI852175 UE851976:UE852175 AEA851976:AEA852175 ANW851976:ANW852175 AXS851976:AXS852175 BHO851976:BHO852175 BRK851976:BRK852175 CBG851976:CBG852175 CLC851976:CLC852175 CUY851976:CUY852175 DEU851976:DEU852175 DOQ851976:DOQ852175 DYM851976:DYM852175 EII851976:EII852175 ESE851976:ESE852175 FCA851976:FCA852175 FLW851976:FLW852175 FVS851976:FVS852175 GFO851976:GFO852175 GPK851976:GPK852175 GZG851976:GZG852175 HJC851976:HJC852175 HSY851976:HSY852175 ICU851976:ICU852175 IMQ851976:IMQ852175 IWM851976:IWM852175 JGI851976:JGI852175 JQE851976:JQE852175 KAA851976:KAA852175 KJW851976:KJW852175 KTS851976:KTS852175 LDO851976:LDO852175 LNK851976:LNK852175 LXG851976:LXG852175 MHC851976:MHC852175 MQY851976:MQY852175 NAU851976:NAU852175 NKQ851976:NKQ852175 NUM851976:NUM852175 OEI851976:OEI852175 OOE851976:OOE852175 OYA851976:OYA852175 PHW851976:PHW852175 PRS851976:PRS852175 QBO851976:QBO852175 QLK851976:QLK852175 QVG851976:QVG852175 RFC851976:RFC852175 ROY851976:ROY852175 RYU851976:RYU852175 SIQ851976:SIQ852175 SSM851976:SSM852175 TCI851976:TCI852175 TME851976:TME852175 TWA851976:TWA852175 UFW851976:UFW852175 UPS851976:UPS852175 UZO851976:UZO852175 VJK851976:VJK852175 VTG851976:VTG852175 WDC851976:WDC852175 WMY851976:WMY852175 WWU851976:WWU852175 AM917512:AM917711 KI917512:KI917711 UE917512:UE917711 AEA917512:AEA917711 ANW917512:ANW917711 AXS917512:AXS917711 BHO917512:BHO917711 BRK917512:BRK917711 CBG917512:CBG917711 CLC917512:CLC917711 CUY917512:CUY917711 DEU917512:DEU917711 DOQ917512:DOQ917711 DYM917512:DYM917711 EII917512:EII917711 ESE917512:ESE917711 FCA917512:FCA917711 FLW917512:FLW917711 FVS917512:FVS917711 GFO917512:GFO917711 GPK917512:GPK917711 GZG917512:GZG917711 HJC917512:HJC917711 HSY917512:HSY917711 ICU917512:ICU917711 IMQ917512:IMQ917711 IWM917512:IWM917711 JGI917512:JGI917711 JQE917512:JQE917711 KAA917512:KAA917711 KJW917512:KJW917711 KTS917512:KTS917711 LDO917512:LDO917711 LNK917512:LNK917711 LXG917512:LXG917711 MHC917512:MHC917711 MQY917512:MQY917711 NAU917512:NAU917711 NKQ917512:NKQ917711 NUM917512:NUM917711 OEI917512:OEI917711 OOE917512:OOE917711 OYA917512:OYA917711 PHW917512:PHW917711 PRS917512:PRS917711 QBO917512:QBO917711 QLK917512:QLK917711 QVG917512:QVG917711 RFC917512:RFC917711 ROY917512:ROY917711 RYU917512:RYU917711 SIQ917512:SIQ917711 SSM917512:SSM917711 TCI917512:TCI917711 TME917512:TME917711 TWA917512:TWA917711 UFW917512:UFW917711 UPS917512:UPS917711 UZO917512:UZO917711 VJK917512:VJK917711 VTG917512:VTG917711 WDC917512:WDC917711 WMY917512:WMY917711 WWU917512:WWU917711 AM983048:AM983247 KI983048:KI983247 UE983048:UE983247 AEA983048:AEA983247 ANW983048:ANW983247 AXS983048:AXS983247 BHO983048:BHO983247 BRK983048:BRK983247 CBG983048:CBG983247 CLC983048:CLC983247 CUY983048:CUY983247 DEU983048:DEU983247 DOQ983048:DOQ983247 DYM983048:DYM983247 EII983048:EII983247 ESE983048:ESE983247 FCA983048:FCA983247 FLW983048:FLW983247 FVS983048:FVS983247 GFO983048:GFO983247 GPK983048:GPK983247 GZG983048:GZG983247 HJC983048:HJC983247 HSY983048:HSY983247 ICU983048:ICU983247 IMQ983048:IMQ983247 IWM983048:IWM983247 JGI983048:JGI983247 JQE983048:JQE983247 KAA983048:KAA983247 KJW983048:KJW983247 KTS983048:KTS983247 LDO983048:LDO983247 LNK983048:LNK983247 LXG983048:LXG983247 MHC983048:MHC983247 MQY983048:MQY983247 NAU983048:NAU983247 NKQ983048:NKQ983247 NUM983048:NUM983247 OEI983048:OEI983247 OOE983048:OOE983247 OYA983048:OYA983247 PHW983048:PHW983247 PRS983048:PRS983247 QBO983048:QBO983247 QLK983048:QLK983247 QVG983048:QVG983247 RFC983048:RFC983247 ROY983048:ROY983247 RYU983048:RYU983247 SIQ983048:SIQ983247 SSM983048:SSM983247 TCI983048:TCI983247 TME983048:TME983247 TWA983048:TWA983247 UFW983048:UFW983247 UPS983048:UPS983247 UZO983048:UZO983247 VJK983048:VJK983247 VTG983048:VTG983247 WDC983048:WDC983247 WMY983048:WMY983247 WWU983048:WWU983247 AC8:AC207 JY8:JY207 TU8:TU207 ADQ8:ADQ207 ANM8:ANM207 AXI8:AXI207 BHE8:BHE207 BRA8:BRA207 CAW8:CAW207 CKS8:CKS207 CUO8:CUO207 DEK8:DEK207 DOG8:DOG207 DYC8:DYC207 EHY8:EHY207 ERU8:ERU207 FBQ8:FBQ207 FLM8:FLM207 FVI8:FVI207 GFE8:GFE207 GPA8:GPA207 GYW8:GYW207 HIS8:HIS207 HSO8:HSO207 ICK8:ICK207 IMG8:IMG207 IWC8:IWC207 JFY8:JFY207 JPU8:JPU207 JZQ8:JZQ207 KJM8:KJM207 KTI8:KTI207 LDE8:LDE207 LNA8:LNA207 LWW8:LWW207 MGS8:MGS207 MQO8:MQO207 NAK8:NAK207 NKG8:NKG207 NUC8:NUC207 ODY8:ODY207 ONU8:ONU207 OXQ8:OXQ207 PHM8:PHM207 PRI8:PRI207 QBE8:QBE207 QLA8:QLA207 QUW8:QUW207 RES8:RES207 ROO8:ROO207 RYK8:RYK207 SIG8:SIG207 SSC8:SSC207 TBY8:TBY207 TLU8:TLU207 TVQ8:TVQ207 UFM8:UFM207 UPI8:UPI207 UZE8:UZE207 VJA8:VJA207 VSW8:VSW207 WCS8:WCS207 WMO8:WMO207 WWK8:WWK207 AC65544:AC65743 JY65544:JY65743 TU65544:TU65743 ADQ65544:ADQ65743 ANM65544:ANM65743 AXI65544:AXI65743 BHE65544:BHE65743 BRA65544:BRA65743 CAW65544:CAW65743 CKS65544:CKS65743 CUO65544:CUO65743 DEK65544:DEK65743 DOG65544:DOG65743 DYC65544:DYC65743 EHY65544:EHY65743 ERU65544:ERU65743 FBQ65544:FBQ65743 FLM65544:FLM65743 FVI65544:FVI65743 GFE65544:GFE65743 GPA65544:GPA65743 GYW65544:GYW65743 HIS65544:HIS65743 HSO65544:HSO65743 ICK65544:ICK65743 IMG65544:IMG65743 IWC65544:IWC65743 JFY65544:JFY65743 JPU65544:JPU65743 JZQ65544:JZQ65743 KJM65544:KJM65743 KTI65544:KTI65743 LDE65544:LDE65743 LNA65544:LNA65743 LWW65544:LWW65743 MGS65544:MGS65743 MQO65544:MQO65743 NAK65544:NAK65743 NKG65544:NKG65743 NUC65544:NUC65743 ODY65544:ODY65743 ONU65544:ONU65743 OXQ65544:OXQ65743 PHM65544:PHM65743 PRI65544:PRI65743 QBE65544:QBE65743 QLA65544:QLA65743 QUW65544:QUW65743 RES65544:RES65743 ROO65544:ROO65743 RYK65544:RYK65743 SIG65544:SIG65743 SSC65544:SSC65743 TBY65544:TBY65743 TLU65544:TLU65743 TVQ65544:TVQ65743 UFM65544:UFM65743 UPI65544:UPI65743 UZE65544:UZE65743 VJA65544:VJA65743 VSW65544:VSW65743 WCS65544:WCS65743 WMO65544:WMO65743 WWK65544:WWK65743 AC131080:AC131279 JY131080:JY131279 TU131080:TU131279 ADQ131080:ADQ131279 ANM131080:ANM131279 AXI131080:AXI131279 BHE131080:BHE131279 BRA131080:BRA131279 CAW131080:CAW131279 CKS131080:CKS131279 CUO131080:CUO131279 DEK131080:DEK131279 DOG131080:DOG131279 DYC131080:DYC131279 EHY131080:EHY131279 ERU131080:ERU131279 FBQ131080:FBQ131279 FLM131080:FLM131279 FVI131080:FVI131279 GFE131080:GFE131279 GPA131080:GPA131279 GYW131080:GYW131279 HIS131080:HIS131279 HSO131080:HSO131279 ICK131080:ICK131279 IMG131080:IMG131279 IWC131080:IWC131279 JFY131080:JFY131279 JPU131080:JPU131279 JZQ131080:JZQ131279 KJM131080:KJM131279 KTI131080:KTI131279 LDE131080:LDE131279 LNA131080:LNA131279 LWW131080:LWW131279 MGS131080:MGS131279 MQO131080:MQO131279 NAK131080:NAK131279 NKG131080:NKG131279 NUC131080:NUC131279 ODY131080:ODY131279 ONU131080:ONU131279 OXQ131080:OXQ131279 PHM131080:PHM131279 PRI131080:PRI131279 QBE131080:QBE131279 QLA131080:QLA131279 QUW131080:QUW131279 RES131080:RES131279 ROO131080:ROO131279 RYK131080:RYK131279 SIG131080:SIG131279 SSC131080:SSC131279 TBY131080:TBY131279 TLU131080:TLU131279 TVQ131080:TVQ131279 UFM131080:UFM131279 UPI131080:UPI131279 UZE131080:UZE131279 VJA131080:VJA131279 VSW131080:VSW131279 WCS131080:WCS131279 WMO131080:WMO131279 WWK131080:WWK131279 AC196616:AC196815 JY196616:JY196815 TU196616:TU196815 ADQ196616:ADQ196815 ANM196616:ANM196815 AXI196616:AXI196815 BHE196616:BHE196815 BRA196616:BRA196815 CAW196616:CAW196815 CKS196616:CKS196815 CUO196616:CUO196815 DEK196616:DEK196815 DOG196616:DOG196815 DYC196616:DYC196815 EHY196616:EHY196815 ERU196616:ERU196815 FBQ196616:FBQ196815 FLM196616:FLM196815 FVI196616:FVI196815 GFE196616:GFE196815 GPA196616:GPA196815 GYW196616:GYW196815 HIS196616:HIS196815 HSO196616:HSO196815 ICK196616:ICK196815 IMG196616:IMG196815 IWC196616:IWC196815 JFY196616:JFY196815 JPU196616:JPU196815 JZQ196616:JZQ196815 KJM196616:KJM196815 KTI196616:KTI196815 LDE196616:LDE196815 LNA196616:LNA196815 LWW196616:LWW196815 MGS196616:MGS196815 MQO196616:MQO196815 NAK196616:NAK196815 NKG196616:NKG196815 NUC196616:NUC196815 ODY196616:ODY196815 ONU196616:ONU196815 OXQ196616:OXQ196815 PHM196616:PHM196815 PRI196616:PRI196815 QBE196616:QBE196815 QLA196616:QLA196815 QUW196616:QUW196815 RES196616:RES196815 ROO196616:ROO196815 RYK196616:RYK196815 SIG196616:SIG196815 SSC196616:SSC196815 TBY196616:TBY196815 TLU196616:TLU196815 TVQ196616:TVQ196815 UFM196616:UFM196815 UPI196616:UPI196815 UZE196616:UZE196815 VJA196616:VJA196815 VSW196616:VSW196815 WCS196616:WCS196815 WMO196616:WMO196815 WWK196616:WWK196815 AC262152:AC262351 JY262152:JY262351 TU262152:TU262351 ADQ262152:ADQ262351 ANM262152:ANM262351 AXI262152:AXI262351 BHE262152:BHE262351 BRA262152:BRA262351 CAW262152:CAW262351 CKS262152:CKS262351 CUO262152:CUO262351 DEK262152:DEK262351 DOG262152:DOG262351 DYC262152:DYC262351 EHY262152:EHY262351 ERU262152:ERU262351 FBQ262152:FBQ262351 FLM262152:FLM262351 FVI262152:FVI262351 GFE262152:GFE262351 GPA262152:GPA262351 GYW262152:GYW262351 HIS262152:HIS262351 HSO262152:HSO262351 ICK262152:ICK262351 IMG262152:IMG262351 IWC262152:IWC262351 JFY262152:JFY262351 JPU262152:JPU262351 JZQ262152:JZQ262351 KJM262152:KJM262351 KTI262152:KTI262351 LDE262152:LDE262351 LNA262152:LNA262351 LWW262152:LWW262351 MGS262152:MGS262351 MQO262152:MQO262351 NAK262152:NAK262351 NKG262152:NKG262351 NUC262152:NUC262351 ODY262152:ODY262351 ONU262152:ONU262351 OXQ262152:OXQ262351 PHM262152:PHM262351 PRI262152:PRI262351 QBE262152:QBE262351 QLA262152:QLA262351 QUW262152:QUW262351 RES262152:RES262351 ROO262152:ROO262351 RYK262152:RYK262351 SIG262152:SIG262351 SSC262152:SSC262351 TBY262152:TBY262351 TLU262152:TLU262351 TVQ262152:TVQ262351 UFM262152:UFM262351 UPI262152:UPI262351 UZE262152:UZE262351 VJA262152:VJA262351 VSW262152:VSW262351 WCS262152:WCS262351 WMO262152:WMO262351 WWK262152:WWK262351 AC327688:AC327887 JY327688:JY327887 TU327688:TU327887 ADQ327688:ADQ327887 ANM327688:ANM327887 AXI327688:AXI327887 BHE327688:BHE327887 BRA327688:BRA327887 CAW327688:CAW327887 CKS327688:CKS327887 CUO327688:CUO327887 DEK327688:DEK327887 DOG327688:DOG327887 DYC327688:DYC327887 EHY327688:EHY327887 ERU327688:ERU327887 FBQ327688:FBQ327887 FLM327688:FLM327887 FVI327688:FVI327887 GFE327688:GFE327887 GPA327688:GPA327887 GYW327688:GYW327887 HIS327688:HIS327887 HSO327688:HSO327887 ICK327688:ICK327887 IMG327688:IMG327887 IWC327688:IWC327887 JFY327688:JFY327887 JPU327688:JPU327887 JZQ327688:JZQ327887 KJM327688:KJM327887 KTI327688:KTI327887 LDE327688:LDE327887 LNA327688:LNA327887 LWW327688:LWW327887 MGS327688:MGS327887 MQO327688:MQO327887 NAK327688:NAK327887 NKG327688:NKG327887 NUC327688:NUC327887 ODY327688:ODY327887 ONU327688:ONU327887 OXQ327688:OXQ327887 PHM327688:PHM327887 PRI327688:PRI327887 QBE327688:QBE327887 QLA327688:QLA327887 QUW327688:QUW327887 RES327688:RES327887 ROO327688:ROO327887 RYK327688:RYK327887 SIG327688:SIG327887 SSC327688:SSC327887 TBY327688:TBY327887 TLU327688:TLU327887 TVQ327688:TVQ327887 UFM327688:UFM327887 UPI327688:UPI327887 UZE327688:UZE327887 VJA327688:VJA327887 VSW327688:VSW327887 WCS327688:WCS327887 WMO327688:WMO327887 WWK327688:WWK327887 AC393224:AC393423 JY393224:JY393423 TU393224:TU393423 ADQ393224:ADQ393423 ANM393224:ANM393423 AXI393224:AXI393423 BHE393224:BHE393423 BRA393224:BRA393423 CAW393224:CAW393423 CKS393224:CKS393423 CUO393224:CUO393423 DEK393224:DEK393423 DOG393224:DOG393423 DYC393224:DYC393423 EHY393224:EHY393423 ERU393224:ERU393423 FBQ393224:FBQ393423 FLM393224:FLM393423 FVI393224:FVI393423 GFE393224:GFE393423 GPA393224:GPA393423 GYW393224:GYW393423 HIS393224:HIS393423 HSO393224:HSO393423 ICK393224:ICK393423 IMG393224:IMG393423 IWC393224:IWC393423 JFY393224:JFY393423 JPU393224:JPU393423 JZQ393224:JZQ393423 KJM393224:KJM393423 KTI393224:KTI393423 LDE393224:LDE393423 LNA393224:LNA393423 LWW393224:LWW393423 MGS393224:MGS393423 MQO393224:MQO393423 NAK393224:NAK393423 NKG393224:NKG393423 NUC393224:NUC393423 ODY393224:ODY393423 ONU393224:ONU393423 OXQ393224:OXQ393423 PHM393224:PHM393423 PRI393224:PRI393423 QBE393224:QBE393423 QLA393224:QLA393423 QUW393224:QUW393423 RES393224:RES393423 ROO393224:ROO393423 RYK393224:RYK393423 SIG393224:SIG393423 SSC393224:SSC393423 TBY393224:TBY393423 TLU393224:TLU393423 TVQ393224:TVQ393423 UFM393224:UFM393423 UPI393224:UPI393423 UZE393224:UZE393423 VJA393224:VJA393423 VSW393224:VSW393423 WCS393224:WCS393423 WMO393224:WMO393423 WWK393224:WWK393423 AC458760:AC458959 JY458760:JY458959 TU458760:TU458959 ADQ458760:ADQ458959 ANM458760:ANM458959 AXI458760:AXI458959 BHE458760:BHE458959 BRA458760:BRA458959 CAW458760:CAW458959 CKS458760:CKS458959 CUO458760:CUO458959 DEK458760:DEK458959 DOG458760:DOG458959 DYC458760:DYC458959 EHY458760:EHY458959 ERU458760:ERU458959 FBQ458760:FBQ458959 FLM458760:FLM458959 FVI458760:FVI458959 GFE458760:GFE458959 GPA458760:GPA458959 GYW458760:GYW458959 HIS458760:HIS458959 HSO458760:HSO458959 ICK458760:ICK458959 IMG458760:IMG458959 IWC458760:IWC458959 JFY458760:JFY458959 JPU458760:JPU458959 JZQ458760:JZQ458959 KJM458760:KJM458959 KTI458760:KTI458959 LDE458760:LDE458959 LNA458760:LNA458959 LWW458760:LWW458959 MGS458760:MGS458959 MQO458760:MQO458959 NAK458760:NAK458959 NKG458760:NKG458959 NUC458760:NUC458959 ODY458760:ODY458959 ONU458760:ONU458959 OXQ458760:OXQ458959 PHM458760:PHM458959 PRI458760:PRI458959 QBE458760:QBE458959 QLA458760:QLA458959 QUW458760:QUW458959 RES458760:RES458959 ROO458760:ROO458959 RYK458760:RYK458959 SIG458760:SIG458959 SSC458760:SSC458959 TBY458760:TBY458959 TLU458760:TLU458959 TVQ458760:TVQ458959 UFM458760:UFM458959 UPI458760:UPI458959 UZE458760:UZE458959 VJA458760:VJA458959 VSW458760:VSW458959 WCS458760:WCS458959 WMO458760:WMO458959 WWK458760:WWK458959 AC524296:AC524495 JY524296:JY524495 TU524296:TU524495 ADQ524296:ADQ524495 ANM524296:ANM524495 AXI524296:AXI524495 BHE524296:BHE524495 BRA524296:BRA524495 CAW524296:CAW524495 CKS524296:CKS524495 CUO524296:CUO524495 DEK524296:DEK524495 DOG524296:DOG524495 DYC524296:DYC524495 EHY524296:EHY524495 ERU524296:ERU524495 FBQ524296:FBQ524495 FLM524296:FLM524495 FVI524296:FVI524495 GFE524296:GFE524495 GPA524296:GPA524495 GYW524296:GYW524495 HIS524296:HIS524495 HSO524296:HSO524495 ICK524296:ICK524495 IMG524296:IMG524495 IWC524296:IWC524495 JFY524296:JFY524495 JPU524296:JPU524495 JZQ524296:JZQ524495 KJM524296:KJM524495 KTI524296:KTI524495 LDE524296:LDE524495 LNA524296:LNA524495 LWW524296:LWW524495 MGS524296:MGS524495 MQO524296:MQO524495 NAK524296:NAK524495 NKG524296:NKG524495 NUC524296:NUC524495 ODY524296:ODY524495 ONU524296:ONU524495 OXQ524296:OXQ524495 PHM524296:PHM524495 PRI524296:PRI524495 QBE524296:QBE524495 QLA524296:QLA524495 QUW524296:QUW524495 RES524296:RES524495 ROO524296:ROO524495 RYK524296:RYK524495 SIG524296:SIG524495 SSC524296:SSC524495 TBY524296:TBY524495 TLU524296:TLU524495 TVQ524296:TVQ524495 UFM524296:UFM524495 UPI524296:UPI524495 UZE524296:UZE524495 VJA524296:VJA524495 VSW524296:VSW524495 WCS524296:WCS524495 WMO524296:WMO524495 WWK524296:WWK524495 AC589832:AC590031 JY589832:JY590031 TU589832:TU590031 ADQ589832:ADQ590031 ANM589832:ANM590031 AXI589832:AXI590031 BHE589832:BHE590031 BRA589832:BRA590031 CAW589832:CAW590031 CKS589832:CKS590031 CUO589832:CUO590031 DEK589832:DEK590031 DOG589832:DOG590031 DYC589832:DYC590031 EHY589832:EHY590031 ERU589832:ERU590031 FBQ589832:FBQ590031 FLM589832:FLM590031 FVI589832:FVI590031 GFE589832:GFE590031 GPA589832:GPA590031 GYW589832:GYW590031 HIS589832:HIS590031 HSO589832:HSO590031 ICK589832:ICK590031 IMG589832:IMG590031 IWC589832:IWC590031 JFY589832:JFY590031 JPU589832:JPU590031 JZQ589832:JZQ590031 KJM589832:KJM590031 KTI589832:KTI590031 LDE589832:LDE590031 LNA589832:LNA590031 LWW589832:LWW590031 MGS589832:MGS590031 MQO589832:MQO590031 NAK589832:NAK590031 NKG589832:NKG590031 NUC589832:NUC590031 ODY589832:ODY590031 ONU589832:ONU590031 OXQ589832:OXQ590031 PHM589832:PHM590031 PRI589832:PRI590031 QBE589832:QBE590031 QLA589832:QLA590031 QUW589832:QUW590031 RES589832:RES590031 ROO589832:ROO590031 RYK589832:RYK590031 SIG589832:SIG590031 SSC589832:SSC590031 TBY589832:TBY590031 TLU589832:TLU590031 TVQ589832:TVQ590031 UFM589832:UFM590031 UPI589832:UPI590031 UZE589832:UZE590031 VJA589832:VJA590031 VSW589832:VSW590031 WCS589832:WCS590031 WMO589832:WMO590031 WWK589832:WWK590031 AC655368:AC655567 JY655368:JY655567 TU655368:TU655567 ADQ655368:ADQ655567 ANM655368:ANM655567 AXI655368:AXI655567 BHE655368:BHE655567 BRA655368:BRA655567 CAW655368:CAW655567 CKS655368:CKS655567 CUO655368:CUO655567 DEK655368:DEK655567 DOG655368:DOG655567 DYC655368:DYC655567 EHY655368:EHY655567 ERU655368:ERU655567 FBQ655368:FBQ655567 FLM655368:FLM655567 FVI655368:FVI655567 GFE655368:GFE655567 GPA655368:GPA655567 GYW655368:GYW655567 HIS655368:HIS655567 HSO655368:HSO655567 ICK655368:ICK655567 IMG655368:IMG655567 IWC655368:IWC655567 JFY655368:JFY655567 JPU655368:JPU655567 JZQ655368:JZQ655567 KJM655368:KJM655567 KTI655368:KTI655567 LDE655368:LDE655567 LNA655368:LNA655567 LWW655368:LWW655567 MGS655368:MGS655567 MQO655368:MQO655567 NAK655368:NAK655567 NKG655368:NKG655567 NUC655368:NUC655567 ODY655368:ODY655567 ONU655368:ONU655567 OXQ655368:OXQ655567 PHM655368:PHM655567 PRI655368:PRI655567 QBE655368:QBE655567 QLA655368:QLA655567 QUW655368:QUW655567 RES655368:RES655567 ROO655368:ROO655567 RYK655368:RYK655567 SIG655368:SIG655567 SSC655368:SSC655567 TBY655368:TBY655567 TLU655368:TLU655567 TVQ655368:TVQ655567 UFM655368:UFM655567 UPI655368:UPI655567 UZE655368:UZE655567 VJA655368:VJA655567 VSW655368:VSW655567 WCS655368:WCS655567 WMO655368:WMO655567 WWK655368:WWK655567 AC720904:AC721103 JY720904:JY721103 TU720904:TU721103 ADQ720904:ADQ721103 ANM720904:ANM721103 AXI720904:AXI721103 BHE720904:BHE721103 BRA720904:BRA721103 CAW720904:CAW721103 CKS720904:CKS721103 CUO720904:CUO721103 DEK720904:DEK721103 DOG720904:DOG721103 DYC720904:DYC721103 EHY720904:EHY721103 ERU720904:ERU721103 FBQ720904:FBQ721103 FLM720904:FLM721103 FVI720904:FVI721103 GFE720904:GFE721103 GPA720904:GPA721103 GYW720904:GYW721103 HIS720904:HIS721103 HSO720904:HSO721103 ICK720904:ICK721103 IMG720904:IMG721103 IWC720904:IWC721103 JFY720904:JFY721103 JPU720904:JPU721103 JZQ720904:JZQ721103 KJM720904:KJM721103 KTI720904:KTI721103 LDE720904:LDE721103 LNA720904:LNA721103 LWW720904:LWW721103 MGS720904:MGS721103 MQO720904:MQO721103 NAK720904:NAK721103 NKG720904:NKG721103 NUC720904:NUC721103 ODY720904:ODY721103 ONU720904:ONU721103 OXQ720904:OXQ721103 PHM720904:PHM721103 PRI720904:PRI721103 QBE720904:QBE721103 QLA720904:QLA721103 QUW720904:QUW721103 RES720904:RES721103 ROO720904:ROO721103 RYK720904:RYK721103 SIG720904:SIG721103 SSC720904:SSC721103 TBY720904:TBY721103 TLU720904:TLU721103 TVQ720904:TVQ721103 UFM720904:UFM721103 UPI720904:UPI721103 UZE720904:UZE721103 VJA720904:VJA721103 VSW720904:VSW721103 WCS720904:WCS721103 WMO720904:WMO721103 WWK720904:WWK721103 AC786440:AC786639 JY786440:JY786639 TU786440:TU786639 ADQ786440:ADQ786639 ANM786440:ANM786639 AXI786440:AXI786639 BHE786440:BHE786639 BRA786440:BRA786639 CAW786440:CAW786639 CKS786440:CKS786639 CUO786440:CUO786639 DEK786440:DEK786639 DOG786440:DOG786639 DYC786440:DYC786639 EHY786440:EHY786639 ERU786440:ERU786639 FBQ786440:FBQ786639 FLM786440:FLM786639 FVI786440:FVI786639 GFE786440:GFE786639 GPA786440:GPA786639 GYW786440:GYW786639 HIS786440:HIS786639 HSO786440:HSO786639 ICK786440:ICK786639 IMG786440:IMG786639 IWC786440:IWC786639 JFY786440:JFY786639 JPU786440:JPU786639 JZQ786440:JZQ786639 KJM786440:KJM786639 KTI786440:KTI786639 LDE786440:LDE786639 LNA786440:LNA786639 LWW786440:LWW786639 MGS786440:MGS786639 MQO786440:MQO786639 NAK786440:NAK786639 NKG786440:NKG786639 NUC786440:NUC786639 ODY786440:ODY786639 ONU786440:ONU786639 OXQ786440:OXQ786639 PHM786440:PHM786639 PRI786440:PRI786639 QBE786440:QBE786639 QLA786440:QLA786639 QUW786440:QUW786639 RES786440:RES786639 ROO786440:ROO786639 RYK786440:RYK786639 SIG786440:SIG786639 SSC786440:SSC786639 TBY786440:TBY786639 TLU786440:TLU786639 TVQ786440:TVQ786639 UFM786440:UFM786639 UPI786440:UPI786639 UZE786440:UZE786639 VJA786440:VJA786639 VSW786440:VSW786639 WCS786440:WCS786639 WMO786440:WMO786639 WWK786440:WWK786639 AC851976:AC852175 JY851976:JY852175 TU851976:TU852175 ADQ851976:ADQ852175 ANM851976:ANM852175 AXI851976:AXI852175 BHE851976:BHE852175 BRA851976:BRA852175 CAW851976:CAW852175 CKS851976:CKS852175 CUO851976:CUO852175 DEK851976:DEK852175 DOG851976:DOG852175 DYC851976:DYC852175 EHY851976:EHY852175 ERU851976:ERU852175 FBQ851976:FBQ852175 FLM851976:FLM852175 FVI851976:FVI852175 GFE851976:GFE852175 GPA851976:GPA852175 GYW851976:GYW852175 HIS851976:HIS852175 HSO851976:HSO852175 ICK851976:ICK852175 IMG851976:IMG852175 IWC851976:IWC852175 JFY851976:JFY852175 JPU851976:JPU852175 JZQ851976:JZQ852175 KJM851976:KJM852175 KTI851976:KTI852175 LDE851976:LDE852175 LNA851976:LNA852175 LWW851976:LWW852175 MGS851976:MGS852175 MQO851976:MQO852175 NAK851976:NAK852175 NKG851976:NKG852175 NUC851976:NUC852175 ODY851976:ODY852175 ONU851976:ONU852175 OXQ851976:OXQ852175 PHM851976:PHM852175 PRI851976:PRI852175 QBE851976:QBE852175 QLA851976:QLA852175 QUW851976:QUW852175 RES851976:RES852175 ROO851976:ROO852175 RYK851976:RYK852175 SIG851976:SIG852175 SSC851976:SSC852175 TBY851976:TBY852175 TLU851976:TLU852175 TVQ851976:TVQ852175 UFM851976:UFM852175 UPI851976:UPI852175 UZE851976:UZE852175 VJA851976:VJA852175 VSW851976:VSW852175 WCS851976:WCS852175 WMO851976:WMO852175 WWK851976:WWK852175 AC917512:AC917711 JY917512:JY917711 TU917512:TU917711 ADQ917512:ADQ917711 ANM917512:ANM917711 AXI917512:AXI917711 BHE917512:BHE917711 BRA917512:BRA917711 CAW917512:CAW917711 CKS917512:CKS917711 CUO917512:CUO917711 DEK917512:DEK917711 DOG917512:DOG917711 DYC917512:DYC917711 EHY917512:EHY917711 ERU917512:ERU917711 FBQ917512:FBQ917711 FLM917512:FLM917711 FVI917512:FVI917711 GFE917512:GFE917711 GPA917512:GPA917711 GYW917512:GYW917711 HIS917512:HIS917711 HSO917512:HSO917711 ICK917512:ICK917711 IMG917512:IMG917711 IWC917512:IWC917711 JFY917512:JFY917711 JPU917512:JPU917711 JZQ917512:JZQ917711 KJM917512:KJM917711 KTI917512:KTI917711 LDE917512:LDE917711 LNA917512:LNA917711 LWW917512:LWW917711 MGS917512:MGS917711 MQO917512:MQO917711 NAK917512:NAK917711 NKG917512:NKG917711 NUC917512:NUC917711 ODY917512:ODY917711 ONU917512:ONU917711 OXQ917512:OXQ917711 PHM917512:PHM917711 PRI917512:PRI917711 QBE917512:QBE917711 QLA917512:QLA917711 QUW917512:QUW917711 RES917512:RES917711 ROO917512:ROO917711 RYK917512:RYK917711 SIG917512:SIG917711 SSC917512:SSC917711 TBY917512:TBY917711 TLU917512:TLU917711 TVQ917512:TVQ917711 UFM917512:UFM917711 UPI917512:UPI917711 UZE917512:UZE917711 VJA917512:VJA917711 VSW917512:VSW917711 WCS917512:WCS917711 WMO917512:WMO917711 WWK917512:WWK917711 AC983048:AC983247 JY983048:JY983247 TU983048:TU983247 ADQ983048:ADQ983247 ANM983048:ANM983247 AXI983048:AXI983247 BHE983048:BHE983247 BRA983048:BRA983247 CAW983048:CAW983247 CKS983048:CKS983247 CUO983048:CUO983247 DEK983048:DEK983247 DOG983048:DOG983247 DYC983048:DYC983247 EHY983048:EHY983247 ERU983048:ERU983247 FBQ983048:FBQ983247 FLM983048:FLM983247 FVI983048:FVI983247 GFE983048:GFE983247 GPA983048:GPA983247 GYW983048:GYW983247 HIS983048:HIS983247 HSO983048:HSO983247 ICK983048:ICK983247 IMG983048:IMG983247 IWC983048:IWC983247 JFY983048:JFY983247 JPU983048:JPU983247 JZQ983048:JZQ983247 KJM983048:KJM983247 KTI983048:KTI983247 LDE983048:LDE983247 LNA983048:LNA983247 LWW983048:LWW983247 MGS983048:MGS983247 MQO983048:MQO983247 NAK983048:NAK983247 NKG983048:NKG983247 NUC983048:NUC983247 ODY983048:ODY983247 ONU983048:ONU983247 OXQ983048:OXQ983247 PHM983048:PHM983247 PRI983048:PRI983247 QBE983048:QBE983247 QLA983048:QLA983247 QUW983048:QUW983247 RES983048:RES983247 ROO983048:ROO983247 RYK983048:RYK983247 SIG983048:SIG983247 SSC983048:SSC983247 TBY983048:TBY983247 TLU983048:TLU983247 TVQ983048:TVQ983247 UFM983048:UFM983247 UPI983048:UPI983247 UZE983048:UZE983247 VJA983048:VJA983247 VSW983048:VSW983247 WCS983048:WCS983247 WMO983048:WMO983247 WWK983048:WWK983247 S8:S207 JO8:JO207 TK8:TK207 ADG8:ADG207 ANC8:ANC207 AWY8:AWY207 BGU8:BGU207 BQQ8:BQQ207 CAM8:CAM207 CKI8:CKI207 CUE8:CUE207 DEA8:DEA207 DNW8:DNW207 DXS8:DXS207 EHO8:EHO207 ERK8:ERK207 FBG8:FBG207 FLC8:FLC207 FUY8:FUY207 GEU8:GEU207 GOQ8:GOQ207 GYM8:GYM207 HII8:HII207 HSE8:HSE207 ICA8:ICA207 ILW8:ILW207 IVS8:IVS207 JFO8:JFO207 JPK8:JPK207 JZG8:JZG207 KJC8:KJC207 KSY8:KSY207 LCU8:LCU207 LMQ8:LMQ207 LWM8:LWM207 MGI8:MGI207 MQE8:MQE207 NAA8:NAA207 NJW8:NJW207 NTS8:NTS207 ODO8:ODO207 ONK8:ONK207 OXG8:OXG207 PHC8:PHC207 PQY8:PQY207 QAU8:QAU207 QKQ8:QKQ207 QUM8:QUM207 REI8:REI207 ROE8:ROE207 RYA8:RYA207 SHW8:SHW207 SRS8:SRS207 TBO8:TBO207 TLK8:TLK207 TVG8:TVG207 UFC8:UFC207 UOY8:UOY207 UYU8:UYU207 VIQ8:VIQ207 VSM8:VSM207 WCI8:WCI207 WME8:WME207 WWA8:WWA207 S65544:S65743 JO65544:JO65743 TK65544:TK65743 ADG65544:ADG65743 ANC65544:ANC65743 AWY65544:AWY65743 BGU65544:BGU65743 BQQ65544:BQQ65743 CAM65544:CAM65743 CKI65544:CKI65743 CUE65544:CUE65743 DEA65544:DEA65743 DNW65544:DNW65743 DXS65544:DXS65743 EHO65544:EHO65743 ERK65544:ERK65743 FBG65544:FBG65743 FLC65544:FLC65743 FUY65544:FUY65743 GEU65544:GEU65743 GOQ65544:GOQ65743 GYM65544:GYM65743 HII65544:HII65743 HSE65544:HSE65743 ICA65544:ICA65743 ILW65544:ILW65743 IVS65544:IVS65743 JFO65544:JFO65743 JPK65544:JPK65743 JZG65544:JZG65743 KJC65544:KJC65743 KSY65544:KSY65743 LCU65544:LCU65743 LMQ65544:LMQ65743 LWM65544:LWM65743 MGI65544:MGI65743 MQE65544:MQE65743 NAA65544:NAA65743 NJW65544:NJW65743 NTS65544:NTS65743 ODO65544:ODO65743 ONK65544:ONK65743 OXG65544:OXG65743 PHC65544:PHC65743 PQY65544:PQY65743 QAU65544:QAU65743 QKQ65544:QKQ65743 QUM65544:QUM65743 REI65544:REI65743 ROE65544:ROE65743 RYA65544:RYA65743 SHW65544:SHW65743 SRS65544:SRS65743 TBO65544:TBO65743 TLK65544:TLK65743 TVG65544:TVG65743 UFC65544:UFC65743 UOY65544:UOY65743 UYU65544:UYU65743 VIQ65544:VIQ65743 VSM65544:VSM65743 WCI65544:WCI65743 WME65544:WME65743 WWA65544:WWA65743 S131080:S131279 JO131080:JO131279 TK131080:TK131279 ADG131080:ADG131279 ANC131080:ANC131279 AWY131080:AWY131279 BGU131080:BGU131279 BQQ131080:BQQ131279 CAM131080:CAM131279 CKI131080:CKI131279 CUE131080:CUE131279 DEA131080:DEA131279 DNW131080:DNW131279 DXS131080:DXS131279 EHO131080:EHO131279 ERK131080:ERK131279 FBG131080:FBG131279 FLC131080:FLC131279 FUY131080:FUY131279 GEU131080:GEU131279 GOQ131080:GOQ131279 GYM131080:GYM131279 HII131080:HII131279 HSE131080:HSE131279 ICA131080:ICA131279 ILW131080:ILW131279 IVS131080:IVS131279 JFO131080:JFO131279 JPK131080:JPK131279 JZG131080:JZG131279 KJC131080:KJC131279 KSY131080:KSY131279 LCU131080:LCU131279 LMQ131080:LMQ131279 LWM131080:LWM131279 MGI131080:MGI131279 MQE131080:MQE131279 NAA131080:NAA131279 NJW131080:NJW131279 NTS131080:NTS131279 ODO131080:ODO131279 ONK131080:ONK131279 OXG131080:OXG131279 PHC131080:PHC131279 PQY131080:PQY131279 QAU131080:QAU131279 QKQ131080:QKQ131279 QUM131080:QUM131279 REI131080:REI131279 ROE131080:ROE131279 RYA131080:RYA131279 SHW131080:SHW131279 SRS131080:SRS131279 TBO131080:TBO131279 TLK131080:TLK131279 TVG131080:TVG131279 UFC131080:UFC131279 UOY131080:UOY131279 UYU131080:UYU131279 VIQ131080:VIQ131279 VSM131080:VSM131279 WCI131080:WCI131279 WME131080:WME131279 WWA131080:WWA131279 S196616:S196815 JO196616:JO196815 TK196616:TK196815 ADG196616:ADG196815 ANC196616:ANC196815 AWY196616:AWY196815 BGU196616:BGU196815 BQQ196616:BQQ196815 CAM196616:CAM196815 CKI196616:CKI196815 CUE196616:CUE196815 DEA196616:DEA196815 DNW196616:DNW196815 DXS196616:DXS196815 EHO196616:EHO196815 ERK196616:ERK196815 FBG196616:FBG196815 FLC196616:FLC196815 FUY196616:FUY196815 GEU196616:GEU196815 GOQ196616:GOQ196815 GYM196616:GYM196815 HII196616:HII196815 HSE196616:HSE196815 ICA196616:ICA196815 ILW196616:ILW196815 IVS196616:IVS196815 JFO196616:JFO196815 JPK196616:JPK196815 JZG196616:JZG196815 KJC196616:KJC196815 KSY196616:KSY196815 LCU196616:LCU196815 LMQ196616:LMQ196815 LWM196616:LWM196815 MGI196616:MGI196815 MQE196616:MQE196815 NAA196616:NAA196815 NJW196616:NJW196815 NTS196616:NTS196815 ODO196616:ODO196815 ONK196616:ONK196815 OXG196616:OXG196815 PHC196616:PHC196815 PQY196616:PQY196815 QAU196616:QAU196815 QKQ196616:QKQ196815 QUM196616:QUM196815 REI196616:REI196815 ROE196616:ROE196815 RYA196616:RYA196815 SHW196616:SHW196815 SRS196616:SRS196815 TBO196616:TBO196815 TLK196616:TLK196815 TVG196616:TVG196815 UFC196616:UFC196815 UOY196616:UOY196815 UYU196616:UYU196815 VIQ196616:VIQ196815 VSM196616:VSM196815 WCI196616:WCI196815 WME196616:WME196815 WWA196616:WWA196815 S262152:S262351 JO262152:JO262351 TK262152:TK262351 ADG262152:ADG262351 ANC262152:ANC262351 AWY262152:AWY262351 BGU262152:BGU262351 BQQ262152:BQQ262351 CAM262152:CAM262351 CKI262152:CKI262351 CUE262152:CUE262351 DEA262152:DEA262351 DNW262152:DNW262351 DXS262152:DXS262351 EHO262152:EHO262351 ERK262152:ERK262351 FBG262152:FBG262351 FLC262152:FLC262351 FUY262152:FUY262351 GEU262152:GEU262351 GOQ262152:GOQ262351 GYM262152:GYM262351 HII262152:HII262351 HSE262152:HSE262351 ICA262152:ICA262351 ILW262152:ILW262351 IVS262152:IVS262351 JFO262152:JFO262351 JPK262152:JPK262351 JZG262152:JZG262351 KJC262152:KJC262351 KSY262152:KSY262351 LCU262152:LCU262351 LMQ262152:LMQ262351 LWM262152:LWM262351 MGI262152:MGI262351 MQE262152:MQE262351 NAA262152:NAA262351 NJW262152:NJW262351 NTS262152:NTS262351 ODO262152:ODO262351 ONK262152:ONK262351 OXG262152:OXG262351 PHC262152:PHC262351 PQY262152:PQY262351 QAU262152:QAU262351 QKQ262152:QKQ262351 QUM262152:QUM262351 REI262152:REI262351 ROE262152:ROE262351 RYA262152:RYA262351 SHW262152:SHW262351 SRS262152:SRS262351 TBO262152:TBO262351 TLK262152:TLK262351 TVG262152:TVG262351 UFC262152:UFC262351 UOY262152:UOY262351 UYU262152:UYU262351 VIQ262152:VIQ262351 VSM262152:VSM262351 WCI262152:WCI262351 WME262152:WME262351 WWA262152:WWA262351 S327688:S327887 JO327688:JO327887 TK327688:TK327887 ADG327688:ADG327887 ANC327688:ANC327887 AWY327688:AWY327887 BGU327688:BGU327887 BQQ327688:BQQ327887 CAM327688:CAM327887 CKI327688:CKI327887 CUE327688:CUE327887 DEA327688:DEA327887 DNW327688:DNW327887 DXS327688:DXS327887 EHO327688:EHO327887 ERK327688:ERK327887 FBG327688:FBG327887 FLC327688:FLC327887 FUY327688:FUY327887 GEU327688:GEU327887 GOQ327688:GOQ327887 GYM327688:GYM327887 HII327688:HII327887 HSE327688:HSE327887 ICA327688:ICA327887 ILW327688:ILW327887 IVS327688:IVS327887 JFO327688:JFO327887 JPK327688:JPK327887 JZG327688:JZG327887 KJC327688:KJC327887 KSY327688:KSY327887 LCU327688:LCU327887 LMQ327688:LMQ327887 LWM327688:LWM327887 MGI327688:MGI327887 MQE327688:MQE327887 NAA327688:NAA327887 NJW327688:NJW327887 NTS327688:NTS327887 ODO327688:ODO327887 ONK327688:ONK327887 OXG327688:OXG327887 PHC327688:PHC327887 PQY327688:PQY327887 QAU327688:QAU327887 QKQ327688:QKQ327887 QUM327688:QUM327887 REI327688:REI327887 ROE327688:ROE327887 RYA327688:RYA327887 SHW327688:SHW327887 SRS327688:SRS327887 TBO327688:TBO327887 TLK327688:TLK327887 TVG327688:TVG327887 UFC327688:UFC327887 UOY327688:UOY327887 UYU327688:UYU327887 VIQ327688:VIQ327887 VSM327688:VSM327887 WCI327688:WCI327887 WME327688:WME327887 WWA327688:WWA327887 S393224:S393423 JO393224:JO393423 TK393224:TK393423 ADG393224:ADG393423 ANC393224:ANC393423 AWY393224:AWY393423 BGU393224:BGU393423 BQQ393224:BQQ393423 CAM393224:CAM393423 CKI393224:CKI393423 CUE393224:CUE393423 DEA393224:DEA393423 DNW393224:DNW393423 DXS393224:DXS393423 EHO393224:EHO393423 ERK393224:ERK393423 FBG393224:FBG393423 FLC393224:FLC393423 FUY393224:FUY393423 GEU393224:GEU393423 GOQ393224:GOQ393423 GYM393224:GYM393423 HII393224:HII393423 HSE393224:HSE393423 ICA393224:ICA393423 ILW393224:ILW393423 IVS393224:IVS393423 JFO393224:JFO393423 JPK393224:JPK393423 JZG393224:JZG393423 KJC393224:KJC393423 KSY393224:KSY393423 LCU393224:LCU393423 LMQ393224:LMQ393423 LWM393224:LWM393423 MGI393224:MGI393423 MQE393224:MQE393423 NAA393224:NAA393423 NJW393224:NJW393423 NTS393224:NTS393423 ODO393224:ODO393423 ONK393224:ONK393423 OXG393224:OXG393423 PHC393224:PHC393423 PQY393224:PQY393423 QAU393224:QAU393423 QKQ393224:QKQ393423 QUM393224:QUM393423 REI393224:REI393423 ROE393224:ROE393423 RYA393224:RYA393423 SHW393224:SHW393423 SRS393224:SRS393423 TBO393224:TBO393423 TLK393224:TLK393423 TVG393224:TVG393423 UFC393224:UFC393423 UOY393224:UOY393423 UYU393224:UYU393423 VIQ393224:VIQ393423 VSM393224:VSM393423 WCI393224:WCI393423 WME393224:WME393423 WWA393224:WWA393423 S458760:S458959 JO458760:JO458959 TK458760:TK458959 ADG458760:ADG458959 ANC458760:ANC458959 AWY458760:AWY458959 BGU458760:BGU458959 BQQ458760:BQQ458959 CAM458760:CAM458959 CKI458760:CKI458959 CUE458760:CUE458959 DEA458760:DEA458959 DNW458760:DNW458959 DXS458760:DXS458959 EHO458760:EHO458959 ERK458760:ERK458959 FBG458760:FBG458959 FLC458760:FLC458959 FUY458760:FUY458959 GEU458760:GEU458959 GOQ458760:GOQ458959 GYM458760:GYM458959 HII458760:HII458959 HSE458760:HSE458959 ICA458760:ICA458959 ILW458760:ILW458959 IVS458760:IVS458959 JFO458760:JFO458959 JPK458760:JPK458959 JZG458760:JZG458959 KJC458760:KJC458959 KSY458760:KSY458959 LCU458760:LCU458959 LMQ458760:LMQ458959 LWM458760:LWM458959 MGI458760:MGI458959 MQE458760:MQE458959 NAA458760:NAA458959 NJW458760:NJW458959 NTS458760:NTS458959 ODO458760:ODO458959 ONK458760:ONK458959 OXG458760:OXG458959 PHC458760:PHC458959 PQY458760:PQY458959 QAU458760:QAU458959 QKQ458760:QKQ458959 QUM458760:QUM458959 REI458760:REI458959 ROE458760:ROE458959 RYA458760:RYA458959 SHW458760:SHW458959 SRS458760:SRS458959 TBO458760:TBO458959 TLK458760:TLK458959 TVG458760:TVG458959 UFC458760:UFC458959 UOY458760:UOY458959 UYU458760:UYU458959 VIQ458760:VIQ458959 VSM458760:VSM458959 WCI458760:WCI458959 WME458760:WME458959 WWA458760:WWA458959 S524296:S524495 JO524296:JO524495 TK524296:TK524495 ADG524296:ADG524495 ANC524296:ANC524495 AWY524296:AWY524495 BGU524296:BGU524495 BQQ524296:BQQ524495 CAM524296:CAM524495 CKI524296:CKI524495 CUE524296:CUE524495 DEA524296:DEA524495 DNW524296:DNW524495 DXS524296:DXS524495 EHO524296:EHO524495 ERK524296:ERK524495 FBG524296:FBG524495 FLC524296:FLC524495 FUY524296:FUY524495 GEU524296:GEU524495 GOQ524296:GOQ524495 GYM524296:GYM524495 HII524296:HII524495 HSE524296:HSE524495 ICA524296:ICA524495 ILW524296:ILW524495 IVS524296:IVS524495 JFO524296:JFO524495 JPK524296:JPK524495 JZG524296:JZG524495 KJC524296:KJC524495 KSY524296:KSY524495 LCU524296:LCU524495 LMQ524296:LMQ524495 LWM524296:LWM524495 MGI524296:MGI524495 MQE524296:MQE524495 NAA524296:NAA524495 NJW524296:NJW524495 NTS524296:NTS524495 ODO524296:ODO524495 ONK524296:ONK524495 OXG524296:OXG524495 PHC524296:PHC524495 PQY524296:PQY524495 QAU524296:QAU524495 QKQ524296:QKQ524495 QUM524296:QUM524495 REI524296:REI524495 ROE524296:ROE524495 RYA524296:RYA524495 SHW524296:SHW524495 SRS524296:SRS524495 TBO524296:TBO524495 TLK524296:TLK524495 TVG524296:TVG524495 UFC524296:UFC524495 UOY524296:UOY524495 UYU524296:UYU524495 VIQ524296:VIQ524495 VSM524296:VSM524495 WCI524296:WCI524495 WME524296:WME524495 WWA524296:WWA524495 S589832:S590031 JO589832:JO590031 TK589832:TK590031 ADG589832:ADG590031 ANC589832:ANC590031 AWY589832:AWY590031 BGU589832:BGU590031 BQQ589832:BQQ590031 CAM589832:CAM590031 CKI589832:CKI590031 CUE589832:CUE590031 DEA589832:DEA590031 DNW589832:DNW590031 DXS589832:DXS590031 EHO589832:EHO590031 ERK589832:ERK590031 FBG589832:FBG590031 FLC589832:FLC590031 FUY589832:FUY590031 GEU589832:GEU590031 GOQ589832:GOQ590031 GYM589832:GYM590031 HII589832:HII590031 HSE589832:HSE590031 ICA589832:ICA590031 ILW589832:ILW590031 IVS589832:IVS590031 JFO589832:JFO590031 JPK589832:JPK590031 JZG589832:JZG590031 KJC589832:KJC590031 KSY589832:KSY590031 LCU589832:LCU590031 LMQ589832:LMQ590031 LWM589832:LWM590031 MGI589832:MGI590031 MQE589832:MQE590031 NAA589832:NAA590031 NJW589832:NJW590031 NTS589832:NTS590031 ODO589832:ODO590031 ONK589832:ONK590031 OXG589832:OXG590031 PHC589832:PHC590031 PQY589832:PQY590031 QAU589832:QAU590031 QKQ589832:QKQ590031 QUM589832:QUM590031 REI589832:REI590031 ROE589832:ROE590031 RYA589832:RYA590031 SHW589832:SHW590031 SRS589832:SRS590031 TBO589832:TBO590031 TLK589832:TLK590031 TVG589832:TVG590031 UFC589832:UFC590031 UOY589832:UOY590031 UYU589832:UYU590031 VIQ589832:VIQ590031 VSM589832:VSM590031 WCI589832:WCI590031 WME589832:WME590031 WWA589832:WWA590031 S655368:S655567 JO655368:JO655567 TK655368:TK655567 ADG655368:ADG655567 ANC655368:ANC655567 AWY655368:AWY655567 BGU655368:BGU655567 BQQ655368:BQQ655567 CAM655368:CAM655567 CKI655368:CKI655567 CUE655368:CUE655567 DEA655368:DEA655567 DNW655368:DNW655567 DXS655368:DXS655567 EHO655368:EHO655567 ERK655368:ERK655567 FBG655368:FBG655567 FLC655368:FLC655567 FUY655368:FUY655567 GEU655368:GEU655567 GOQ655368:GOQ655567 GYM655368:GYM655567 HII655368:HII655567 HSE655368:HSE655567 ICA655368:ICA655567 ILW655368:ILW655567 IVS655368:IVS655567 JFO655368:JFO655567 JPK655368:JPK655567 JZG655368:JZG655567 KJC655368:KJC655567 KSY655368:KSY655567 LCU655368:LCU655567 LMQ655368:LMQ655567 LWM655368:LWM655567 MGI655368:MGI655567 MQE655368:MQE655567 NAA655368:NAA655567 NJW655368:NJW655567 NTS655368:NTS655567 ODO655368:ODO655567 ONK655368:ONK655567 OXG655368:OXG655567 PHC655368:PHC655567 PQY655368:PQY655567 QAU655368:QAU655567 QKQ655368:QKQ655567 QUM655368:QUM655567 REI655368:REI655567 ROE655368:ROE655567 RYA655368:RYA655567 SHW655368:SHW655567 SRS655368:SRS655567 TBO655368:TBO655567 TLK655368:TLK655567 TVG655368:TVG655567 UFC655368:UFC655567 UOY655368:UOY655567 UYU655368:UYU655567 VIQ655368:VIQ655567 VSM655368:VSM655567 WCI655368:WCI655567 WME655368:WME655567 WWA655368:WWA655567 S720904:S721103 JO720904:JO721103 TK720904:TK721103 ADG720904:ADG721103 ANC720904:ANC721103 AWY720904:AWY721103 BGU720904:BGU721103 BQQ720904:BQQ721103 CAM720904:CAM721103 CKI720904:CKI721103 CUE720904:CUE721103 DEA720904:DEA721103 DNW720904:DNW721103 DXS720904:DXS721103 EHO720904:EHO721103 ERK720904:ERK721103 FBG720904:FBG721103 FLC720904:FLC721103 FUY720904:FUY721103 GEU720904:GEU721103 GOQ720904:GOQ721103 GYM720904:GYM721103 HII720904:HII721103 HSE720904:HSE721103 ICA720904:ICA721103 ILW720904:ILW721103 IVS720904:IVS721103 JFO720904:JFO721103 JPK720904:JPK721103 JZG720904:JZG721103 KJC720904:KJC721103 KSY720904:KSY721103 LCU720904:LCU721103 LMQ720904:LMQ721103 LWM720904:LWM721103 MGI720904:MGI721103 MQE720904:MQE721103 NAA720904:NAA721103 NJW720904:NJW721103 NTS720904:NTS721103 ODO720904:ODO721103 ONK720904:ONK721103 OXG720904:OXG721103 PHC720904:PHC721103 PQY720904:PQY721103 QAU720904:QAU721103 QKQ720904:QKQ721103 QUM720904:QUM721103 REI720904:REI721103 ROE720904:ROE721103 RYA720904:RYA721103 SHW720904:SHW721103 SRS720904:SRS721103 TBO720904:TBO721103 TLK720904:TLK721103 TVG720904:TVG721103 UFC720904:UFC721103 UOY720904:UOY721103 UYU720904:UYU721103 VIQ720904:VIQ721103 VSM720904:VSM721103 WCI720904:WCI721103 WME720904:WME721103 WWA720904:WWA721103 S786440:S786639 JO786440:JO786639 TK786440:TK786639 ADG786440:ADG786639 ANC786440:ANC786639 AWY786440:AWY786639 BGU786440:BGU786639 BQQ786440:BQQ786639 CAM786440:CAM786639 CKI786440:CKI786639 CUE786440:CUE786639 DEA786440:DEA786639 DNW786440:DNW786639 DXS786440:DXS786639 EHO786440:EHO786639 ERK786440:ERK786639 FBG786440:FBG786639 FLC786440:FLC786639 FUY786440:FUY786639 GEU786440:GEU786639 GOQ786440:GOQ786639 GYM786440:GYM786639 HII786440:HII786639 HSE786440:HSE786639 ICA786440:ICA786639 ILW786440:ILW786639 IVS786440:IVS786639 JFO786440:JFO786639 JPK786440:JPK786639 JZG786440:JZG786639 KJC786440:KJC786639 KSY786440:KSY786639 LCU786440:LCU786639 LMQ786440:LMQ786639 LWM786440:LWM786639 MGI786440:MGI786639 MQE786440:MQE786639 NAA786440:NAA786639 NJW786440:NJW786639 NTS786440:NTS786639 ODO786440:ODO786639 ONK786440:ONK786639 OXG786440:OXG786639 PHC786440:PHC786639 PQY786440:PQY786639 QAU786440:QAU786639 QKQ786440:QKQ786639 QUM786440:QUM786639 REI786440:REI786639 ROE786440:ROE786639 RYA786440:RYA786639 SHW786440:SHW786639 SRS786440:SRS786639 TBO786440:TBO786639 TLK786440:TLK786639 TVG786440:TVG786639 UFC786440:UFC786639 UOY786440:UOY786639 UYU786440:UYU786639 VIQ786440:VIQ786639 VSM786440:VSM786639 WCI786440:WCI786639 WME786440:WME786639 WWA786440:WWA786639 S851976:S852175 JO851976:JO852175 TK851976:TK852175 ADG851976:ADG852175 ANC851976:ANC852175 AWY851976:AWY852175 BGU851976:BGU852175 BQQ851976:BQQ852175 CAM851976:CAM852175 CKI851976:CKI852175 CUE851976:CUE852175 DEA851976:DEA852175 DNW851976:DNW852175 DXS851976:DXS852175 EHO851976:EHO852175 ERK851976:ERK852175 FBG851976:FBG852175 FLC851976:FLC852175 FUY851976:FUY852175 GEU851976:GEU852175 GOQ851976:GOQ852175 GYM851976:GYM852175 HII851976:HII852175 HSE851976:HSE852175 ICA851976:ICA852175 ILW851976:ILW852175 IVS851976:IVS852175 JFO851976:JFO852175 JPK851976:JPK852175 JZG851976:JZG852175 KJC851976:KJC852175 KSY851976:KSY852175 LCU851976:LCU852175 LMQ851976:LMQ852175 LWM851976:LWM852175 MGI851976:MGI852175 MQE851976:MQE852175 NAA851976:NAA852175 NJW851976:NJW852175 NTS851976:NTS852175 ODO851976:ODO852175 ONK851976:ONK852175 OXG851976:OXG852175 PHC851976:PHC852175 PQY851976:PQY852175 QAU851976:QAU852175 QKQ851976:QKQ852175 QUM851976:QUM852175 REI851976:REI852175 ROE851976:ROE852175 RYA851976:RYA852175 SHW851976:SHW852175 SRS851976:SRS852175 TBO851976:TBO852175 TLK851976:TLK852175 TVG851976:TVG852175 UFC851976:UFC852175 UOY851976:UOY852175 UYU851976:UYU852175 VIQ851976:VIQ852175 VSM851976:VSM852175 WCI851976:WCI852175 WME851976:WME852175 WWA851976:WWA852175 S917512:S917711 JO917512:JO917711 TK917512:TK917711 ADG917512:ADG917711 ANC917512:ANC917711 AWY917512:AWY917711 BGU917512:BGU917711 BQQ917512:BQQ917711 CAM917512:CAM917711 CKI917512:CKI917711 CUE917512:CUE917711 DEA917512:DEA917711 DNW917512:DNW917711 DXS917512:DXS917711 EHO917512:EHO917711 ERK917512:ERK917711 FBG917512:FBG917711 FLC917512:FLC917711 FUY917512:FUY917711 GEU917512:GEU917711 GOQ917512:GOQ917711 GYM917512:GYM917711 HII917512:HII917711 HSE917512:HSE917711 ICA917512:ICA917711 ILW917512:ILW917711 IVS917512:IVS917711 JFO917512:JFO917711 JPK917512:JPK917711 JZG917512:JZG917711 KJC917512:KJC917711 KSY917512:KSY917711 LCU917512:LCU917711 LMQ917512:LMQ917711 LWM917512:LWM917711 MGI917512:MGI917711 MQE917512:MQE917711 NAA917512:NAA917711 NJW917512:NJW917711 NTS917512:NTS917711 ODO917512:ODO917711 ONK917512:ONK917711 OXG917512:OXG917711 PHC917512:PHC917711 PQY917512:PQY917711 QAU917512:QAU917711 QKQ917512:QKQ917711 QUM917512:QUM917711 REI917512:REI917711 ROE917512:ROE917711 RYA917512:RYA917711 SHW917512:SHW917711 SRS917512:SRS917711 TBO917512:TBO917711 TLK917512:TLK917711 TVG917512:TVG917711 UFC917512:UFC917711 UOY917512:UOY917711 UYU917512:UYU917711 VIQ917512:VIQ917711 VSM917512:VSM917711 WCI917512:WCI917711 WME917512:WME917711 WWA917512:WWA917711 S983048:S983247 JO983048:JO983247 TK983048:TK983247 ADG983048:ADG983247 ANC983048:ANC983247 AWY983048:AWY983247 BGU983048:BGU983247 BQQ983048:BQQ983247 CAM983048:CAM983247 CKI983048:CKI983247 CUE983048:CUE983247 DEA983048:DEA983247 DNW983048:DNW983247 DXS983048:DXS983247 EHO983048:EHO983247 ERK983048:ERK983247 FBG983048:FBG983247 FLC983048:FLC983247 FUY983048:FUY983247 GEU983048:GEU983247 GOQ983048:GOQ983247 GYM983048:GYM983247 HII983048:HII983247 HSE983048:HSE983247 ICA983048:ICA983247 ILW983048:ILW983247 IVS983048:IVS983247 JFO983048:JFO983247 JPK983048:JPK983247 JZG983048:JZG983247 KJC983048:KJC983247 KSY983048:KSY983247 LCU983048:LCU983247 LMQ983048:LMQ983247 LWM983048:LWM983247 MGI983048:MGI983247 MQE983048:MQE983247 NAA983048:NAA983247 NJW983048:NJW983247 NTS983048:NTS983247 ODO983048:ODO983247 ONK983048:ONK983247 OXG983048:OXG983247 PHC983048:PHC983247 PQY983048:PQY983247 QAU983048:QAU983247 QKQ983048:QKQ983247 QUM983048:QUM983247 REI983048:REI983247 ROE983048:ROE983247 RYA983048:RYA983247 SHW983048:SHW983247 SRS983048:SRS983247 TBO983048:TBO983247 TLK983048:TLK983247 TVG983048:TVG983247 UFC983048:UFC983247 UOY983048:UOY983247 UYU983048:UYU983247 VIQ983048:VIQ983247 VSM983048:VSM983247 WCI983048:WCI983247 WME983048:WME983247 WWA983048:WWA983247 X8:X207 JT8:JT207 TP8:TP207 ADL8:ADL207 ANH8:ANH207 AXD8:AXD207 BGZ8:BGZ207 BQV8:BQV207 CAR8:CAR207 CKN8:CKN207 CUJ8:CUJ207 DEF8:DEF207 DOB8:DOB207 DXX8:DXX207 EHT8:EHT207 ERP8:ERP207 FBL8:FBL207 FLH8:FLH207 FVD8:FVD207 GEZ8:GEZ207 GOV8:GOV207 GYR8:GYR207 HIN8:HIN207 HSJ8:HSJ207 ICF8:ICF207 IMB8:IMB207 IVX8:IVX207 JFT8:JFT207 JPP8:JPP207 JZL8:JZL207 KJH8:KJH207 KTD8:KTD207 LCZ8:LCZ207 LMV8:LMV207 LWR8:LWR207 MGN8:MGN207 MQJ8:MQJ207 NAF8:NAF207 NKB8:NKB207 NTX8:NTX207 ODT8:ODT207 ONP8:ONP207 OXL8:OXL207 PHH8:PHH207 PRD8:PRD207 QAZ8:QAZ207 QKV8:QKV207 QUR8:QUR207 REN8:REN207 ROJ8:ROJ207 RYF8:RYF207 SIB8:SIB207 SRX8:SRX207 TBT8:TBT207 TLP8:TLP207 TVL8:TVL207 UFH8:UFH207 UPD8:UPD207 UYZ8:UYZ207 VIV8:VIV207 VSR8:VSR207 WCN8:WCN207 WMJ8:WMJ207 WWF8:WWF207 X65544:X65743 JT65544:JT65743 TP65544:TP65743 ADL65544:ADL65743 ANH65544:ANH65743 AXD65544:AXD65743 BGZ65544:BGZ65743 BQV65544:BQV65743 CAR65544:CAR65743 CKN65544:CKN65743 CUJ65544:CUJ65743 DEF65544:DEF65743 DOB65544:DOB65743 DXX65544:DXX65743 EHT65544:EHT65743 ERP65544:ERP65743 FBL65544:FBL65743 FLH65544:FLH65743 FVD65544:FVD65743 GEZ65544:GEZ65743 GOV65544:GOV65743 GYR65544:GYR65743 HIN65544:HIN65743 HSJ65544:HSJ65743 ICF65544:ICF65743 IMB65544:IMB65743 IVX65544:IVX65743 JFT65544:JFT65743 JPP65544:JPP65743 JZL65544:JZL65743 KJH65544:KJH65743 KTD65544:KTD65743 LCZ65544:LCZ65743 LMV65544:LMV65743 LWR65544:LWR65743 MGN65544:MGN65743 MQJ65544:MQJ65743 NAF65544:NAF65743 NKB65544:NKB65743 NTX65544:NTX65743 ODT65544:ODT65743 ONP65544:ONP65743 OXL65544:OXL65743 PHH65544:PHH65743 PRD65544:PRD65743 QAZ65544:QAZ65743 QKV65544:QKV65743 QUR65544:QUR65743 REN65544:REN65743 ROJ65544:ROJ65743 RYF65544:RYF65743 SIB65544:SIB65743 SRX65544:SRX65743 TBT65544:TBT65743 TLP65544:TLP65743 TVL65544:TVL65743 UFH65544:UFH65743 UPD65544:UPD65743 UYZ65544:UYZ65743 VIV65544:VIV65743 VSR65544:VSR65743 WCN65544:WCN65743 WMJ65544:WMJ65743 WWF65544:WWF65743 X131080:X131279 JT131080:JT131279 TP131080:TP131279 ADL131080:ADL131279 ANH131080:ANH131279 AXD131080:AXD131279 BGZ131080:BGZ131279 BQV131080:BQV131279 CAR131080:CAR131279 CKN131080:CKN131279 CUJ131080:CUJ131279 DEF131080:DEF131279 DOB131080:DOB131279 DXX131080:DXX131279 EHT131080:EHT131279 ERP131080:ERP131279 FBL131080:FBL131279 FLH131080:FLH131279 FVD131080:FVD131279 GEZ131080:GEZ131279 GOV131080:GOV131279 GYR131080:GYR131279 HIN131080:HIN131279 HSJ131080:HSJ131279 ICF131080:ICF131279 IMB131080:IMB131279 IVX131080:IVX131279 JFT131080:JFT131279 JPP131080:JPP131279 JZL131080:JZL131279 KJH131080:KJH131279 KTD131080:KTD131279 LCZ131080:LCZ131279 LMV131080:LMV131279 LWR131080:LWR131279 MGN131080:MGN131279 MQJ131080:MQJ131279 NAF131080:NAF131279 NKB131080:NKB131279 NTX131080:NTX131279 ODT131080:ODT131279 ONP131080:ONP131279 OXL131080:OXL131279 PHH131080:PHH131279 PRD131080:PRD131279 QAZ131080:QAZ131279 QKV131080:QKV131279 QUR131080:QUR131279 REN131080:REN131279 ROJ131080:ROJ131279 RYF131080:RYF131279 SIB131080:SIB131279 SRX131080:SRX131279 TBT131080:TBT131279 TLP131080:TLP131279 TVL131080:TVL131279 UFH131080:UFH131279 UPD131080:UPD131279 UYZ131080:UYZ131279 VIV131080:VIV131279 VSR131080:VSR131279 WCN131080:WCN131279 WMJ131080:WMJ131279 WWF131080:WWF131279 X196616:X196815 JT196616:JT196815 TP196616:TP196815 ADL196616:ADL196815 ANH196616:ANH196815 AXD196616:AXD196815 BGZ196616:BGZ196815 BQV196616:BQV196815 CAR196616:CAR196815 CKN196616:CKN196815 CUJ196616:CUJ196815 DEF196616:DEF196815 DOB196616:DOB196815 DXX196616:DXX196815 EHT196616:EHT196815 ERP196616:ERP196815 FBL196616:FBL196815 FLH196616:FLH196815 FVD196616:FVD196815 GEZ196616:GEZ196815 GOV196616:GOV196815 GYR196616:GYR196815 HIN196616:HIN196815 HSJ196616:HSJ196815 ICF196616:ICF196815 IMB196616:IMB196815 IVX196616:IVX196815 JFT196616:JFT196815 JPP196616:JPP196815 JZL196616:JZL196815 KJH196616:KJH196815 KTD196616:KTD196815 LCZ196616:LCZ196815 LMV196616:LMV196815 LWR196616:LWR196815 MGN196616:MGN196815 MQJ196616:MQJ196815 NAF196616:NAF196815 NKB196616:NKB196815 NTX196616:NTX196815 ODT196616:ODT196815 ONP196616:ONP196815 OXL196616:OXL196815 PHH196616:PHH196815 PRD196616:PRD196815 QAZ196616:QAZ196815 QKV196616:QKV196815 QUR196616:QUR196815 REN196616:REN196815 ROJ196616:ROJ196815 RYF196616:RYF196815 SIB196616:SIB196815 SRX196616:SRX196815 TBT196616:TBT196815 TLP196616:TLP196815 TVL196616:TVL196815 UFH196616:UFH196815 UPD196616:UPD196815 UYZ196616:UYZ196815 VIV196616:VIV196815 VSR196616:VSR196815 WCN196616:WCN196815 WMJ196616:WMJ196815 WWF196616:WWF196815 X262152:X262351 JT262152:JT262351 TP262152:TP262351 ADL262152:ADL262351 ANH262152:ANH262351 AXD262152:AXD262351 BGZ262152:BGZ262351 BQV262152:BQV262351 CAR262152:CAR262351 CKN262152:CKN262351 CUJ262152:CUJ262351 DEF262152:DEF262351 DOB262152:DOB262351 DXX262152:DXX262351 EHT262152:EHT262351 ERP262152:ERP262351 FBL262152:FBL262351 FLH262152:FLH262351 FVD262152:FVD262351 GEZ262152:GEZ262351 GOV262152:GOV262351 GYR262152:GYR262351 HIN262152:HIN262351 HSJ262152:HSJ262351 ICF262152:ICF262351 IMB262152:IMB262351 IVX262152:IVX262351 JFT262152:JFT262351 JPP262152:JPP262351 JZL262152:JZL262351 KJH262152:KJH262351 KTD262152:KTD262351 LCZ262152:LCZ262351 LMV262152:LMV262351 LWR262152:LWR262351 MGN262152:MGN262351 MQJ262152:MQJ262351 NAF262152:NAF262351 NKB262152:NKB262351 NTX262152:NTX262351 ODT262152:ODT262351 ONP262152:ONP262351 OXL262152:OXL262351 PHH262152:PHH262351 PRD262152:PRD262351 QAZ262152:QAZ262351 QKV262152:QKV262351 QUR262152:QUR262351 REN262152:REN262351 ROJ262152:ROJ262351 RYF262152:RYF262351 SIB262152:SIB262351 SRX262152:SRX262351 TBT262152:TBT262351 TLP262152:TLP262351 TVL262152:TVL262351 UFH262152:UFH262351 UPD262152:UPD262351 UYZ262152:UYZ262351 VIV262152:VIV262351 VSR262152:VSR262351 WCN262152:WCN262351 WMJ262152:WMJ262351 WWF262152:WWF262351 X327688:X327887 JT327688:JT327887 TP327688:TP327887 ADL327688:ADL327887 ANH327688:ANH327887 AXD327688:AXD327887 BGZ327688:BGZ327887 BQV327688:BQV327887 CAR327688:CAR327887 CKN327688:CKN327887 CUJ327688:CUJ327887 DEF327688:DEF327887 DOB327688:DOB327887 DXX327688:DXX327887 EHT327688:EHT327887 ERP327688:ERP327887 FBL327688:FBL327887 FLH327688:FLH327887 FVD327688:FVD327887 GEZ327688:GEZ327887 GOV327688:GOV327887 GYR327688:GYR327887 HIN327688:HIN327887 HSJ327688:HSJ327887 ICF327688:ICF327887 IMB327688:IMB327887 IVX327688:IVX327887 JFT327688:JFT327887 JPP327688:JPP327887 JZL327688:JZL327887 KJH327688:KJH327887 KTD327688:KTD327887 LCZ327688:LCZ327887 LMV327688:LMV327887 LWR327688:LWR327887 MGN327688:MGN327887 MQJ327688:MQJ327887 NAF327688:NAF327887 NKB327688:NKB327887 NTX327688:NTX327887 ODT327688:ODT327887 ONP327688:ONP327887 OXL327688:OXL327887 PHH327688:PHH327887 PRD327688:PRD327887 QAZ327688:QAZ327887 QKV327688:QKV327887 QUR327688:QUR327887 REN327688:REN327887 ROJ327688:ROJ327887 RYF327688:RYF327887 SIB327688:SIB327887 SRX327688:SRX327887 TBT327688:TBT327887 TLP327688:TLP327887 TVL327688:TVL327887 UFH327688:UFH327887 UPD327688:UPD327887 UYZ327688:UYZ327887 VIV327688:VIV327887 VSR327688:VSR327887 WCN327688:WCN327887 WMJ327688:WMJ327887 WWF327688:WWF327887 X393224:X393423 JT393224:JT393423 TP393224:TP393423 ADL393224:ADL393423 ANH393224:ANH393423 AXD393224:AXD393423 BGZ393224:BGZ393423 BQV393224:BQV393423 CAR393224:CAR393423 CKN393224:CKN393423 CUJ393224:CUJ393423 DEF393224:DEF393423 DOB393224:DOB393423 DXX393224:DXX393423 EHT393224:EHT393423 ERP393224:ERP393423 FBL393224:FBL393423 FLH393224:FLH393423 FVD393224:FVD393423 GEZ393224:GEZ393423 GOV393224:GOV393423 GYR393224:GYR393423 HIN393224:HIN393423 HSJ393224:HSJ393423 ICF393224:ICF393423 IMB393224:IMB393423 IVX393224:IVX393423 JFT393224:JFT393423 JPP393224:JPP393423 JZL393224:JZL393423 KJH393224:KJH393423 KTD393224:KTD393423 LCZ393224:LCZ393423 LMV393224:LMV393423 LWR393224:LWR393423 MGN393224:MGN393423 MQJ393224:MQJ393423 NAF393224:NAF393423 NKB393224:NKB393423 NTX393224:NTX393423 ODT393224:ODT393423 ONP393224:ONP393423 OXL393224:OXL393423 PHH393224:PHH393423 PRD393224:PRD393423 QAZ393224:QAZ393423 QKV393224:QKV393423 QUR393224:QUR393423 REN393224:REN393423 ROJ393224:ROJ393423 RYF393224:RYF393423 SIB393224:SIB393423 SRX393224:SRX393423 TBT393224:TBT393423 TLP393224:TLP393423 TVL393224:TVL393423 UFH393224:UFH393423 UPD393224:UPD393423 UYZ393224:UYZ393423 VIV393224:VIV393423 VSR393224:VSR393423 WCN393224:WCN393423 WMJ393224:WMJ393423 WWF393224:WWF393423 X458760:X458959 JT458760:JT458959 TP458760:TP458959 ADL458760:ADL458959 ANH458760:ANH458959 AXD458760:AXD458959 BGZ458760:BGZ458959 BQV458760:BQV458959 CAR458760:CAR458959 CKN458760:CKN458959 CUJ458760:CUJ458959 DEF458760:DEF458959 DOB458760:DOB458959 DXX458760:DXX458959 EHT458760:EHT458959 ERP458760:ERP458959 FBL458760:FBL458959 FLH458760:FLH458959 FVD458760:FVD458959 GEZ458760:GEZ458959 GOV458760:GOV458959 GYR458760:GYR458959 HIN458760:HIN458959 HSJ458760:HSJ458959 ICF458760:ICF458959 IMB458760:IMB458959 IVX458760:IVX458959 JFT458760:JFT458959 JPP458760:JPP458959 JZL458760:JZL458959 KJH458760:KJH458959 KTD458760:KTD458959 LCZ458760:LCZ458959 LMV458760:LMV458959 LWR458760:LWR458959 MGN458760:MGN458959 MQJ458760:MQJ458959 NAF458760:NAF458959 NKB458760:NKB458959 NTX458760:NTX458959 ODT458760:ODT458959 ONP458760:ONP458959 OXL458760:OXL458959 PHH458760:PHH458959 PRD458760:PRD458959 QAZ458760:QAZ458959 QKV458760:QKV458959 QUR458760:QUR458959 REN458760:REN458959 ROJ458760:ROJ458959 RYF458760:RYF458959 SIB458760:SIB458959 SRX458760:SRX458959 TBT458760:TBT458959 TLP458760:TLP458959 TVL458760:TVL458959 UFH458760:UFH458959 UPD458760:UPD458959 UYZ458760:UYZ458959 VIV458760:VIV458959 VSR458760:VSR458959 WCN458760:WCN458959 WMJ458760:WMJ458959 WWF458760:WWF458959 X524296:X524495 JT524296:JT524495 TP524296:TP524495 ADL524296:ADL524495 ANH524296:ANH524495 AXD524296:AXD524495 BGZ524296:BGZ524495 BQV524296:BQV524495 CAR524296:CAR524495 CKN524296:CKN524495 CUJ524296:CUJ524495 DEF524296:DEF524495 DOB524296:DOB524495 DXX524296:DXX524495 EHT524296:EHT524495 ERP524296:ERP524495 FBL524296:FBL524495 FLH524296:FLH524495 FVD524296:FVD524495 GEZ524296:GEZ524495 GOV524296:GOV524495 GYR524296:GYR524495 HIN524296:HIN524495 HSJ524296:HSJ524495 ICF524296:ICF524495 IMB524296:IMB524495 IVX524296:IVX524495 JFT524296:JFT524495 JPP524296:JPP524495 JZL524296:JZL524495 KJH524296:KJH524495 KTD524296:KTD524495 LCZ524296:LCZ524495 LMV524296:LMV524495 LWR524296:LWR524495 MGN524296:MGN524495 MQJ524296:MQJ524495 NAF524296:NAF524495 NKB524296:NKB524495 NTX524296:NTX524495 ODT524296:ODT524495 ONP524296:ONP524495 OXL524296:OXL524495 PHH524296:PHH524495 PRD524296:PRD524495 QAZ524296:QAZ524495 QKV524296:QKV524495 QUR524296:QUR524495 REN524296:REN524495 ROJ524296:ROJ524495 RYF524296:RYF524495 SIB524296:SIB524495 SRX524296:SRX524495 TBT524296:TBT524495 TLP524296:TLP524495 TVL524296:TVL524495 UFH524296:UFH524495 UPD524296:UPD524495 UYZ524296:UYZ524495 VIV524296:VIV524495 VSR524296:VSR524495 WCN524296:WCN524495 WMJ524296:WMJ524495 WWF524296:WWF524495 X589832:X590031 JT589832:JT590031 TP589832:TP590031 ADL589832:ADL590031 ANH589832:ANH590031 AXD589832:AXD590031 BGZ589832:BGZ590031 BQV589832:BQV590031 CAR589832:CAR590031 CKN589832:CKN590031 CUJ589832:CUJ590031 DEF589832:DEF590031 DOB589832:DOB590031 DXX589832:DXX590031 EHT589832:EHT590031 ERP589832:ERP590031 FBL589832:FBL590031 FLH589832:FLH590031 FVD589832:FVD590031 GEZ589832:GEZ590031 GOV589832:GOV590031 GYR589832:GYR590031 HIN589832:HIN590031 HSJ589832:HSJ590031 ICF589832:ICF590031 IMB589832:IMB590031 IVX589832:IVX590031 JFT589832:JFT590031 JPP589832:JPP590031 JZL589832:JZL590031 KJH589832:KJH590031 KTD589832:KTD590031 LCZ589832:LCZ590031 LMV589832:LMV590031 LWR589832:LWR590031 MGN589832:MGN590031 MQJ589832:MQJ590031 NAF589832:NAF590031 NKB589832:NKB590031 NTX589832:NTX590031 ODT589832:ODT590031 ONP589832:ONP590031 OXL589832:OXL590031 PHH589832:PHH590031 PRD589832:PRD590031 QAZ589832:QAZ590031 QKV589832:QKV590031 QUR589832:QUR590031 REN589832:REN590031 ROJ589832:ROJ590031 RYF589832:RYF590031 SIB589832:SIB590031 SRX589832:SRX590031 TBT589832:TBT590031 TLP589832:TLP590031 TVL589832:TVL590031 UFH589832:UFH590031 UPD589832:UPD590031 UYZ589832:UYZ590031 VIV589832:VIV590031 VSR589832:VSR590031 WCN589832:WCN590031 WMJ589832:WMJ590031 WWF589832:WWF590031 X655368:X655567 JT655368:JT655567 TP655368:TP655567 ADL655368:ADL655567 ANH655368:ANH655567 AXD655368:AXD655567 BGZ655368:BGZ655567 BQV655368:BQV655567 CAR655368:CAR655567 CKN655368:CKN655567 CUJ655368:CUJ655567 DEF655368:DEF655567 DOB655368:DOB655567 DXX655368:DXX655567 EHT655368:EHT655567 ERP655368:ERP655567 FBL655368:FBL655567 FLH655368:FLH655567 FVD655368:FVD655567 GEZ655368:GEZ655567 GOV655368:GOV655567 GYR655368:GYR655567 HIN655368:HIN655567 HSJ655368:HSJ655567 ICF655368:ICF655567 IMB655368:IMB655567 IVX655368:IVX655567 JFT655368:JFT655567 JPP655368:JPP655567 JZL655368:JZL655567 KJH655368:KJH655567 KTD655368:KTD655567 LCZ655368:LCZ655567 LMV655368:LMV655567 LWR655368:LWR655567 MGN655368:MGN655567 MQJ655368:MQJ655567 NAF655368:NAF655567 NKB655368:NKB655567 NTX655368:NTX655567 ODT655368:ODT655567 ONP655368:ONP655567 OXL655368:OXL655567 PHH655368:PHH655567 PRD655368:PRD655567 QAZ655368:QAZ655567 QKV655368:QKV655567 QUR655368:QUR655567 REN655368:REN655567 ROJ655368:ROJ655567 RYF655368:RYF655567 SIB655368:SIB655567 SRX655368:SRX655567 TBT655368:TBT655567 TLP655368:TLP655567 TVL655368:TVL655567 UFH655368:UFH655567 UPD655368:UPD655567 UYZ655368:UYZ655567 VIV655368:VIV655567 VSR655368:VSR655567 WCN655368:WCN655567 WMJ655368:WMJ655567 WWF655368:WWF655567 X720904:X721103 JT720904:JT721103 TP720904:TP721103 ADL720904:ADL721103 ANH720904:ANH721103 AXD720904:AXD721103 BGZ720904:BGZ721103 BQV720904:BQV721103 CAR720904:CAR721103 CKN720904:CKN721103 CUJ720904:CUJ721103 DEF720904:DEF721103 DOB720904:DOB721103 DXX720904:DXX721103 EHT720904:EHT721103 ERP720904:ERP721103 FBL720904:FBL721103 FLH720904:FLH721103 FVD720904:FVD721103 GEZ720904:GEZ721103 GOV720904:GOV721103 GYR720904:GYR721103 HIN720904:HIN721103 HSJ720904:HSJ721103 ICF720904:ICF721103 IMB720904:IMB721103 IVX720904:IVX721103 JFT720904:JFT721103 JPP720904:JPP721103 JZL720904:JZL721103 KJH720904:KJH721103 KTD720904:KTD721103 LCZ720904:LCZ721103 LMV720904:LMV721103 LWR720904:LWR721103 MGN720904:MGN721103 MQJ720904:MQJ721103 NAF720904:NAF721103 NKB720904:NKB721103 NTX720904:NTX721103 ODT720904:ODT721103 ONP720904:ONP721103 OXL720904:OXL721103 PHH720904:PHH721103 PRD720904:PRD721103 QAZ720904:QAZ721103 QKV720904:QKV721103 QUR720904:QUR721103 REN720904:REN721103 ROJ720904:ROJ721103 RYF720904:RYF721103 SIB720904:SIB721103 SRX720904:SRX721103 TBT720904:TBT721103 TLP720904:TLP721103 TVL720904:TVL721103 UFH720904:UFH721103 UPD720904:UPD721103 UYZ720904:UYZ721103 VIV720904:VIV721103 VSR720904:VSR721103 WCN720904:WCN721103 WMJ720904:WMJ721103 WWF720904:WWF721103 X786440:X786639 JT786440:JT786639 TP786440:TP786639 ADL786440:ADL786639 ANH786440:ANH786639 AXD786440:AXD786639 BGZ786440:BGZ786639 BQV786440:BQV786639 CAR786440:CAR786639 CKN786440:CKN786639 CUJ786440:CUJ786639 DEF786440:DEF786639 DOB786440:DOB786639 DXX786440:DXX786639 EHT786440:EHT786639 ERP786440:ERP786639 FBL786440:FBL786639 FLH786440:FLH786639 FVD786440:FVD786639 GEZ786440:GEZ786639 GOV786440:GOV786639 GYR786440:GYR786639 HIN786440:HIN786639 HSJ786440:HSJ786639 ICF786440:ICF786639 IMB786440:IMB786639 IVX786440:IVX786639 JFT786440:JFT786639 JPP786440:JPP786639 JZL786440:JZL786639 KJH786440:KJH786639 KTD786440:KTD786639 LCZ786440:LCZ786639 LMV786440:LMV786639 LWR786440:LWR786639 MGN786440:MGN786639 MQJ786440:MQJ786639 NAF786440:NAF786639 NKB786440:NKB786639 NTX786440:NTX786639 ODT786440:ODT786639 ONP786440:ONP786639 OXL786440:OXL786639 PHH786440:PHH786639 PRD786440:PRD786639 QAZ786440:QAZ786639 QKV786440:QKV786639 QUR786440:QUR786639 REN786440:REN786639 ROJ786440:ROJ786639 RYF786440:RYF786639 SIB786440:SIB786639 SRX786440:SRX786639 TBT786440:TBT786639 TLP786440:TLP786639 TVL786440:TVL786639 UFH786440:UFH786639 UPD786440:UPD786639 UYZ786440:UYZ786639 VIV786440:VIV786639 VSR786440:VSR786639 WCN786440:WCN786639 WMJ786440:WMJ786639 WWF786440:WWF786639 X851976:X852175 JT851976:JT852175 TP851976:TP852175 ADL851976:ADL852175 ANH851976:ANH852175 AXD851976:AXD852175 BGZ851976:BGZ852175 BQV851976:BQV852175 CAR851976:CAR852175 CKN851976:CKN852175 CUJ851976:CUJ852175 DEF851976:DEF852175 DOB851976:DOB852175 DXX851976:DXX852175 EHT851976:EHT852175 ERP851976:ERP852175 FBL851976:FBL852175 FLH851976:FLH852175 FVD851976:FVD852175 GEZ851976:GEZ852175 GOV851976:GOV852175 GYR851976:GYR852175 HIN851976:HIN852175 HSJ851976:HSJ852175 ICF851976:ICF852175 IMB851976:IMB852175 IVX851976:IVX852175 JFT851976:JFT852175 JPP851976:JPP852175 JZL851976:JZL852175 KJH851976:KJH852175 KTD851976:KTD852175 LCZ851976:LCZ852175 LMV851976:LMV852175 LWR851976:LWR852175 MGN851976:MGN852175 MQJ851976:MQJ852175 NAF851976:NAF852175 NKB851976:NKB852175 NTX851976:NTX852175 ODT851976:ODT852175 ONP851976:ONP852175 OXL851976:OXL852175 PHH851976:PHH852175 PRD851976:PRD852175 QAZ851976:QAZ852175 QKV851976:QKV852175 QUR851976:QUR852175 REN851976:REN852175 ROJ851976:ROJ852175 RYF851976:RYF852175 SIB851976:SIB852175 SRX851976:SRX852175 TBT851976:TBT852175 TLP851976:TLP852175 TVL851976:TVL852175 UFH851976:UFH852175 UPD851976:UPD852175 UYZ851976:UYZ852175 VIV851976:VIV852175 VSR851976:VSR852175 WCN851976:WCN852175 WMJ851976:WMJ852175 WWF851976:WWF852175 X917512:X917711 JT917512:JT917711 TP917512:TP917711 ADL917512:ADL917711 ANH917512:ANH917711 AXD917512:AXD917711 BGZ917512:BGZ917711 BQV917512:BQV917711 CAR917512:CAR917711 CKN917512:CKN917711 CUJ917512:CUJ917711 DEF917512:DEF917711 DOB917512:DOB917711 DXX917512:DXX917711 EHT917512:EHT917711 ERP917512:ERP917711 FBL917512:FBL917711 FLH917512:FLH917711 FVD917512:FVD917711 GEZ917512:GEZ917711 GOV917512:GOV917711 GYR917512:GYR917711 HIN917512:HIN917711 HSJ917512:HSJ917711 ICF917512:ICF917711 IMB917512:IMB917711 IVX917512:IVX917711 JFT917512:JFT917711 JPP917512:JPP917711 JZL917512:JZL917711 KJH917512:KJH917711 KTD917512:KTD917711 LCZ917512:LCZ917711 LMV917512:LMV917711 LWR917512:LWR917711 MGN917512:MGN917711 MQJ917512:MQJ917711 NAF917512:NAF917711 NKB917512:NKB917711 NTX917512:NTX917711 ODT917512:ODT917711 ONP917512:ONP917711 OXL917512:OXL917711 PHH917512:PHH917711 PRD917512:PRD917711 QAZ917512:QAZ917711 QKV917512:QKV917711 QUR917512:QUR917711 REN917512:REN917711 ROJ917512:ROJ917711 RYF917512:RYF917711 SIB917512:SIB917711 SRX917512:SRX917711 TBT917512:TBT917711 TLP917512:TLP917711 TVL917512:TVL917711 UFH917512:UFH917711 UPD917512:UPD917711 UYZ917512:UYZ917711 VIV917512:VIV917711 VSR917512:VSR917711 WCN917512:WCN917711 WMJ917512:WMJ917711 WWF917512:WWF917711 X983048:X983247 JT983048:JT983247 TP983048:TP983247 ADL983048:ADL983247 ANH983048:ANH983247 AXD983048:AXD983247 BGZ983048:BGZ983247 BQV983048:BQV983247 CAR983048:CAR983247 CKN983048:CKN983247 CUJ983048:CUJ983247 DEF983048:DEF983247 DOB983048:DOB983247 DXX983048:DXX983247 EHT983048:EHT983247 ERP983048:ERP983247 FBL983048:FBL983247 FLH983048:FLH983247 FVD983048:FVD983247 GEZ983048:GEZ983247 GOV983048:GOV983247 GYR983048:GYR983247 HIN983048:HIN983247 HSJ983048:HSJ983247 ICF983048:ICF983247 IMB983048:IMB983247 IVX983048:IVX983247 JFT983048:JFT983247 JPP983048:JPP983247 JZL983048:JZL983247 KJH983048:KJH983247 KTD983048:KTD983247 LCZ983048:LCZ983247 LMV983048:LMV983247 LWR983048:LWR983247 MGN983048:MGN983247 MQJ983048:MQJ983247 NAF983048:NAF983247 NKB983048:NKB983247 NTX983048:NTX983247 ODT983048:ODT983247 ONP983048:ONP983247 OXL983048:OXL983247 PHH983048:PHH983247 PRD983048:PRD983247 QAZ983048:QAZ983247 QKV983048:QKV983247 QUR983048:QUR983247 REN983048:REN983247 ROJ983048:ROJ983247 RYF983048:RYF983247 SIB983048:SIB983247 SRX983048:SRX983247 TBT983048:TBT983247 TLP983048:TLP983247 TVL983048:TVL983247 UFH983048:UFH983247 UPD983048:UPD983247 UYZ983048:UYZ983247 VIV983048:VIV983247 VSR983048:VSR983247 WCN983048:WCN983247 WMJ983048:WMJ983247 WWF983048:WWF983247 AH8:AH207 KD8:KD207 TZ8:TZ207 ADV8:ADV207 ANR8:ANR207 AXN8:AXN207 BHJ8:BHJ207 BRF8:BRF207 CBB8:CBB207 CKX8:CKX207 CUT8:CUT207 DEP8:DEP207 DOL8:DOL207 DYH8:DYH207 EID8:EID207 ERZ8:ERZ207 FBV8:FBV207 FLR8:FLR207 FVN8:FVN207 GFJ8:GFJ207 GPF8:GPF207 GZB8:GZB207 HIX8:HIX207 HST8:HST207 ICP8:ICP207 IML8:IML207 IWH8:IWH207 JGD8:JGD207 JPZ8:JPZ207 JZV8:JZV207 KJR8:KJR207 KTN8:KTN207 LDJ8:LDJ207 LNF8:LNF207 LXB8:LXB207 MGX8:MGX207 MQT8:MQT207 NAP8:NAP207 NKL8:NKL207 NUH8:NUH207 OED8:OED207 ONZ8:ONZ207 OXV8:OXV207 PHR8:PHR207 PRN8:PRN207 QBJ8:QBJ207 QLF8:QLF207 QVB8:QVB207 REX8:REX207 ROT8:ROT207 RYP8:RYP207 SIL8:SIL207 SSH8:SSH207 TCD8:TCD207 TLZ8:TLZ207 TVV8:TVV207 UFR8:UFR207 UPN8:UPN207 UZJ8:UZJ207 VJF8:VJF207 VTB8:VTB207 WCX8:WCX207 WMT8:WMT207 WWP8:WWP207 AH65544:AH65743 KD65544:KD65743 TZ65544:TZ65743 ADV65544:ADV65743 ANR65544:ANR65743 AXN65544:AXN65743 BHJ65544:BHJ65743 BRF65544:BRF65743 CBB65544:CBB65743 CKX65544:CKX65743 CUT65544:CUT65743 DEP65544:DEP65743 DOL65544:DOL65743 DYH65544:DYH65743 EID65544:EID65743 ERZ65544:ERZ65743 FBV65544:FBV65743 FLR65544:FLR65743 FVN65544:FVN65743 GFJ65544:GFJ65743 GPF65544:GPF65743 GZB65544:GZB65743 HIX65544:HIX65743 HST65544:HST65743 ICP65544:ICP65743 IML65544:IML65743 IWH65544:IWH65743 JGD65544:JGD65743 JPZ65544:JPZ65743 JZV65544:JZV65743 KJR65544:KJR65743 KTN65544:KTN65743 LDJ65544:LDJ65743 LNF65544:LNF65743 LXB65544:LXB65743 MGX65544:MGX65743 MQT65544:MQT65743 NAP65544:NAP65743 NKL65544:NKL65743 NUH65544:NUH65743 OED65544:OED65743 ONZ65544:ONZ65743 OXV65544:OXV65743 PHR65544:PHR65743 PRN65544:PRN65743 QBJ65544:QBJ65743 QLF65544:QLF65743 QVB65544:QVB65743 REX65544:REX65743 ROT65544:ROT65743 RYP65544:RYP65743 SIL65544:SIL65743 SSH65544:SSH65743 TCD65544:TCD65743 TLZ65544:TLZ65743 TVV65544:TVV65743 UFR65544:UFR65743 UPN65544:UPN65743 UZJ65544:UZJ65743 VJF65544:VJF65743 VTB65544:VTB65743 WCX65544:WCX65743 WMT65544:WMT65743 WWP65544:WWP65743 AH131080:AH131279 KD131080:KD131279 TZ131080:TZ131279 ADV131080:ADV131279 ANR131080:ANR131279 AXN131080:AXN131279 BHJ131080:BHJ131279 BRF131080:BRF131279 CBB131080:CBB131279 CKX131080:CKX131279 CUT131080:CUT131279 DEP131080:DEP131279 DOL131080:DOL131279 DYH131080:DYH131279 EID131080:EID131279 ERZ131080:ERZ131279 FBV131080:FBV131279 FLR131080:FLR131279 FVN131080:FVN131279 GFJ131080:GFJ131279 GPF131080:GPF131279 GZB131080:GZB131279 HIX131080:HIX131279 HST131080:HST131279 ICP131080:ICP131279 IML131080:IML131279 IWH131080:IWH131279 JGD131080:JGD131279 JPZ131080:JPZ131279 JZV131080:JZV131279 KJR131080:KJR131279 KTN131080:KTN131279 LDJ131080:LDJ131279 LNF131080:LNF131279 LXB131080:LXB131279 MGX131080:MGX131279 MQT131080:MQT131279 NAP131080:NAP131279 NKL131080:NKL131279 NUH131080:NUH131279 OED131080:OED131279 ONZ131080:ONZ131279 OXV131080:OXV131279 PHR131080:PHR131279 PRN131080:PRN131279 QBJ131080:QBJ131279 QLF131080:QLF131279 QVB131080:QVB131279 REX131080:REX131279 ROT131080:ROT131279 RYP131080:RYP131279 SIL131080:SIL131279 SSH131080:SSH131279 TCD131080:TCD131279 TLZ131080:TLZ131279 TVV131080:TVV131279 UFR131080:UFR131279 UPN131080:UPN131279 UZJ131080:UZJ131279 VJF131080:VJF131279 VTB131080:VTB131279 WCX131080:WCX131279 WMT131080:WMT131279 WWP131080:WWP131279 AH196616:AH196815 KD196616:KD196815 TZ196616:TZ196815 ADV196616:ADV196815 ANR196616:ANR196815 AXN196616:AXN196815 BHJ196616:BHJ196815 BRF196616:BRF196815 CBB196616:CBB196815 CKX196616:CKX196815 CUT196616:CUT196815 DEP196616:DEP196815 DOL196616:DOL196815 DYH196616:DYH196815 EID196616:EID196815 ERZ196616:ERZ196815 FBV196616:FBV196815 FLR196616:FLR196815 FVN196616:FVN196815 GFJ196616:GFJ196815 GPF196616:GPF196815 GZB196616:GZB196815 HIX196616:HIX196815 HST196616:HST196815 ICP196616:ICP196815 IML196616:IML196815 IWH196616:IWH196815 JGD196616:JGD196815 JPZ196616:JPZ196815 JZV196616:JZV196815 KJR196616:KJR196815 KTN196616:KTN196815 LDJ196616:LDJ196815 LNF196616:LNF196815 LXB196616:LXB196815 MGX196616:MGX196815 MQT196616:MQT196815 NAP196616:NAP196815 NKL196616:NKL196815 NUH196616:NUH196815 OED196616:OED196815 ONZ196616:ONZ196815 OXV196616:OXV196815 PHR196616:PHR196815 PRN196616:PRN196815 QBJ196616:QBJ196815 QLF196616:QLF196815 QVB196616:QVB196815 REX196616:REX196815 ROT196616:ROT196815 RYP196616:RYP196815 SIL196616:SIL196815 SSH196616:SSH196815 TCD196616:TCD196815 TLZ196616:TLZ196815 TVV196616:TVV196815 UFR196616:UFR196815 UPN196616:UPN196815 UZJ196616:UZJ196815 VJF196616:VJF196815 VTB196616:VTB196815 WCX196616:WCX196815 WMT196616:WMT196815 WWP196616:WWP196815 AH262152:AH262351 KD262152:KD262351 TZ262152:TZ262351 ADV262152:ADV262351 ANR262152:ANR262351 AXN262152:AXN262351 BHJ262152:BHJ262351 BRF262152:BRF262351 CBB262152:CBB262351 CKX262152:CKX262351 CUT262152:CUT262351 DEP262152:DEP262351 DOL262152:DOL262351 DYH262152:DYH262351 EID262152:EID262351 ERZ262152:ERZ262351 FBV262152:FBV262351 FLR262152:FLR262351 FVN262152:FVN262351 GFJ262152:GFJ262351 GPF262152:GPF262351 GZB262152:GZB262351 HIX262152:HIX262351 HST262152:HST262351 ICP262152:ICP262351 IML262152:IML262351 IWH262152:IWH262351 JGD262152:JGD262351 JPZ262152:JPZ262351 JZV262152:JZV262351 KJR262152:KJR262351 KTN262152:KTN262351 LDJ262152:LDJ262351 LNF262152:LNF262351 LXB262152:LXB262351 MGX262152:MGX262351 MQT262152:MQT262351 NAP262152:NAP262351 NKL262152:NKL262351 NUH262152:NUH262351 OED262152:OED262351 ONZ262152:ONZ262351 OXV262152:OXV262351 PHR262152:PHR262351 PRN262152:PRN262351 QBJ262152:QBJ262351 QLF262152:QLF262351 QVB262152:QVB262351 REX262152:REX262351 ROT262152:ROT262351 RYP262152:RYP262351 SIL262152:SIL262351 SSH262152:SSH262351 TCD262152:TCD262351 TLZ262152:TLZ262351 TVV262152:TVV262351 UFR262152:UFR262351 UPN262152:UPN262351 UZJ262152:UZJ262351 VJF262152:VJF262351 VTB262152:VTB262351 WCX262152:WCX262351 WMT262152:WMT262351 WWP262152:WWP262351 AH327688:AH327887 KD327688:KD327887 TZ327688:TZ327887 ADV327688:ADV327887 ANR327688:ANR327887 AXN327688:AXN327887 BHJ327688:BHJ327887 BRF327688:BRF327887 CBB327688:CBB327887 CKX327688:CKX327887 CUT327688:CUT327887 DEP327688:DEP327887 DOL327688:DOL327887 DYH327688:DYH327887 EID327688:EID327887 ERZ327688:ERZ327887 FBV327688:FBV327887 FLR327688:FLR327887 FVN327688:FVN327887 GFJ327688:GFJ327887 GPF327688:GPF327887 GZB327688:GZB327887 HIX327688:HIX327887 HST327688:HST327887 ICP327688:ICP327887 IML327688:IML327887 IWH327688:IWH327887 JGD327688:JGD327887 JPZ327688:JPZ327887 JZV327688:JZV327887 KJR327688:KJR327887 KTN327688:KTN327887 LDJ327688:LDJ327887 LNF327688:LNF327887 LXB327688:LXB327887 MGX327688:MGX327887 MQT327688:MQT327887 NAP327688:NAP327887 NKL327688:NKL327887 NUH327688:NUH327887 OED327688:OED327887 ONZ327688:ONZ327887 OXV327688:OXV327887 PHR327688:PHR327887 PRN327688:PRN327887 QBJ327688:QBJ327887 QLF327688:QLF327887 QVB327688:QVB327887 REX327688:REX327887 ROT327688:ROT327887 RYP327688:RYP327887 SIL327688:SIL327887 SSH327688:SSH327887 TCD327688:TCD327887 TLZ327688:TLZ327887 TVV327688:TVV327887 UFR327688:UFR327887 UPN327688:UPN327887 UZJ327688:UZJ327887 VJF327688:VJF327887 VTB327688:VTB327887 WCX327688:WCX327887 WMT327688:WMT327887 WWP327688:WWP327887 AH393224:AH393423 KD393224:KD393423 TZ393224:TZ393423 ADV393224:ADV393423 ANR393224:ANR393423 AXN393224:AXN393423 BHJ393224:BHJ393423 BRF393224:BRF393423 CBB393224:CBB393423 CKX393224:CKX393423 CUT393224:CUT393423 DEP393224:DEP393423 DOL393224:DOL393423 DYH393224:DYH393423 EID393224:EID393423 ERZ393224:ERZ393423 FBV393224:FBV393423 FLR393224:FLR393423 FVN393224:FVN393423 GFJ393224:GFJ393423 GPF393224:GPF393423 GZB393224:GZB393423 HIX393224:HIX393423 HST393224:HST393423 ICP393224:ICP393423 IML393224:IML393423 IWH393224:IWH393423 JGD393224:JGD393423 JPZ393224:JPZ393423 JZV393224:JZV393423 KJR393224:KJR393423 KTN393224:KTN393423 LDJ393224:LDJ393423 LNF393224:LNF393423 LXB393224:LXB393423 MGX393224:MGX393423 MQT393224:MQT393423 NAP393224:NAP393423 NKL393224:NKL393423 NUH393224:NUH393423 OED393224:OED393423 ONZ393224:ONZ393423 OXV393224:OXV393423 PHR393224:PHR393423 PRN393224:PRN393423 QBJ393224:QBJ393423 QLF393224:QLF393423 QVB393224:QVB393423 REX393224:REX393423 ROT393224:ROT393423 RYP393224:RYP393423 SIL393224:SIL393423 SSH393224:SSH393423 TCD393224:TCD393423 TLZ393224:TLZ393423 TVV393224:TVV393423 UFR393224:UFR393423 UPN393224:UPN393423 UZJ393224:UZJ393423 VJF393224:VJF393423 VTB393224:VTB393423 WCX393224:WCX393423 WMT393224:WMT393423 WWP393224:WWP393423 AH458760:AH458959 KD458760:KD458959 TZ458760:TZ458959 ADV458760:ADV458959 ANR458760:ANR458959 AXN458760:AXN458959 BHJ458760:BHJ458959 BRF458760:BRF458959 CBB458760:CBB458959 CKX458760:CKX458959 CUT458760:CUT458959 DEP458760:DEP458959 DOL458760:DOL458959 DYH458760:DYH458959 EID458760:EID458959 ERZ458760:ERZ458959 FBV458760:FBV458959 FLR458760:FLR458959 FVN458760:FVN458959 GFJ458760:GFJ458959 GPF458760:GPF458959 GZB458760:GZB458959 HIX458760:HIX458959 HST458760:HST458959 ICP458760:ICP458959 IML458760:IML458959 IWH458760:IWH458959 JGD458760:JGD458959 JPZ458760:JPZ458959 JZV458760:JZV458959 KJR458760:KJR458959 KTN458760:KTN458959 LDJ458760:LDJ458959 LNF458760:LNF458959 LXB458760:LXB458959 MGX458760:MGX458959 MQT458760:MQT458959 NAP458760:NAP458959 NKL458760:NKL458959 NUH458760:NUH458959 OED458760:OED458959 ONZ458760:ONZ458959 OXV458760:OXV458959 PHR458760:PHR458959 PRN458760:PRN458959 QBJ458760:QBJ458959 QLF458760:QLF458959 QVB458760:QVB458959 REX458760:REX458959 ROT458760:ROT458959 RYP458760:RYP458959 SIL458760:SIL458959 SSH458760:SSH458959 TCD458760:TCD458959 TLZ458760:TLZ458959 TVV458760:TVV458959 UFR458760:UFR458959 UPN458760:UPN458959 UZJ458760:UZJ458959 VJF458760:VJF458959 VTB458760:VTB458959 WCX458760:WCX458959 WMT458760:WMT458959 WWP458760:WWP458959 AH524296:AH524495 KD524296:KD524495 TZ524296:TZ524495 ADV524296:ADV524495 ANR524296:ANR524495 AXN524296:AXN524495 BHJ524296:BHJ524495 BRF524296:BRF524495 CBB524296:CBB524495 CKX524296:CKX524495 CUT524296:CUT524495 DEP524296:DEP524495 DOL524296:DOL524495 DYH524296:DYH524495 EID524296:EID524495 ERZ524296:ERZ524495 FBV524296:FBV524495 FLR524296:FLR524495 FVN524296:FVN524495 GFJ524296:GFJ524495 GPF524296:GPF524495 GZB524296:GZB524495 HIX524296:HIX524495 HST524296:HST524495 ICP524296:ICP524495 IML524296:IML524495 IWH524296:IWH524495 JGD524296:JGD524495 JPZ524296:JPZ524495 JZV524296:JZV524495 KJR524296:KJR524495 KTN524296:KTN524495 LDJ524296:LDJ524495 LNF524296:LNF524495 LXB524296:LXB524495 MGX524296:MGX524495 MQT524296:MQT524495 NAP524296:NAP524495 NKL524296:NKL524495 NUH524296:NUH524495 OED524296:OED524495 ONZ524296:ONZ524495 OXV524296:OXV524495 PHR524296:PHR524495 PRN524296:PRN524495 QBJ524296:QBJ524495 QLF524296:QLF524495 QVB524296:QVB524495 REX524296:REX524495 ROT524296:ROT524495 RYP524296:RYP524495 SIL524296:SIL524495 SSH524296:SSH524495 TCD524296:TCD524495 TLZ524296:TLZ524495 TVV524296:TVV524495 UFR524296:UFR524495 UPN524296:UPN524495 UZJ524296:UZJ524495 VJF524296:VJF524495 VTB524296:VTB524495 WCX524296:WCX524495 WMT524296:WMT524495 WWP524296:WWP524495 AH589832:AH590031 KD589832:KD590031 TZ589832:TZ590031 ADV589832:ADV590031 ANR589832:ANR590031 AXN589832:AXN590031 BHJ589832:BHJ590031 BRF589832:BRF590031 CBB589832:CBB590031 CKX589832:CKX590031 CUT589832:CUT590031 DEP589832:DEP590031 DOL589832:DOL590031 DYH589832:DYH590031 EID589832:EID590031 ERZ589832:ERZ590031 FBV589832:FBV590031 FLR589832:FLR590031 FVN589832:FVN590031 GFJ589832:GFJ590031 GPF589832:GPF590031 GZB589832:GZB590031 HIX589832:HIX590031 HST589832:HST590031 ICP589832:ICP590031 IML589832:IML590031 IWH589832:IWH590031 JGD589832:JGD590031 JPZ589832:JPZ590031 JZV589832:JZV590031 KJR589832:KJR590031 KTN589832:KTN590031 LDJ589832:LDJ590031 LNF589832:LNF590031 LXB589832:LXB590031 MGX589832:MGX590031 MQT589832:MQT590031 NAP589832:NAP590031 NKL589832:NKL590031 NUH589832:NUH590031 OED589832:OED590031 ONZ589832:ONZ590031 OXV589832:OXV590031 PHR589832:PHR590031 PRN589832:PRN590031 QBJ589832:QBJ590031 QLF589832:QLF590031 QVB589832:QVB590031 REX589832:REX590031 ROT589832:ROT590031 RYP589832:RYP590031 SIL589832:SIL590031 SSH589832:SSH590031 TCD589832:TCD590031 TLZ589832:TLZ590031 TVV589832:TVV590031 UFR589832:UFR590031 UPN589832:UPN590031 UZJ589832:UZJ590031 VJF589832:VJF590031 VTB589832:VTB590031 WCX589832:WCX590031 WMT589832:WMT590031 WWP589832:WWP590031 AH655368:AH655567 KD655368:KD655567 TZ655368:TZ655567 ADV655368:ADV655567 ANR655368:ANR655567 AXN655368:AXN655567 BHJ655368:BHJ655567 BRF655368:BRF655567 CBB655368:CBB655567 CKX655368:CKX655567 CUT655368:CUT655567 DEP655368:DEP655567 DOL655368:DOL655567 DYH655368:DYH655567 EID655368:EID655567 ERZ655368:ERZ655567 FBV655368:FBV655567 FLR655368:FLR655567 FVN655368:FVN655567 GFJ655368:GFJ655567 GPF655368:GPF655567 GZB655368:GZB655567 HIX655368:HIX655567 HST655368:HST655567 ICP655368:ICP655567 IML655368:IML655567 IWH655368:IWH655567 JGD655368:JGD655567 JPZ655368:JPZ655567 JZV655368:JZV655567 KJR655368:KJR655567 KTN655368:KTN655567 LDJ655368:LDJ655567 LNF655368:LNF655567 LXB655368:LXB655567 MGX655368:MGX655567 MQT655368:MQT655567 NAP655368:NAP655567 NKL655368:NKL655567 NUH655368:NUH655567 OED655368:OED655567 ONZ655368:ONZ655567 OXV655368:OXV655567 PHR655368:PHR655567 PRN655368:PRN655567 QBJ655368:QBJ655567 QLF655368:QLF655567 QVB655368:QVB655567 REX655368:REX655567 ROT655368:ROT655567 RYP655368:RYP655567 SIL655368:SIL655567 SSH655368:SSH655567 TCD655368:TCD655567 TLZ655368:TLZ655567 TVV655368:TVV655567 UFR655368:UFR655567 UPN655368:UPN655567 UZJ655368:UZJ655567 VJF655368:VJF655567 VTB655368:VTB655567 WCX655368:WCX655567 WMT655368:WMT655567 WWP655368:WWP655567 AH720904:AH721103 KD720904:KD721103 TZ720904:TZ721103 ADV720904:ADV721103 ANR720904:ANR721103 AXN720904:AXN721103 BHJ720904:BHJ721103 BRF720904:BRF721103 CBB720904:CBB721103 CKX720904:CKX721103 CUT720904:CUT721103 DEP720904:DEP721103 DOL720904:DOL721103 DYH720904:DYH721103 EID720904:EID721103 ERZ720904:ERZ721103 FBV720904:FBV721103 FLR720904:FLR721103 FVN720904:FVN721103 GFJ720904:GFJ721103 GPF720904:GPF721103 GZB720904:GZB721103 HIX720904:HIX721103 HST720904:HST721103 ICP720904:ICP721103 IML720904:IML721103 IWH720904:IWH721103 JGD720904:JGD721103 JPZ720904:JPZ721103 JZV720904:JZV721103 KJR720904:KJR721103 KTN720904:KTN721103 LDJ720904:LDJ721103 LNF720904:LNF721103 LXB720904:LXB721103 MGX720904:MGX721103 MQT720904:MQT721103 NAP720904:NAP721103 NKL720904:NKL721103 NUH720904:NUH721103 OED720904:OED721103 ONZ720904:ONZ721103 OXV720904:OXV721103 PHR720904:PHR721103 PRN720904:PRN721103 QBJ720904:QBJ721103 QLF720904:QLF721103 QVB720904:QVB721103 REX720904:REX721103 ROT720904:ROT721103 RYP720904:RYP721103 SIL720904:SIL721103 SSH720904:SSH721103 TCD720904:TCD721103 TLZ720904:TLZ721103 TVV720904:TVV721103 UFR720904:UFR721103 UPN720904:UPN721103 UZJ720904:UZJ721103 VJF720904:VJF721103 VTB720904:VTB721103 WCX720904:WCX721103 WMT720904:WMT721103 WWP720904:WWP721103 AH786440:AH786639 KD786440:KD786639 TZ786440:TZ786639 ADV786440:ADV786639 ANR786440:ANR786639 AXN786440:AXN786639 BHJ786440:BHJ786639 BRF786440:BRF786639 CBB786440:CBB786639 CKX786440:CKX786639 CUT786440:CUT786639 DEP786440:DEP786639 DOL786440:DOL786639 DYH786440:DYH786639 EID786440:EID786639 ERZ786440:ERZ786639 FBV786440:FBV786639 FLR786440:FLR786639 FVN786440:FVN786639 GFJ786440:GFJ786639 GPF786440:GPF786639 GZB786440:GZB786639 HIX786440:HIX786639 HST786440:HST786639 ICP786440:ICP786639 IML786440:IML786639 IWH786440:IWH786639 JGD786440:JGD786639 JPZ786440:JPZ786639 JZV786440:JZV786639 KJR786440:KJR786639 KTN786440:KTN786639 LDJ786440:LDJ786639 LNF786440:LNF786639 LXB786440:LXB786639 MGX786440:MGX786639 MQT786440:MQT786639 NAP786440:NAP786639 NKL786440:NKL786639 NUH786440:NUH786639 OED786440:OED786639 ONZ786440:ONZ786639 OXV786440:OXV786639 PHR786440:PHR786639 PRN786440:PRN786639 QBJ786440:QBJ786639 QLF786440:QLF786639 QVB786440:QVB786639 REX786440:REX786639 ROT786440:ROT786639 RYP786440:RYP786639 SIL786440:SIL786639 SSH786440:SSH786639 TCD786440:TCD786639 TLZ786440:TLZ786639 TVV786440:TVV786639 UFR786440:UFR786639 UPN786440:UPN786639 UZJ786440:UZJ786639 VJF786440:VJF786639 VTB786440:VTB786639 WCX786440:WCX786639 WMT786440:WMT786639 WWP786440:WWP786639 AH851976:AH852175 KD851976:KD852175 TZ851976:TZ852175 ADV851976:ADV852175 ANR851976:ANR852175 AXN851976:AXN852175 BHJ851976:BHJ852175 BRF851976:BRF852175 CBB851976:CBB852175 CKX851976:CKX852175 CUT851976:CUT852175 DEP851976:DEP852175 DOL851976:DOL852175 DYH851976:DYH852175 EID851976:EID852175 ERZ851976:ERZ852175 FBV851976:FBV852175 FLR851976:FLR852175 FVN851976:FVN852175 GFJ851976:GFJ852175 GPF851976:GPF852175 GZB851976:GZB852175 HIX851976:HIX852175 HST851976:HST852175 ICP851976:ICP852175 IML851976:IML852175 IWH851976:IWH852175 JGD851976:JGD852175 JPZ851976:JPZ852175 JZV851976:JZV852175 KJR851976:KJR852175 KTN851976:KTN852175 LDJ851976:LDJ852175 LNF851976:LNF852175 LXB851976:LXB852175 MGX851976:MGX852175 MQT851976:MQT852175 NAP851976:NAP852175 NKL851976:NKL852175 NUH851976:NUH852175 OED851976:OED852175 ONZ851976:ONZ852175 OXV851976:OXV852175 PHR851976:PHR852175 PRN851976:PRN852175 QBJ851976:QBJ852175 QLF851976:QLF852175 QVB851976:QVB852175 REX851976:REX852175 ROT851976:ROT852175 RYP851976:RYP852175 SIL851976:SIL852175 SSH851976:SSH852175 TCD851976:TCD852175 TLZ851976:TLZ852175 TVV851976:TVV852175 UFR851976:UFR852175 UPN851976:UPN852175 UZJ851976:UZJ852175 VJF851976:VJF852175 VTB851976:VTB852175 WCX851976:WCX852175 WMT851976:WMT852175 WWP851976:WWP852175 AH917512:AH917711 KD917512:KD917711 TZ917512:TZ917711 ADV917512:ADV917711 ANR917512:ANR917711 AXN917512:AXN917711 BHJ917512:BHJ917711 BRF917512:BRF917711 CBB917512:CBB917711 CKX917512:CKX917711 CUT917512:CUT917711 DEP917512:DEP917711 DOL917512:DOL917711 DYH917512:DYH917711 EID917512:EID917711 ERZ917512:ERZ917711 FBV917512:FBV917711 FLR917512:FLR917711 FVN917512:FVN917711 GFJ917512:GFJ917711 GPF917512:GPF917711 GZB917512:GZB917711 HIX917512:HIX917711 HST917512:HST917711 ICP917512:ICP917711 IML917512:IML917711 IWH917512:IWH917711 JGD917512:JGD917711 JPZ917512:JPZ917711 JZV917512:JZV917711 KJR917512:KJR917711 KTN917512:KTN917711 LDJ917512:LDJ917711 LNF917512:LNF917711 LXB917512:LXB917711 MGX917512:MGX917711 MQT917512:MQT917711 NAP917512:NAP917711 NKL917512:NKL917711 NUH917512:NUH917711 OED917512:OED917711 ONZ917512:ONZ917711 OXV917512:OXV917711 PHR917512:PHR917711 PRN917512:PRN917711 QBJ917512:QBJ917711 QLF917512:QLF917711 QVB917512:QVB917711 REX917512:REX917711 ROT917512:ROT917711 RYP917512:RYP917711 SIL917512:SIL917711 SSH917512:SSH917711 TCD917512:TCD917711 TLZ917512:TLZ917711 TVV917512:TVV917711 UFR917512:UFR917711 UPN917512:UPN917711 UZJ917512:UZJ917711 VJF917512:VJF917711 VTB917512:VTB917711 WCX917512:WCX917711 WMT917512:WMT917711 WWP917512:WWP917711 AH983048:AH983247 KD983048:KD983247 TZ983048:TZ983247 ADV983048:ADV983247 ANR983048:ANR983247 AXN983048:AXN983247 BHJ983048:BHJ983247 BRF983048:BRF983247 CBB983048:CBB983247 CKX983048:CKX983247 CUT983048:CUT983247 DEP983048:DEP983247 DOL983048:DOL983247 DYH983048:DYH983247 EID983048:EID983247 ERZ983048:ERZ983247 FBV983048:FBV983247 FLR983048:FLR983247 FVN983048:FVN983247 GFJ983048:GFJ983247 GPF983048:GPF983247 GZB983048:GZB983247 HIX983048:HIX983247 HST983048:HST983247 ICP983048:ICP983247 IML983048:IML983247 IWH983048:IWH983247 JGD983048:JGD983247 JPZ983048:JPZ983247 JZV983048:JZV983247 KJR983048:KJR983247 KTN983048:KTN983247 LDJ983048:LDJ983247 LNF983048:LNF983247 LXB983048:LXB983247 MGX983048:MGX983247 MQT983048:MQT983247 NAP983048:NAP983247 NKL983048:NKL983247 NUH983048:NUH983247 OED983048:OED983247 ONZ983048:ONZ983247 OXV983048:OXV983247 PHR983048:PHR983247 PRN983048:PRN983247 QBJ983048:QBJ983247 QLF983048:QLF983247 QVB983048:QVB983247 REX983048:REX983247 ROT983048:ROT983247 RYP983048:RYP983247 SIL983048:SIL983247 SSH983048:SSH983247 TCD983048:TCD983247 TLZ983048:TLZ983247 TVV983048:TVV983247 UFR983048:UFR983247 UPN983048:UPN983247 UZJ983048:UZJ983247 VJF983048:VJF983247 VTB983048:VTB983247 WCX983048:WCX983247 WMT983048:WMT983247 WWP983048:WWP983247" xr:uid="{14C8DC8A-852E-4465-8AB1-E015CB689340}">
      <formula1>"　,A,B,C,D,E,F,G,H,I,J"</formula1>
    </dataValidation>
    <dataValidation type="list" allowBlank="1" showInputMessage="1" showErrorMessage="1" sqref="N6:N207 JJ6:JJ207 TF6:TF207 ADB6:ADB207 AMX6:AMX207 AWT6:AWT207 BGP6:BGP207 BQL6:BQL207 CAH6:CAH207 CKD6:CKD207 CTZ6:CTZ207 DDV6:DDV207 DNR6:DNR207 DXN6:DXN207 EHJ6:EHJ207 ERF6:ERF207 FBB6:FBB207 FKX6:FKX207 FUT6:FUT207 GEP6:GEP207 GOL6:GOL207 GYH6:GYH207 HID6:HID207 HRZ6:HRZ207 IBV6:IBV207 ILR6:ILR207 IVN6:IVN207 JFJ6:JFJ207 JPF6:JPF207 JZB6:JZB207 KIX6:KIX207 KST6:KST207 LCP6:LCP207 LML6:LML207 LWH6:LWH207 MGD6:MGD207 MPZ6:MPZ207 MZV6:MZV207 NJR6:NJR207 NTN6:NTN207 ODJ6:ODJ207 ONF6:ONF207 OXB6:OXB207 PGX6:PGX207 PQT6:PQT207 QAP6:QAP207 QKL6:QKL207 QUH6:QUH207 RED6:RED207 RNZ6:RNZ207 RXV6:RXV207 SHR6:SHR207 SRN6:SRN207 TBJ6:TBJ207 TLF6:TLF207 TVB6:TVB207 UEX6:UEX207 UOT6:UOT207 UYP6:UYP207 VIL6:VIL207 VSH6:VSH207 WCD6:WCD207 WLZ6:WLZ207 WVV6:WVV207 N65542:N65743 JJ65542:JJ65743 TF65542:TF65743 ADB65542:ADB65743 AMX65542:AMX65743 AWT65542:AWT65743 BGP65542:BGP65743 BQL65542:BQL65743 CAH65542:CAH65743 CKD65542:CKD65743 CTZ65542:CTZ65743 DDV65542:DDV65743 DNR65542:DNR65743 DXN65542:DXN65743 EHJ65542:EHJ65743 ERF65542:ERF65743 FBB65542:FBB65743 FKX65542:FKX65743 FUT65542:FUT65743 GEP65542:GEP65743 GOL65542:GOL65743 GYH65542:GYH65743 HID65542:HID65743 HRZ65542:HRZ65743 IBV65542:IBV65743 ILR65542:ILR65743 IVN65542:IVN65743 JFJ65542:JFJ65743 JPF65542:JPF65743 JZB65542:JZB65743 KIX65542:KIX65743 KST65542:KST65743 LCP65542:LCP65743 LML65542:LML65743 LWH65542:LWH65743 MGD65542:MGD65743 MPZ65542:MPZ65743 MZV65542:MZV65743 NJR65542:NJR65743 NTN65542:NTN65743 ODJ65542:ODJ65743 ONF65542:ONF65743 OXB65542:OXB65743 PGX65542:PGX65743 PQT65542:PQT65743 QAP65542:QAP65743 QKL65542:QKL65743 QUH65542:QUH65743 RED65542:RED65743 RNZ65542:RNZ65743 RXV65542:RXV65743 SHR65542:SHR65743 SRN65542:SRN65743 TBJ65542:TBJ65743 TLF65542:TLF65743 TVB65542:TVB65743 UEX65542:UEX65743 UOT65542:UOT65743 UYP65542:UYP65743 VIL65542:VIL65743 VSH65542:VSH65743 WCD65542:WCD65743 WLZ65542:WLZ65743 WVV65542:WVV65743 N131078:N131279 JJ131078:JJ131279 TF131078:TF131279 ADB131078:ADB131279 AMX131078:AMX131279 AWT131078:AWT131279 BGP131078:BGP131279 BQL131078:BQL131279 CAH131078:CAH131279 CKD131078:CKD131279 CTZ131078:CTZ131279 DDV131078:DDV131279 DNR131078:DNR131279 DXN131078:DXN131279 EHJ131078:EHJ131279 ERF131078:ERF131279 FBB131078:FBB131279 FKX131078:FKX131279 FUT131078:FUT131279 GEP131078:GEP131279 GOL131078:GOL131279 GYH131078:GYH131279 HID131078:HID131279 HRZ131078:HRZ131279 IBV131078:IBV131279 ILR131078:ILR131279 IVN131078:IVN131279 JFJ131078:JFJ131279 JPF131078:JPF131279 JZB131078:JZB131279 KIX131078:KIX131279 KST131078:KST131279 LCP131078:LCP131279 LML131078:LML131279 LWH131078:LWH131279 MGD131078:MGD131279 MPZ131078:MPZ131279 MZV131078:MZV131279 NJR131078:NJR131279 NTN131078:NTN131279 ODJ131078:ODJ131279 ONF131078:ONF131279 OXB131078:OXB131279 PGX131078:PGX131279 PQT131078:PQT131279 QAP131078:QAP131279 QKL131078:QKL131279 QUH131078:QUH131279 RED131078:RED131279 RNZ131078:RNZ131279 RXV131078:RXV131279 SHR131078:SHR131279 SRN131078:SRN131279 TBJ131078:TBJ131279 TLF131078:TLF131279 TVB131078:TVB131279 UEX131078:UEX131279 UOT131078:UOT131279 UYP131078:UYP131279 VIL131078:VIL131279 VSH131078:VSH131279 WCD131078:WCD131279 WLZ131078:WLZ131279 WVV131078:WVV131279 N196614:N196815 JJ196614:JJ196815 TF196614:TF196815 ADB196614:ADB196815 AMX196614:AMX196815 AWT196614:AWT196815 BGP196614:BGP196815 BQL196614:BQL196815 CAH196614:CAH196815 CKD196614:CKD196815 CTZ196614:CTZ196815 DDV196614:DDV196815 DNR196614:DNR196815 DXN196614:DXN196815 EHJ196614:EHJ196815 ERF196614:ERF196815 FBB196614:FBB196815 FKX196614:FKX196815 FUT196614:FUT196815 GEP196614:GEP196815 GOL196614:GOL196815 GYH196614:GYH196815 HID196614:HID196815 HRZ196614:HRZ196815 IBV196614:IBV196815 ILR196614:ILR196815 IVN196614:IVN196815 JFJ196614:JFJ196815 JPF196614:JPF196815 JZB196614:JZB196815 KIX196614:KIX196815 KST196614:KST196815 LCP196614:LCP196815 LML196614:LML196815 LWH196614:LWH196815 MGD196614:MGD196815 MPZ196614:MPZ196815 MZV196614:MZV196815 NJR196614:NJR196815 NTN196614:NTN196815 ODJ196614:ODJ196815 ONF196614:ONF196815 OXB196614:OXB196815 PGX196614:PGX196815 PQT196614:PQT196815 QAP196614:QAP196815 QKL196614:QKL196815 QUH196614:QUH196815 RED196614:RED196815 RNZ196614:RNZ196815 RXV196614:RXV196815 SHR196614:SHR196815 SRN196614:SRN196815 TBJ196614:TBJ196815 TLF196614:TLF196815 TVB196614:TVB196815 UEX196614:UEX196815 UOT196614:UOT196815 UYP196614:UYP196815 VIL196614:VIL196815 VSH196614:VSH196815 WCD196614:WCD196815 WLZ196614:WLZ196815 WVV196614:WVV196815 N262150:N262351 JJ262150:JJ262351 TF262150:TF262351 ADB262150:ADB262351 AMX262150:AMX262351 AWT262150:AWT262351 BGP262150:BGP262351 BQL262150:BQL262351 CAH262150:CAH262351 CKD262150:CKD262351 CTZ262150:CTZ262351 DDV262150:DDV262351 DNR262150:DNR262351 DXN262150:DXN262351 EHJ262150:EHJ262351 ERF262150:ERF262351 FBB262150:FBB262351 FKX262150:FKX262351 FUT262150:FUT262351 GEP262150:GEP262351 GOL262150:GOL262351 GYH262150:GYH262351 HID262150:HID262351 HRZ262150:HRZ262351 IBV262150:IBV262351 ILR262150:ILR262351 IVN262150:IVN262351 JFJ262150:JFJ262351 JPF262150:JPF262351 JZB262150:JZB262351 KIX262150:KIX262351 KST262150:KST262351 LCP262150:LCP262351 LML262150:LML262351 LWH262150:LWH262351 MGD262150:MGD262351 MPZ262150:MPZ262351 MZV262150:MZV262351 NJR262150:NJR262351 NTN262150:NTN262351 ODJ262150:ODJ262351 ONF262150:ONF262351 OXB262150:OXB262351 PGX262150:PGX262351 PQT262150:PQT262351 QAP262150:QAP262351 QKL262150:QKL262351 QUH262150:QUH262351 RED262150:RED262351 RNZ262150:RNZ262351 RXV262150:RXV262351 SHR262150:SHR262351 SRN262150:SRN262351 TBJ262150:TBJ262351 TLF262150:TLF262351 TVB262150:TVB262351 UEX262150:UEX262351 UOT262150:UOT262351 UYP262150:UYP262351 VIL262150:VIL262351 VSH262150:VSH262351 WCD262150:WCD262351 WLZ262150:WLZ262351 WVV262150:WVV262351 N327686:N327887 JJ327686:JJ327887 TF327686:TF327887 ADB327686:ADB327887 AMX327686:AMX327887 AWT327686:AWT327887 BGP327686:BGP327887 BQL327686:BQL327887 CAH327686:CAH327887 CKD327686:CKD327887 CTZ327686:CTZ327887 DDV327686:DDV327887 DNR327686:DNR327887 DXN327686:DXN327887 EHJ327686:EHJ327887 ERF327686:ERF327887 FBB327686:FBB327887 FKX327686:FKX327887 FUT327686:FUT327887 GEP327686:GEP327887 GOL327686:GOL327887 GYH327686:GYH327887 HID327686:HID327887 HRZ327686:HRZ327887 IBV327686:IBV327887 ILR327686:ILR327887 IVN327686:IVN327887 JFJ327686:JFJ327887 JPF327686:JPF327887 JZB327686:JZB327887 KIX327686:KIX327887 KST327686:KST327887 LCP327686:LCP327887 LML327686:LML327887 LWH327686:LWH327887 MGD327686:MGD327887 MPZ327686:MPZ327887 MZV327686:MZV327887 NJR327686:NJR327887 NTN327686:NTN327887 ODJ327686:ODJ327887 ONF327686:ONF327887 OXB327686:OXB327887 PGX327686:PGX327887 PQT327686:PQT327887 QAP327686:QAP327887 QKL327686:QKL327887 QUH327686:QUH327887 RED327686:RED327887 RNZ327686:RNZ327887 RXV327686:RXV327887 SHR327686:SHR327887 SRN327686:SRN327887 TBJ327686:TBJ327887 TLF327686:TLF327887 TVB327686:TVB327887 UEX327686:UEX327887 UOT327686:UOT327887 UYP327686:UYP327887 VIL327686:VIL327887 VSH327686:VSH327887 WCD327686:WCD327887 WLZ327686:WLZ327887 WVV327686:WVV327887 N393222:N393423 JJ393222:JJ393423 TF393222:TF393423 ADB393222:ADB393423 AMX393222:AMX393423 AWT393222:AWT393423 BGP393222:BGP393423 BQL393222:BQL393423 CAH393222:CAH393423 CKD393222:CKD393423 CTZ393222:CTZ393423 DDV393222:DDV393423 DNR393222:DNR393423 DXN393222:DXN393423 EHJ393222:EHJ393423 ERF393222:ERF393423 FBB393222:FBB393423 FKX393222:FKX393423 FUT393222:FUT393423 GEP393222:GEP393423 GOL393222:GOL393423 GYH393222:GYH393423 HID393222:HID393423 HRZ393222:HRZ393423 IBV393222:IBV393423 ILR393222:ILR393423 IVN393222:IVN393423 JFJ393222:JFJ393423 JPF393222:JPF393423 JZB393222:JZB393423 KIX393222:KIX393423 KST393222:KST393423 LCP393222:LCP393423 LML393222:LML393423 LWH393222:LWH393423 MGD393222:MGD393423 MPZ393222:MPZ393423 MZV393222:MZV393423 NJR393222:NJR393423 NTN393222:NTN393423 ODJ393222:ODJ393423 ONF393222:ONF393423 OXB393222:OXB393423 PGX393222:PGX393423 PQT393222:PQT393423 QAP393222:QAP393423 QKL393222:QKL393423 QUH393222:QUH393423 RED393222:RED393423 RNZ393222:RNZ393423 RXV393222:RXV393423 SHR393222:SHR393423 SRN393222:SRN393423 TBJ393222:TBJ393423 TLF393222:TLF393423 TVB393222:TVB393423 UEX393222:UEX393423 UOT393222:UOT393423 UYP393222:UYP393423 VIL393222:VIL393423 VSH393222:VSH393423 WCD393222:WCD393423 WLZ393222:WLZ393423 WVV393222:WVV393423 N458758:N458959 JJ458758:JJ458959 TF458758:TF458959 ADB458758:ADB458959 AMX458758:AMX458959 AWT458758:AWT458959 BGP458758:BGP458959 BQL458758:BQL458959 CAH458758:CAH458959 CKD458758:CKD458959 CTZ458758:CTZ458959 DDV458758:DDV458959 DNR458758:DNR458959 DXN458758:DXN458959 EHJ458758:EHJ458959 ERF458758:ERF458959 FBB458758:FBB458959 FKX458758:FKX458959 FUT458758:FUT458959 GEP458758:GEP458959 GOL458758:GOL458959 GYH458758:GYH458959 HID458758:HID458959 HRZ458758:HRZ458959 IBV458758:IBV458959 ILR458758:ILR458959 IVN458758:IVN458959 JFJ458758:JFJ458959 JPF458758:JPF458959 JZB458758:JZB458959 KIX458758:KIX458959 KST458758:KST458959 LCP458758:LCP458959 LML458758:LML458959 LWH458758:LWH458959 MGD458758:MGD458959 MPZ458758:MPZ458959 MZV458758:MZV458959 NJR458758:NJR458959 NTN458758:NTN458959 ODJ458758:ODJ458959 ONF458758:ONF458959 OXB458758:OXB458959 PGX458758:PGX458959 PQT458758:PQT458959 QAP458758:QAP458959 QKL458758:QKL458959 QUH458758:QUH458959 RED458758:RED458959 RNZ458758:RNZ458959 RXV458758:RXV458959 SHR458758:SHR458959 SRN458758:SRN458959 TBJ458758:TBJ458959 TLF458758:TLF458959 TVB458758:TVB458959 UEX458758:UEX458959 UOT458758:UOT458959 UYP458758:UYP458959 VIL458758:VIL458959 VSH458758:VSH458959 WCD458758:WCD458959 WLZ458758:WLZ458959 WVV458758:WVV458959 N524294:N524495 JJ524294:JJ524495 TF524294:TF524495 ADB524294:ADB524495 AMX524294:AMX524495 AWT524294:AWT524495 BGP524294:BGP524495 BQL524294:BQL524495 CAH524294:CAH524495 CKD524294:CKD524495 CTZ524294:CTZ524495 DDV524294:DDV524495 DNR524294:DNR524495 DXN524294:DXN524495 EHJ524294:EHJ524495 ERF524294:ERF524495 FBB524294:FBB524495 FKX524294:FKX524495 FUT524294:FUT524495 GEP524294:GEP524495 GOL524294:GOL524495 GYH524294:GYH524495 HID524294:HID524495 HRZ524294:HRZ524495 IBV524294:IBV524495 ILR524294:ILR524495 IVN524294:IVN524495 JFJ524294:JFJ524495 JPF524294:JPF524495 JZB524294:JZB524495 KIX524294:KIX524495 KST524294:KST524495 LCP524294:LCP524495 LML524294:LML524495 LWH524294:LWH524495 MGD524294:MGD524495 MPZ524294:MPZ524495 MZV524294:MZV524495 NJR524294:NJR524495 NTN524294:NTN524495 ODJ524294:ODJ524495 ONF524294:ONF524495 OXB524294:OXB524495 PGX524294:PGX524495 PQT524294:PQT524495 QAP524294:QAP524495 QKL524294:QKL524495 QUH524294:QUH524495 RED524294:RED524495 RNZ524294:RNZ524495 RXV524294:RXV524495 SHR524294:SHR524495 SRN524294:SRN524495 TBJ524294:TBJ524495 TLF524294:TLF524495 TVB524294:TVB524495 UEX524294:UEX524495 UOT524294:UOT524495 UYP524294:UYP524495 VIL524294:VIL524495 VSH524294:VSH524495 WCD524294:WCD524495 WLZ524294:WLZ524495 WVV524294:WVV524495 N589830:N590031 JJ589830:JJ590031 TF589830:TF590031 ADB589830:ADB590031 AMX589830:AMX590031 AWT589830:AWT590031 BGP589830:BGP590031 BQL589830:BQL590031 CAH589830:CAH590031 CKD589830:CKD590031 CTZ589830:CTZ590031 DDV589830:DDV590031 DNR589830:DNR590031 DXN589830:DXN590031 EHJ589830:EHJ590031 ERF589830:ERF590031 FBB589830:FBB590031 FKX589830:FKX590031 FUT589830:FUT590031 GEP589830:GEP590031 GOL589830:GOL590031 GYH589830:GYH590031 HID589830:HID590031 HRZ589830:HRZ590031 IBV589830:IBV590031 ILR589830:ILR590031 IVN589830:IVN590031 JFJ589830:JFJ590031 JPF589830:JPF590031 JZB589830:JZB590031 KIX589830:KIX590031 KST589830:KST590031 LCP589830:LCP590031 LML589830:LML590031 LWH589830:LWH590031 MGD589830:MGD590031 MPZ589830:MPZ590031 MZV589830:MZV590031 NJR589830:NJR590031 NTN589830:NTN590031 ODJ589830:ODJ590031 ONF589830:ONF590031 OXB589830:OXB590031 PGX589830:PGX590031 PQT589830:PQT590031 QAP589830:QAP590031 QKL589830:QKL590031 QUH589830:QUH590031 RED589830:RED590031 RNZ589830:RNZ590031 RXV589830:RXV590031 SHR589830:SHR590031 SRN589830:SRN590031 TBJ589830:TBJ590031 TLF589830:TLF590031 TVB589830:TVB590031 UEX589830:UEX590031 UOT589830:UOT590031 UYP589830:UYP590031 VIL589830:VIL590031 VSH589830:VSH590031 WCD589830:WCD590031 WLZ589830:WLZ590031 WVV589830:WVV590031 N655366:N655567 JJ655366:JJ655567 TF655366:TF655567 ADB655366:ADB655567 AMX655366:AMX655567 AWT655366:AWT655567 BGP655366:BGP655567 BQL655366:BQL655567 CAH655366:CAH655567 CKD655366:CKD655567 CTZ655366:CTZ655567 DDV655366:DDV655567 DNR655366:DNR655567 DXN655366:DXN655567 EHJ655366:EHJ655567 ERF655366:ERF655567 FBB655366:FBB655567 FKX655366:FKX655567 FUT655366:FUT655567 GEP655366:GEP655567 GOL655366:GOL655567 GYH655366:GYH655567 HID655366:HID655567 HRZ655366:HRZ655567 IBV655366:IBV655567 ILR655366:ILR655567 IVN655366:IVN655567 JFJ655366:JFJ655567 JPF655366:JPF655567 JZB655366:JZB655567 KIX655366:KIX655567 KST655366:KST655567 LCP655366:LCP655567 LML655366:LML655567 LWH655366:LWH655567 MGD655366:MGD655567 MPZ655366:MPZ655567 MZV655366:MZV655567 NJR655366:NJR655567 NTN655366:NTN655567 ODJ655366:ODJ655567 ONF655366:ONF655567 OXB655366:OXB655567 PGX655366:PGX655567 PQT655366:PQT655567 QAP655366:QAP655567 QKL655366:QKL655567 QUH655366:QUH655567 RED655366:RED655567 RNZ655366:RNZ655567 RXV655366:RXV655567 SHR655366:SHR655567 SRN655366:SRN655567 TBJ655366:TBJ655567 TLF655366:TLF655567 TVB655366:TVB655567 UEX655366:UEX655567 UOT655366:UOT655567 UYP655366:UYP655567 VIL655366:VIL655567 VSH655366:VSH655567 WCD655366:WCD655567 WLZ655366:WLZ655567 WVV655366:WVV655567 N720902:N721103 JJ720902:JJ721103 TF720902:TF721103 ADB720902:ADB721103 AMX720902:AMX721103 AWT720902:AWT721103 BGP720902:BGP721103 BQL720902:BQL721103 CAH720902:CAH721103 CKD720902:CKD721103 CTZ720902:CTZ721103 DDV720902:DDV721103 DNR720902:DNR721103 DXN720902:DXN721103 EHJ720902:EHJ721103 ERF720902:ERF721103 FBB720902:FBB721103 FKX720902:FKX721103 FUT720902:FUT721103 GEP720902:GEP721103 GOL720902:GOL721103 GYH720902:GYH721103 HID720902:HID721103 HRZ720902:HRZ721103 IBV720902:IBV721103 ILR720902:ILR721103 IVN720902:IVN721103 JFJ720902:JFJ721103 JPF720902:JPF721103 JZB720902:JZB721103 KIX720902:KIX721103 KST720902:KST721103 LCP720902:LCP721103 LML720902:LML721103 LWH720902:LWH721103 MGD720902:MGD721103 MPZ720902:MPZ721103 MZV720902:MZV721103 NJR720902:NJR721103 NTN720902:NTN721103 ODJ720902:ODJ721103 ONF720902:ONF721103 OXB720902:OXB721103 PGX720902:PGX721103 PQT720902:PQT721103 QAP720902:QAP721103 QKL720902:QKL721103 QUH720902:QUH721103 RED720902:RED721103 RNZ720902:RNZ721103 RXV720902:RXV721103 SHR720902:SHR721103 SRN720902:SRN721103 TBJ720902:TBJ721103 TLF720902:TLF721103 TVB720902:TVB721103 UEX720902:UEX721103 UOT720902:UOT721103 UYP720902:UYP721103 VIL720902:VIL721103 VSH720902:VSH721103 WCD720902:WCD721103 WLZ720902:WLZ721103 WVV720902:WVV721103 N786438:N786639 JJ786438:JJ786639 TF786438:TF786639 ADB786438:ADB786639 AMX786438:AMX786639 AWT786438:AWT786639 BGP786438:BGP786639 BQL786438:BQL786639 CAH786438:CAH786639 CKD786438:CKD786639 CTZ786438:CTZ786639 DDV786438:DDV786639 DNR786438:DNR786639 DXN786438:DXN786639 EHJ786438:EHJ786639 ERF786438:ERF786639 FBB786438:FBB786639 FKX786438:FKX786639 FUT786438:FUT786639 GEP786438:GEP786639 GOL786438:GOL786639 GYH786438:GYH786639 HID786438:HID786639 HRZ786438:HRZ786639 IBV786438:IBV786639 ILR786438:ILR786639 IVN786438:IVN786639 JFJ786438:JFJ786639 JPF786438:JPF786639 JZB786438:JZB786639 KIX786438:KIX786639 KST786438:KST786639 LCP786438:LCP786639 LML786438:LML786639 LWH786438:LWH786639 MGD786438:MGD786639 MPZ786438:MPZ786639 MZV786438:MZV786639 NJR786438:NJR786639 NTN786438:NTN786639 ODJ786438:ODJ786639 ONF786438:ONF786639 OXB786438:OXB786639 PGX786438:PGX786639 PQT786438:PQT786639 QAP786438:QAP786639 QKL786438:QKL786639 QUH786438:QUH786639 RED786438:RED786639 RNZ786438:RNZ786639 RXV786438:RXV786639 SHR786438:SHR786639 SRN786438:SRN786639 TBJ786438:TBJ786639 TLF786438:TLF786639 TVB786438:TVB786639 UEX786438:UEX786639 UOT786438:UOT786639 UYP786438:UYP786639 VIL786438:VIL786639 VSH786438:VSH786639 WCD786438:WCD786639 WLZ786438:WLZ786639 WVV786438:WVV786639 N851974:N852175 JJ851974:JJ852175 TF851974:TF852175 ADB851974:ADB852175 AMX851974:AMX852175 AWT851974:AWT852175 BGP851974:BGP852175 BQL851974:BQL852175 CAH851974:CAH852175 CKD851974:CKD852175 CTZ851974:CTZ852175 DDV851974:DDV852175 DNR851974:DNR852175 DXN851974:DXN852175 EHJ851974:EHJ852175 ERF851974:ERF852175 FBB851974:FBB852175 FKX851974:FKX852175 FUT851974:FUT852175 GEP851974:GEP852175 GOL851974:GOL852175 GYH851974:GYH852175 HID851974:HID852175 HRZ851974:HRZ852175 IBV851974:IBV852175 ILR851974:ILR852175 IVN851974:IVN852175 JFJ851974:JFJ852175 JPF851974:JPF852175 JZB851974:JZB852175 KIX851974:KIX852175 KST851974:KST852175 LCP851974:LCP852175 LML851974:LML852175 LWH851974:LWH852175 MGD851974:MGD852175 MPZ851974:MPZ852175 MZV851974:MZV852175 NJR851974:NJR852175 NTN851974:NTN852175 ODJ851974:ODJ852175 ONF851974:ONF852175 OXB851974:OXB852175 PGX851974:PGX852175 PQT851974:PQT852175 QAP851974:QAP852175 QKL851974:QKL852175 QUH851974:QUH852175 RED851974:RED852175 RNZ851974:RNZ852175 RXV851974:RXV852175 SHR851974:SHR852175 SRN851974:SRN852175 TBJ851974:TBJ852175 TLF851974:TLF852175 TVB851974:TVB852175 UEX851974:UEX852175 UOT851974:UOT852175 UYP851974:UYP852175 VIL851974:VIL852175 VSH851974:VSH852175 WCD851974:WCD852175 WLZ851974:WLZ852175 WVV851974:WVV852175 N917510:N917711 JJ917510:JJ917711 TF917510:TF917711 ADB917510:ADB917711 AMX917510:AMX917711 AWT917510:AWT917711 BGP917510:BGP917711 BQL917510:BQL917711 CAH917510:CAH917711 CKD917510:CKD917711 CTZ917510:CTZ917711 DDV917510:DDV917711 DNR917510:DNR917711 DXN917510:DXN917711 EHJ917510:EHJ917711 ERF917510:ERF917711 FBB917510:FBB917711 FKX917510:FKX917711 FUT917510:FUT917711 GEP917510:GEP917711 GOL917510:GOL917711 GYH917510:GYH917711 HID917510:HID917711 HRZ917510:HRZ917711 IBV917510:IBV917711 ILR917510:ILR917711 IVN917510:IVN917711 JFJ917510:JFJ917711 JPF917510:JPF917711 JZB917510:JZB917711 KIX917510:KIX917711 KST917510:KST917711 LCP917510:LCP917711 LML917510:LML917711 LWH917510:LWH917711 MGD917510:MGD917711 MPZ917510:MPZ917711 MZV917510:MZV917711 NJR917510:NJR917711 NTN917510:NTN917711 ODJ917510:ODJ917711 ONF917510:ONF917711 OXB917510:OXB917711 PGX917510:PGX917711 PQT917510:PQT917711 QAP917510:QAP917711 QKL917510:QKL917711 QUH917510:QUH917711 RED917510:RED917711 RNZ917510:RNZ917711 RXV917510:RXV917711 SHR917510:SHR917711 SRN917510:SRN917711 TBJ917510:TBJ917711 TLF917510:TLF917711 TVB917510:TVB917711 UEX917510:UEX917711 UOT917510:UOT917711 UYP917510:UYP917711 VIL917510:VIL917711 VSH917510:VSH917711 WCD917510:WCD917711 WLZ917510:WLZ917711 WVV917510:WVV917711 N983046:N983247 JJ983046:JJ983247 TF983046:TF983247 ADB983046:ADB983247 AMX983046:AMX983247 AWT983046:AWT983247 BGP983046:BGP983247 BQL983046:BQL983247 CAH983046:CAH983247 CKD983046:CKD983247 CTZ983046:CTZ983247 DDV983046:DDV983247 DNR983046:DNR983247 DXN983046:DXN983247 EHJ983046:EHJ983247 ERF983046:ERF983247 FBB983046:FBB983247 FKX983046:FKX983247 FUT983046:FUT983247 GEP983046:GEP983247 GOL983046:GOL983247 GYH983046:GYH983247 HID983046:HID983247 HRZ983046:HRZ983247 IBV983046:IBV983247 ILR983046:ILR983247 IVN983046:IVN983247 JFJ983046:JFJ983247 JPF983046:JPF983247 JZB983046:JZB983247 KIX983046:KIX983247 KST983046:KST983247 LCP983046:LCP983247 LML983046:LML983247 LWH983046:LWH983247 MGD983046:MGD983247 MPZ983046:MPZ983247 MZV983046:MZV983247 NJR983046:NJR983247 NTN983046:NTN983247 ODJ983046:ODJ983247 ONF983046:ONF983247 OXB983046:OXB983247 PGX983046:PGX983247 PQT983046:PQT983247 QAP983046:QAP983247 QKL983046:QKL983247 QUH983046:QUH983247 RED983046:RED983247 RNZ983046:RNZ983247 RXV983046:RXV983247 SHR983046:SHR983247 SRN983046:SRN983247 TBJ983046:TBJ983247 TLF983046:TLF983247 TVB983046:TVB983247 UEX983046:UEX983247 UOT983046:UOT983247 UYP983046:UYP983247 VIL983046:VIL983247 VSH983046:VSH983247 WCD983046:WCD983247 WLZ983046:WLZ983247 WVV983046:WVV983247" xr:uid="{153A8F47-F727-4CC1-A5FC-045F22829DF4}">
      <formula1>所属地</formula1>
    </dataValidation>
    <dataValidation type="list" allowBlank="1" showInputMessage="1" showErrorMessage="1" sqref="I6:I207 JE6:JE207 TA6:TA207 ACW6:ACW207 AMS6:AMS207 AWO6:AWO207 BGK6:BGK207 BQG6:BQG207 CAC6:CAC207 CJY6:CJY207 CTU6:CTU207 DDQ6:DDQ207 DNM6:DNM207 DXI6:DXI207 EHE6:EHE207 ERA6:ERA207 FAW6:FAW207 FKS6:FKS207 FUO6:FUO207 GEK6:GEK207 GOG6:GOG207 GYC6:GYC207 HHY6:HHY207 HRU6:HRU207 IBQ6:IBQ207 ILM6:ILM207 IVI6:IVI207 JFE6:JFE207 JPA6:JPA207 JYW6:JYW207 KIS6:KIS207 KSO6:KSO207 LCK6:LCK207 LMG6:LMG207 LWC6:LWC207 MFY6:MFY207 MPU6:MPU207 MZQ6:MZQ207 NJM6:NJM207 NTI6:NTI207 ODE6:ODE207 ONA6:ONA207 OWW6:OWW207 PGS6:PGS207 PQO6:PQO207 QAK6:QAK207 QKG6:QKG207 QUC6:QUC207 RDY6:RDY207 RNU6:RNU207 RXQ6:RXQ207 SHM6:SHM207 SRI6:SRI207 TBE6:TBE207 TLA6:TLA207 TUW6:TUW207 UES6:UES207 UOO6:UOO207 UYK6:UYK207 VIG6:VIG207 VSC6:VSC207 WBY6:WBY207 WLU6:WLU207 WVQ6:WVQ207 I65542:I65743 JE65542:JE65743 TA65542:TA65743 ACW65542:ACW65743 AMS65542:AMS65743 AWO65542:AWO65743 BGK65542:BGK65743 BQG65542:BQG65743 CAC65542:CAC65743 CJY65542:CJY65743 CTU65542:CTU65743 DDQ65542:DDQ65743 DNM65542:DNM65743 DXI65542:DXI65743 EHE65542:EHE65743 ERA65542:ERA65743 FAW65542:FAW65743 FKS65542:FKS65743 FUO65542:FUO65743 GEK65542:GEK65743 GOG65542:GOG65743 GYC65542:GYC65743 HHY65542:HHY65743 HRU65542:HRU65743 IBQ65542:IBQ65743 ILM65542:ILM65743 IVI65542:IVI65743 JFE65542:JFE65743 JPA65542:JPA65743 JYW65542:JYW65743 KIS65542:KIS65743 KSO65542:KSO65743 LCK65542:LCK65743 LMG65542:LMG65743 LWC65542:LWC65743 MFY65542:MFY65743 MPU65542:MPU65743 MZQ65542:MZQ65743 NJM65542:NJM65743 NTI65542:NTI65743 ODE65542:ODE65743 ONA65542:ONA65743 OWW65542:OWW65743 PGS65542:PGS65743 PQO65542:PQO65743 QAK65542:QAK65743 QKG65542:QKG65743 QUC65542:QUC65743 RDY65542:RDY65743 RNU65542:RNU65743 RXQ65542:RXQ65743 SHM65542:SHM65743 SRI65542:SRI65743 TBE65542:TBE65743 TLA65542:TLA65743 TUW65542:TUW65743 UES65542:UES65743 UOO65542:UOO65743 UYK65542:UYK65743 VIG65542:VIG65743 VSC65542:VSC65743 WBY65542:WBY65743 WLU65542:WLU65743 WVQ65542:WVQ65743 I131078:I131279 JE131078:JE131279 TA131078:TA131279 ACW131078:ACW131279 AMS131078:AMS131279 AWO131078:AWO131279 BGK131078:BGK131279 BQG131078:BQG131279 CAC131078:CAC131279 CJY131078:CJY131279 CTU131078:CTU131279 DDQ131078:DDQ131279 DNM131078:DNM131279 DXI131078:DXI131279 EHE131078:EHE131279 ERA131078:ERA131279 FAW131078:FAW131279 FKS131078:FKS131279 FUO131078:FUO131279 GEK131078:GEK131279 GOG131078:GOG131279 GYC131078:GYC131279 HHY131078:HHY131279 HRU131078:HRU131279 IBQ131078:IBQ131279 ILM131078:ILM131279 IVI131078:IVI131279 JFE131078:JFE131279 JPA131078:JPA131279 JYW131078:JYW131279 KIS131078:KIS131279 KSO131078:KSO131279 LCK131078:LCK131279 LMG131078:LMG131279 LWC131078:LWC131279 MFY131078:MFY131279 MPU131078:MPU131279 MZQ131078:MZQ131279 NJM131078:NJM131279 NTI131078:NTI131279 ODE131078:ODE131279 ONA131078:ONA131279 OWW131078:OWW131279 PGS131078:PGS131279 PQO131078:PQO131279 QAK131078:QAK131279 QKG131078:QKG131279 QUC131078:QUC131279 RDY131078:RDY131279 RNU131078:RNU131279 RXQ131078:RXQ131279 SHM131078:SHM131279 SRI131078:SRI131279 TBE131078:TBE131279 TLA131078:TLA131279 TUW131078:TUW131279 UES131078:UES131279 UOO131078:UOO131279 UYK131078:UYK131279 VIG131078:VIG131279 VSC131078:VSC131279 WBY131078:WBY131279 WLU131078:WLU131279 WVQ131078:WVQ131279 I196614:I196815 JE196614:JE196815 TA196614:TA196815 ACW196614:ACW196815 AMS196614:AMS196815 AWO196614:AWO196815 BGK196614:BGK196815 BQG196614:BQG196815 CAC196614:CAC196815 CJY196614:CJY196815 CTU196614:CTU196815 DDQ196614:DDQ196815 DNM196614:DNM196815 DXI196614:DXI196815 EHE196614:EHE196815 ERA196614:ERA196815 FAW196614:FAW196815 FKS196614:FKS196815 FUO196614:FUO196815 GEK196614:GEK196815 GOG196614:GOG196815 GYC196614:GYC196815 HHY196614:HHY196815 HRU196614:HRU196815 IBQ196614:IBQ196815 ILM196614:ILM196815 IVI196614:IVI196815 JFE196614:JFE196815 JPA196614:JPA196815 JYW196614:JYW196815 KIS196614:KIS196815 KSO196614:KSO196815 LCK196614:LCK196815 LMG196614:LMG196815 LWC196614:LWC196815 MFY196614:MFY196815 MPU196614:MPU196815 MZQ196614:MZQ196815 NJM196614:NJM196815 NTI196614:NTI196815 ODE196614:ODE196815 ONA196614:ONA196815 OWW196614:OWW196815 PGS196614:PGS196815 PQO196614:PQO196815 QAK196614:QAK196815 QKG196614:QKG196815 QUC196614:QUC196815 RDY196614:RDY196815 RNU196614:RNU196815 RXQ196614:RXQ196815 SHM196614:SHM196815 SRI196614:SRI196815 TBE196614:TBE196815 TLA196614:TLA196815 TUW196614:TUW196815 UES196614:UES196815 UOO196614:UOO196815 UYK196614:UYK196815 VIG196614:VIG196815 VSC196614:VSC196815 WBY196614:WBY196815 WLU196614:WLU196815 WVQ196614:WVQ196815 I262150:I262351 JE262150:JE262351 TA262150:TA262351 ACW262150:ACW262351 AMS262150:AMS262351 AWO262150:AWO262351 BGK262150:BGK262351 BQG262150:BQG262351 CAC262150:CAC262351 CJY262150:CJY262351 CTU262150:CTU262351 DDQ262150:DDQ262351 DNM262150:DNM262351 DXI262150:DXI262351 EHE262150:EHE262351 ERA262150:ERA262351 FAW262150:FAW262351 FKS262150:FKS262351 FUO262150:FUO262351 GEK262150:GEK262351 GOG262150:GOG262351 GYC262150:GYC262351 HHY262150:HHY262351 HRU262150:HRU262351 IBQ262150:IBQ262351 ILM262150:ILM262351 IVI262150:IVI262351 JFE262150:JFE262351 JPA262150:JPA262351 JYW262150:JYW262351 KIS262150:KIS262351 KSO262150:KSO262351 LCK262150:LCK262351 LMG262150:LMG262351 LWC262150:LWC262351 MFY262150:MFY262351 MPU262150:MPU262351 MZQ262150:MZQ262351 NJM262150:NJM262351 NTI262150:NTI262351 ODE262150:ODE262351 ONA262150:ONA262351 OWW262150:OWW262351 PGS262150:PGS262351 PQO262150:PQO262351 QAK262150:QAK262351 QKG262150:QKG262351 QUC262150:QUC262351 RDY262150:RDY262351 RNU262150:RNU262351 RXQ262150:RXQ262351 SHM262150:SHM262351 SRI262150:SRI262351 TBE262150:TBE262351 TLA262150:TLA262351 TUW262150:TUW262351 UES262150:UES262351 UOO262150:UOO262351 UYK262150:UYK262351 VIG262150:VIG262351 VSC262150:VSC262351 WBY262150:WBY262351 WLU262150:WLU262351 WVQ262150:WVQ262351 I327686:I327887 JE327686:JE327887 TA327686:TA327887 ACW327686:ACW327887 AMS327686:AMS327887 AWO327686:AWO327887 BGK327686:BGK327887 BQG327686:BQG327887 CAC327686:CAC327887 CJY327686:CJY327887 CTU327686:CTU327887 DDQ327686:DDQ327887 DNM327686:DNM327887 DXI327686:DXI327887 EHE327686:EHE327887 ERA327686:ERA327887 FAW327686:FAW327887 FKS327686:FKS327887 FUO327686:FUO327887 GEK327686:GEK327887 GOG327686:GOG327887 GYC327686:GYC327887 HHY327686:HHY327887 HRU327686:HRU327887 IBQ327686:IBQ327887 ILM327686:ILM327887 IVI327686:IVI327887 JFE327686:JFE327887 JPA327686:JPA327887 JYW327686:JYW327887 KIS327686:KIS327887 KSO327686:KSO327887 LCK327686:LCK327887 LMG327686:LMG327887 LWC327686:LWC327887 MFY327686:MFY327887 MPU327686:MPU327887 MZQ327686:MZQ327887 NJM327686:NJM327887 NTI327686:NTI327887 ODE327686:ODE327887 ONA327686:ONA327887 OWW327686:OWW327887 PGS327686:PGS327887 PQO327686:PQO327887 QAK327686:QAK327887 QKG327686:QKG327887 QUC327686:QUC327887 RDY327686:RDY327887 RNU327686:RNU327887 RXQ327686:RXQ327887 SHM327686:SHM327887 SRI327686:SRI327887 TBE327686:TBE327887 TLA327686:TLA327887 TUW327686:TUW327887 UES327686:UES327887 UOO327686:UOO327887 UYK327686:UYK327887 VIG327686:VIG327887 VSC327686:VSC327887 WBY327686:WBY327887 WLU327686:WLU327887 WVQ327686:WVQ327887 I393222:I393423 JE393222:JE393423 TA393222:TA393423 ACW393222:ACW393423 AMS393222:AMS393423 AWO393222:AWO393423 BGK393222:BGK393423 BQG393222:BQG393423 CAC393222:CAC393423 CJY393222:CJY393423 CTU393222:CTU393423 DDQ393222:DDQ393423 DNM393222:DNM393423 DXI393222:DXI393423 EHE393222:EHE393423 ERA393222:ERA393423 FAW393222:FAW393423 FKS393222:FKS393423 FUO393222:FUO393423 GEK393222:GEK393423 GOG393222:GOG393423 GYC393222:GYC393423 HHY393222:HHY393423 HRU393222:HRU393423 IBQ393222:IBQ393423 ILM393222:ILM393423 IVI393222:IVI393423 JFE393222:JFE393423 JPA393222:JPA393423 JYW393222:JYW393423 KIS393222:KIS393423 KSO393222:KSO393423 LCK393222:LCK393423 LMG393222:LMG393423 LWC393222:LWC393423 MFY393222:MFY393423 MPU393222:MPU393423 MZQ393222:MZQ393423 NJM393222:NJM393423 NTI393222:NTI393423 ODE393222:ODE393423 ONA393222:ONA393423 OWW393222:OWW393423 PGS393222:PGS393423 PQO393222:PQO393423 QAK393222:QAK393423 QKG393222:QKG393423 QUC393222:QUC393423 RDY393222:RDY393423 RNU393222:RNU393423 RXQ393222:RXQ393423 SHM393222:SHM393423 SRI393222:SRI393423 TBE393222:TBE393423 TLA393222:TLA393423 TUW393222:TUW393423 UES393222:UES393423 UOO393222:UOO393423 UYK393222:UYK393423 VIG393222:VIG393423 VSC393222:VSC393423 WBY393222:WBY393423 WLU393222:WLU393423 WVQ393222:WVQ393423 I458758:I458959 JE458758:JE458959 TA458758:TA458959 ACW458758:ACW458959 AMS458758:AMS458959 AWO458758:AWO458959 BGK458758:BGK458959 BQG458758:BQG458959 CAC458758:CAC458959 CJY458758:CJY458959 CTU458758:CTU458959 DDQ458758:DDQ458959 DNM458758:DNM458959 DXI458758:DXI458959 EHE458758:EHE458959 ERA458758:ERA458959 FAW458758:FAW458959 FKS458758:FKS458959 FUO458758:FUO458959 GEK458758:GEK458959 GOG458758:GOG458959 GYC458758:GYC458959 HHY458758:HHY458959 HRU458758:HRU458959 IBQ458758:IBQ458959 ILM458758:ILM458959 IVI458758:IVI458959 JFE458758:JFE458959 JPA458758:JPA458959 JYW458758:JYW458959 KIS458758:KIS458959 KSO458758:KSO458959 LCK458758:LCK458959 LMG458758:LMG458959 LWC458758:LWC458959 MFY458758:MFY458959 MPU458758:MPU458959 MZQ458758:MZQ458959 NJM458758:NJM458959 NTI458758:NTI458959 ODE458758:ODE458959 ONA458758:ONA458959 OWW458758:OWW458959 PGS458758:PGS458959 PQO458758:PQO458959 QAK458758:QAK458959 QKG458758:QKG458959 QUC458758:QUC458959 RDY458758:RDY458959 RNU458758:RNU458959 RXQ458758:RXQ458959 SHM458758:SHM458959 SRI458758:SRI458959 TBE458758:TBE458959 TLA458758:TLA458959 TUW458758:TUW458959 UES458758:UES458959 UOO458758:UOO458959 UYK458758:UYK458959 VIG458758:VIG458959 VSC458758:VSC458959 WBY458758:WBY458959 WLU458758:WLU458959 WVQ458758:WVQ458959 I524294:I524495 JE524294:JE524495 TA524294:TA524495 ACW524294:ACW524495 AMS524294:AMS524495 AWO524294:AWO524495 BGK524294:BGK524495 BQG524294:BQG524495 CAC524294:CAC524495 CJY524294:CJY524495 CTU524294:CTU524495 DDQ524294:DDQ524495 DNM524294:DNM524495 DXI524294:DXI524495 EHE524294:EHE524495 ERA524294:ERA524495 FAW524294:FAW524495 FKS524294:FKS524495 FUO524294:FUO524495 GEK524294:GEK524495 GOG524294:GOG524495 GYC524294:GYC524495 HHY524294:HHY524495 HRU524294:HRU524495 IBQ524294:IBQ524495 ILM524294:ILM524495 IVI524294:IVI524495 JFE524294:JFE524495 JPA524294:JPA524495 JYW524294:JYW524495 KIS524294:KIS524495 KSO524294:KSO524495 LCK524294:LCK524495 LMG524294:LMG524495 LWC524294:LWC524495 MFY524294:MFY524495 MPU524294:MPU524495 MZQ524294:MZQ524495 NJM524294:NJM524495 NTI524294:NTI524495 ODE524294:ODE524495 ONA524294:ONA524495 OWW524294:OWW524495 PGS524294:PGS524495 PQO524294:PQO524495 QAK524294:QAK524495 QKG524294:QKG524495 QUC524294:QUC524495 RDY524294:RDY524495 RNU524294:RNU524495 RXQ524294:RXQ524495 SHM524294:SHM524495 SRI524294:SRI524495 TBE524294:TBE524495 TLA524294:TLA524495 TUW524294:TUW524495 UES524294:UES524495 UOO524294:UOO524495 UYK524294:UYK524495 VIG524294:VIG524495 VSC524294:VSC524495 WBY524294:WBY524495 WLU524294:WLU524495 WVQ524294:WVQ524495 I589830:I590031 JE589830:JE590031 TA589830:TA590031 ACW589830:ACW590031 AMS589830:AMS590031 AWO589830:AWO590031 BGK589830:BGK590031 BQG589830:BQG590031 CAC589830:CAC590031 CJY589830:CJY590031 CTU589830:CTU590031 DDQ589830:DDQ590031 DNM589830:DNM590031 DXI589830:DXI590031 EHE589830:EHE590031 ERA589830:ERA590031 FAW589830:FAW590031 FKS589830:FKS590031 FUO589830:FUO590031 GEK589830:GEK590031 GOG589830:GOG590031 GYC589830:GYC590031 HHY589830:HHY590031 HRU589830:HRU590031 IBQ589830:IBQ590031 ILM589830:ILM590031 IVI589830:IVI590031 JFE589830:JFE590031 JPA589830:JPA590031 JYW589830:JYW590031 KIS589830:KIS590031 KSO589830:KSO590031 LCK589830:LCK590031 LMG589830:LMG590031 LWC589830:LWC590031 MFY589830:MFY590031 MPU589830:MPU590031 MZQ589830:MZQ590031 NJM589830:NJM590031 NTI589830:NTI590031 ODE589830:ODE590031 ONA589830:ONA590031 OWW589830:OWW590031 PGS589830:PGS590031 PQO589830:PQO590031 QAK589830:QAK590031 QKG589830:QKG590031 QUC589830:QUC590031 RDY589830:RDY590031 RNU589830:RNU590031 RXQ589830:RXQ590031 SHM589830:SHM590031 SRI589830:SRI590031 TBE589830:TBE590031 TLA589830:TLA590031 TUW589830:TUW590031 UES589830:UES590031 UOO589830:UOO590031 UYK589830:UYK590031 VIG589830:VIG590031 VSC589830:VSC590031 WBY589830:WBY590031 WLU589830:WLU590031 WVQ589830:WVQ590031 I655366:I655567 JE655366:JE655567 TA655366:TA655567 ACW655366:ACW655567 AMS655366:AMS655567 AWO655366:AWO655567 BGK655366:BGK655567 BQG655366:BQG655567 CAC655366:CAC655567 CJY655366:CJY655567 CTU655366:CTU655567 DDQ655366:DDQ655567 DNM655366:DNM655567 DXI655366:DXI655567 EHE655366:EHE655567 ERA655366:ERA655567 FAW655366:FAW655567 FKS655366:FKS655567 FUO655366:FUO655567 GEK655366:GEK655567 GOG655366:GOG655567 GYC655366:GYC655567 HHY655366:HHY655567 HRU655366:HRU655567 IBQ655366:IBQ655567 ILM655366:ILM655567 IVI655366:IVI655567 JFE655366:JFE655567 JPA655366:JPA655567 JYW655366:JYW655567 KIS655366:KIS655567 KSO655366:KSO655567 LCK655366:LCK655567 LMG655366:LMG655567 LWC655366:LWC655567 MFY655366:MFY655567 MPU655366:MPU655567 MZQ655366:MZQ655567 NJM655366:NJM655567 NTI655366:NTI655567 ODE655366:ODE655567 ONA655366:ONA655567 OWW655366:OWW655567 PGS655366:PGS655567 PQO655366:PQO655567 QAK655366:QAK655567 QKG655366:QKG655567 QUC655366:QUC655567 RDY655366:RDY655567 RNU655366:RNU655567 RXQ655366:RXQ655567 SHM655366:SHM655567 SRI655366:SRI655567 TBE655366:TBE655567 TLA655366:TLA655567 TUW655366:TUW655567 UES655366:UES655567 UOO655366:UOO655567 UYK655366:UYK655567 VIG655366:VIG655567 VSC655366:VSC655567 WBY655366:WBY655567 WLU655366:WLU655567 WVQ655366:WVQ655567 I720902:I721103 JE720902:JE721103 TA720902:TA721103 ACW720902:ACW721103 AMS720902:AMS721103 AWO720902:AWO721103 BGK720902:BGK721103 BQG720902:BQG721103 CAC720902:CAC721103 CJY720902:CJY721103 CTU720902:CTU721103 DDQ720902:DDQ721103 DNM720902:DNM721103 DXI720902:DXI721103 EHE720902:EHE721103 ERA720902:ERA721103 FAW720902:FAW721103 FKS720902:FKS721103 FUO720902:FUO721103 GEK720902:GEK721103 GOG720902:GOG721103 GYC720902:GYC721103 HHY720902:HHY721103 HRU720902:HRU721103 IBQ720902:IBQ721103 ILM720902:ILM721103 IVI720902:IVI721103 JFE720902:JFE721103 JPA720902:JPA721103 JYW720902:JYW721103 KIS720902:KIS721103 KSO720902:KSO721103 LCK720902:LCK721103 LMG720902:LMG721103 LWC720902:LWC721103 MFY720902:MFY721103 MPU720902:MPU721103 MZQ720902:MZQ721103 NJM720902:NJM721103 NTI720902:NTI721103 ODE720902:ODE721103 ONA720902:ONA721103 OWW720902:OWW721103 PGS720902:PGS721103 PQO720902:PQO721103 QAK720902:QAK721103 QKG720902:QKG721103 QUC720902:QUC721103 RDY720902:RDY721103 RNU720902:RNU721103 RXQ720902:RXQ721103 SHM720902:SHM721103 SRI720902:SRI721103 TBE720902:TBE721103 TLA720902:TLA721103 TUW720902:TUW721103 UES720902:UES721103 UOO720902:UOO721103 UYK720902:UYK721103 VIG720902:VIG721103 VSC720902:VSC721103 WBY720902:WBY721103 WLU720902:WLU721103 WVQ720902:WVQ721103 I786438:I786639 JE786438:JE786639 TA786438:TA786639 ACW786438:ACW786639 AMS786438:AMS786639 AWO786438:AWO786639 BGK786438:BGK786639 BQG786438:BQG786639 CAC786438:CAC786639 CJY786438:CJY786639 CTU786438:CTU786639 DDQ786438:DDQ786639 DNM786438:DNM786639 DXI786438:DXI786639 EHE786438:EHE786639 ERA786438:ERA786639 FAW786438:FAW786639 FKS786438:FKS786639 FUO786438:FUO786639 GEK786438:GEK786639 GOG786438:GOG786639 GYC786438:GYC786639 HHY786438:HHY786639 HRU786438:HRU786639 IBQ786438:IBQ786639 ILM786438:ILM786639 IVI786438:IVI786639 JFE786438:JFE786639 JPA786438:JPA786639 JYW786438:JYW786639 KIS786438:KIS786639 KSO786438:KSO786639 LCK786438:LCK786639 LMG786438:LMG786639 LWC786438:LWC786639 MFY786438:MFY786639 MPU786438:MPU786639 MZQ786438:MZQ786639 NJM786438:NJM786639 NTI786438:NTI786639 ODE786438:ODE786639 ONA786438:ONA786639 OWW786438:OWW786639 PGS786438:PGS786639 PQO786438:PQO786639 QAK786438:QAK786639 QKG786438:QKG786639 QUC786438:QUC786639 RDY786438:RDY786639 RNU786438:RNU786639 RXQ786438:RXQ786639 SHM786438:SHM786639 SRI786438:SRI786639 TBE786438:TBE786639 TLA786438:TLA786639 TUW786438:TUW786639 UES786438:UES786639 UOO786438:UOO786639 UYK786438:UYK786639 VIG786438:VIG786639 VSC786438:VSC786639 WBY786438:WBY786639 WLU786438:WLU786639 WVQ786438:WVQ786639 I851974:I852175 JE851974:JE852175 TA851974:TA852175 ACW851974:ACW852175 AMS851974:AMS852175 AWO851974:AWO852175 BGK851974:BGK852175 BQG851974:BQG852175 CAC851974:CAC852175 CJY851974:CJY852175 CTU851974:CTU852175 DDQ851974:DDQ852175 DNM851974:DNM852175 DXI851974:DXI852175 EHE851974:EHE852175 ERA851974:ERA852175 FAW851974:FAW852175 FKS851974:FKS852175 FUO851974:FUO852175 GEK851974:GEK852175 GOG851974:GOG852175 GYC851974:GYC852175 HHY851974:HHY852175 HRU851974:HRU852175 IBQ851974:IBQ852175 ILM851974:ILM852175 IVI851974:IVI852175 JFE851974:JFE852175 JPA851974:JPA852175 JYW851974:JYW852175 KIS851974:KIS852175 KSO851974:KSO852175 LCK851974:LCK852175 LMG851974:LMG852175 LWC851974:LWC852175 MFY851974:MFY852175 MPU851974:MPU852175 MZQ851974:MZQ852175 NJM851974:NJM852175 NTI851974:NTI852175 ODE851974:ODE852175 ONA851974:ONA852175 OWW851974:OWW852175 PGS851974:PGS852175 PQO851974:PQO852175 QAK851974:QAK852175 QKG851974:QKG852175 QUC851974:QUC852175 RDY851974:RDY852175 RNU851974:RNU852175 RXQ851974:RXQ852175 SHM851974:SHM852175 SRI851974:SRI852175 TBE851974:TBE852175 TLA851974:TLA852175 TUW851974:TUW852175 UES851974:UES852175 UOO851974:UOO852175 UYK851974:UYK852175 VIG851974:VIG852175 VSC851974:VSC852175 WBY851974:WBY852175 WLU851974:WLU852175 WVQ851974:WVQ852175 I917510:I917711 JE917510:JE917711 TA917510:TA917711 ACW917510:ACW917711 AMS917510:AMS917711 AWO917510:AWO917711 BGK917510:BGK917711 BQG917510:BQG917711 CAC917510:CAC917711 CJY917510:CJY917711 CTU917510:CTU917711 DDQ917510:DDQ917711 DNM917510:DNM917711 DXI917510:DXI917711 EHE917510:EHE917711 ERA917510:ERA917711 FAW917510:FAW917711 FKS917510:FKS917711 FUO917510:FUO917711 GEK917510:GEK917711 GOG917510:GOG917711 GYC917510:GYC917711 HHY917510:HHY917711 HRU917510:HRU917711 IBQ917510:IBQ917711 ILM917510:ILM917711 IVI917510:IVI917711 JFE917510:JFE917711 JPA917510:JPA917711 JYW917510:JYW917711 KIS917510:KIS917711 KSO917510:KSO917711 LCK917510:LCK917711 LMG917510:LMG917711 LWC917510:LWC917711 MFY917510:MFY917711 MPU917510:MPU917711 MZQ917510:MZQ917711 NJM917510:NJM917711 NTI917510:NTI917711 ODE917510:ODE917711 ONA917510:ONA917711 OWW917510:OWW917711 PGS917510:PGS917711 PQO917510:PQO917711 QAK917510:QAK917711 QKG917510:QKG917711 QUC917510:QUC917711 RDY917510:RDY917711 RNU917510:RNU917711 RXQ917510:RXQ917711 SHM917510:SHM917711 SRI917510:SRI917711 TBE917510:TBE917711 TLA917510:TLA917711 TUW917510:TUW917711 UES917510:UES917711 UOO917510:UOO917711 UYK917510:UYK917711 VIG917510:VIG917711 VSC917510:VSC917711 WBY917510:WBY917711 WLU917510:WLU917711 WVQ917510:WVQ917711 I983046:I983247 JE983046:JE983247 TA983046:TA983247 ACW983046:ACW983247 AMS983046:AMS983247 AWO983046:AWO983247 BGK983046:BGK983247 BQG983046:BQG983247 CAC983046:CAC983247 CJY983046:CJY983247 CTU983046:CTU983247 DDQ983046:DDQ983247 DNM983046:DNM983247 DXI983046:DXI983247 EHE983046:EHE983247 ERA983046:ERA983247 FAW983046:FAW983247 FKS983046:FKS983247 FUO983046:FUO983247 GEK983046:GEK983247 GOG983046:GOG983247 GYC983046:GYC983247 HHY983046:HHY983247 HRU983046:HRU983247 IBQ983046:IBQ983247 ILM983046:ILM983247 IVI983046:IVI983247 JFE983046:JFE983247 JPA983046:JPA983247 JYW983046:JYW983247 KIS983046:KIS983247 KSO983046:KSO983247 LCK983046:LCK983247 LMG983046:LMG983247 LWC983046:LWC983247 MFY983046:MFY983247 MPU983046:MPU983247 MZQ983046:MZQ983247 NJM983046:NJM983247 NTI983046:NTI983247 ODE983046:ODE983247 ONA983046:ONA983247 OWW983046:OWW983247 PGS983046:PGS983247 PQO983046:PQO983247 QAK983046:QAK983247 QKG983046:QKG983247 QUC983046:QUC983247 RDY983046:RDY983247 RNU983046:RNU983247 RXQ983046:RXQ983247 SHM983046:SHM983247 SRI983046:SRI983247 TBE983046:TBE983247 TLA983046:TLA983247 TUW983046:TUW983247 UES983046:UES983247 UOO983046:UOO983247 UYK983046:UYK983247 VIG983046:VIG983247 VSC983046:VSC983247 WBY983046:WBY983247 WLU983046:WLU983247 WVQ983046:WVQ983247" xr:uid="{45A303F1-3E98-4C4E-A0D9-E77DB4FE5ED0}">
      <formula1>"　,男,女"</formula1>
    </dataValidation>
    <dataValidation type="list" allowBlank="1" showInputMessage="1" showErrorMessage="1" sqref="H8:H207 JD8:JD207 SZ8:SZ207 ACV8:ACV207 AMR8:AMR207 AWN8:AWN207 BGJ8:BGJ207 BQF8:BQF207 CAB8:CAB207 CJX8:CJX207 CTT8:CTT207 DDP8:DDP207 DNL8:DNL207 DXH8:DXH207 EHD8:EHD207 EQZ8:EQZ207 FAV8:FAV207 FKR8:FKR207 FUN8:FUN207 GEJ8:GEJ207 GOF8:GOF207 GYB8:GYB207 HHX8:HHX207 HRT8:HRT207 IBP8:IBP207 ILL8:ILL207 IVH8:IVH207 JFD8:JFD207 JOZ8:JOZ207 JYV8:JYV207 KIR8:KIR207 KSN8:KSN207 LCJ8:LCJ207 LMF8:LMF207 LWB8:LWB207 MFX8:MFX207 MPT8:MPT207 MZP8:MZP207 NJL8:NJL207 NTH8:NTH207 ODD8:ODD207 OMZ8:OMZ207 OWV8:OWV207 PGR8:PGR207 PQN8:PQN207 QAJ8:QAJ207 QKF8:QKF207 QUB8:QUB207 RDX8:RDX207 RNT8:RNT207 RXP8:RXP207 SHL8:SHL207 SRH8:SRH207 TBD8:TBD207 TKZ8:TKZ207 TUV8:TUV207 UER8:UER207 UON8:UON207 UYJ8:UYJ207 VIF8:VIF207 VSB8:VSB207 WBX8:WBX207 WLT8:WLT207 WVP8:WVP207 H65544:H65743 JD65544:JD65743 SZ65544:SZ65743 ACV65544:ACV65743 AMR65544:AMR65743 AWN65544:AWN65743 BGJ65544:BGJ65743 BQF65544:BQF65743 CAB65544:CAB65743 CJX65544:CJX65743 CTT65544:CTT65743 DDP65544:DDP65743 DNL65544:DNL65743 DXH65544:DXH65743 EHD65544:EHD65743 EQZ65544:EQZ65743 FAV65544:FAV65743 FKR65544:FKR65743 FUN65544:FUN65743 GEJ65544:GEJ65743 GOF65544:GOF65743 GYB65544:GYB65743 HHX65544:HHX65743 HRT65544:HRT65743 IBP65544:IBP65743 ILL65544:ILL65743 IVH65544:IVH65743 JFD65544:JFD65743 JOZ65544:JOZ65743 JYV65544:JYV65743 KIR65544:KIR65743 KSN65544:KSN65743 LCJ65544:LCJ65743 LMF65544:LMF65743 LWB65544:LWB65743 MFX65544:MFX65743 MPT65544:MPT65743 MZP65544:MZP65743 NJL65544:NJL65743 NTH65544:NTH65743 ODD65544:ODD65743 OMZ65544:OMZ65743 OWV65544:OWV65743 PGR65544:PGR65743 PQN65544:PQN65743 QAJ65544:QAJ65743 QKF65544:QKF65743 QUB65544:QUB65743 RDX65544:RDX65743 RNT65544:RNT65743 RXP65544:RXP65743 SHL65544:SHL65743 SRH65544:SRH65743 TBD65544:TBD65743 TKZ65544:TKZ65743 TUV65544:TUV65743 UER65544:UER65743 UON65544:UON65743 UYJ65544:UYJ65743 VIF65544:VIF65743 VSB65544:VSB65743 WBX65544:WBX65743 WLT65544:WLT65743 WVP65544:WVP65743 H131080:H131279 JD131080:JD131279 SZ131080:SZ131279 ACV131080:ACV131279 AMR131080:AMR131279 AWN131080:AWN131279 BGJ131080:BGJ131279 BQF131080:BQF131279 CAB131080:CAB131279 CJX131080:CJX131279 CTT131080:CTT131279 DDP131080:DDP131279 DNL131080:DNL131279 DXH131080:DXH131279 EHD131080:EHD131279 EQZ131080:EQZ131279 FAV131080:FAV131279 FKR131080:FKR131279 FUN131080:FUN131279 GEJ131080:GEJ131279 GOF131080:GOF131279 GYB131080:GYB131279 HHX131080:HHX131279 HRT131080:HRT131279 IBP131080:IBP131279 ILL131080:ILL131279 IVH131080:IVH131279 JFD131080:JFD131279 JOZ131080:JOZ131279 JYV131080:JYV131279 KIR131080:KIR131279 KSN131080:KSN131279 LCJ131080:LCJ131279 LMF131080:LMF131279 LWB131080:LWB131279 MFX131080:MFX131279 MPT131080:MPT131279 MZP131080:MZP131279 NJL131080:NJL131279 NTH131080:NTH131279 ODD131080:ODD131279 OMZ131080:OMZ131279 OWV131080:OWV131279 PGR131080:PGR131279 PQN131080:PQN131279 QAJ131080:QAJ131279 QKF131080:QKF131279 QUB131080:QUB131279 RDX131080:RDX131279 RNT131080:RNT131279 RXP131080:RXP131279 SHL131080:SHL131279 SRH131080:SRH131279 TBD131080:TBD131279 TKZ131080:TKZ131279 TUV131080:TUV131279 UER131080:UER131279 UON131080:UON131279 UYJ131080:UYJ131279 VIF131080:VIF131279 VSB131080:VSB131279 WBX131080:WBX131279 WLT131080:WLT131279 WVP131080:WVP131279 H196616:H196815 JD196616:JD196815 SZ196616:SZ196815 ACV196616:ACV196815 AMR196616:AMR196815 AWN196616:AWN196815 BGJ196616:BGJ196815 BQF196616:BQF196815 CAB196616:CAB196815 CJX196616:CJX196815 CTT196616:CTT196815 DDP196616:DDP196815 DNL196616:DNL196815 DXH196616:DXH196815 EHD196616:EHD196815 EQZ196616:EQZ196815 FAV196616:FAV196815 FKR196616:FKR196815 FUN196616:FUN196815 GEJ196616:GEJ196815 GOF196616:GOF196815 GYB196616:GYB196815 HHX196616:HHX196815 HRT196616:HRT196815 IBP196616:IBP196815 ILL196616:ILL196815 IVH196616:IVH196815 JFD196616:JFD196815 JOZ196616:JOZ196815 JYV196616:JYV196815 KIR196616:KIR196815 KSN196616:KSN196815 LCJ196616:LCJ196815 LMF196616:LMF196815 LWB196616:LWB196815 MFX196616:MFX196815 MPT196616:MPT196815 MZP196616:MZP196815 NJL196616:NJL196815 NTH196616:NTH196815 ODD196616:ODD196815 OMZ196616:OMZ196815 OWV196616:OWV196815 PGR196616:PGR196815 PQN196616:PQN196815 QAJ196616:QAJ196815 QKF196616:QKF196815 QUB196616:QUB196815 RDX196616:RDX196815 RNT196616:RNT196815 RXP196616:RXP196815 SHL196616:SHL196815 SRH196616:SRH196815 TBD196616:TBD196815 TKZ196616:TKZ196815 TUV196616:TUV196815 UER196616:UER196815 UON196616:UON196815 UYJ196616:UYJ196815 VIF196616:VIF196815 VSB196616:VSB196815 WBX196616:WBX196815 WLT196616:WLT196815 WVP196616:WVP196815 H262152:H262351 JD262152:JD262351 SZ262152:SZ262351 ACV262152:ACV262351 AMR262152:AMR262351 AWN262152:AWN262351 BGJ262152:BGJ262351 BQF262152:BQF262351 CAB262152:CAB262351 CJX262152:CJX262351 CTT262152:CTT262351 DDP262152:DDP262351 DNL262152:DNL262351 DXH262152:DXH262351 EHD262152:EHD262351 EQZ262152:EQZ262351 FAV262152:FAV262351 FKR262152:FKR262351 FUN262152:FUN262351 GEJ262152:GEJ262351 GOF262152:GOF262351 GYB262152:GYB262351 HHX262152:HHX262351 HRT262152:HRT262351 IBP262152:IBP262351 ILL262152:ILL262351 IVH262152:IVH262351 JFD262152:JFD262351 JOZ262152:JOZ262351 JYV262152:JYV262351 KIR262152:KIR262351 KSN262152:KSN262351 LCJ262152:LCJ262351 LMF262152:LMF262351 LWB262152:LWB262351 MFX262152:MFX262351 MPT262152:MPT262351 MZP262152:MZP262351 NJL262152:NJL262351 NTH262152:NTH262351 ODD262152:ODD262351 OMZ262152:OMZ262351 OWV262152:OWV262351 PGR262152:PGR262351 PQN262152:PQN262351 QAJ262152:QAJ262351 QKF262152:QKF262351 QUB262152:QUB262351 RDX262152:RDX262351 RNT262152:RNT262351 RXP262152:RXP262351 SHL262152:SHL262351 SRH262152:SRH262351 TBD262152:TBD262351 TKZ262152:TKZ262351 TUV262152:TUV262351 UER262152:UER262351 UON262152:UON262351 UYJ262152:UYJ262351 VIF262152:VIF262351 VSB262152:VSB262351 WBX262152:WBX262351 WLT262152:WLT262351 WVP262152:WVP262351 H327688:H327887 JD327688:JD327887 SZ327688:SZ327887 ACV327688:ACV327887 AMR327688:AMR327887 AWN327688:AWN327887 BGJ327688:BGJ327887 BQF327688:BQF327887 CAB327688:CAB327887 CJX327688:CJX327887 CTT327688:CTT327887 DDP327688:DDP327887 DNL327688:DNL327887 DXH327688:DXH327887 EHD327688:EHD327887 EQZ327688:EQZ327887 FAV327688:FAV327887 FKR327688:FKR327887 FUN327688:FUN327887 GEJ327688:GEJ327887 GOF327688:GOF327887 GYB327688:GYB327887 HHX327688:HHX327887 HRT327688:HRT327887 IBP327688:IBP327887 ILL327688:ILL327887 IVH327688:IVH327887 JFD327688:JFD327887 JOZ327688:JOZ327887 JYV327688:JYV327887 KIR327688:KIR327887 KSN327688:KSN327887 LCJ327688:LCJ327887 LMF327688:LMF327887 LWB327688:LWB327887 MFX327688:MFX327887 MPT327688:MPT327887 MZP327688:MZP327887 NJL327688:NJL327887 NTH327688:NTH327887 ODD327688:ODD327887 OMZ327688:OMZ327887 OWV327688:OWV327887 PGR327688:PGR327887 PQN327688:PQN327887 QAJ327688:QAJ327887 QKF327688:QKF327887 QUB327688:QUB327887 RDX327688:RDX327887 RNT327688:RNT327887 RXP327688:RXP327887 SHL327688:SHL327887 SRH327688:SRH327887 TBD327688:TBD327887 TKZ327688:TKZ327887 TUV327688:TUV327887 UER327688:UER327887 UON327688:UON327887 UYJ327688:UYJ327887 VIF327688:VIF327887 VSB327688:VSB327887 WBX327688:WBX327887 WLT327688:WLT327887 WVP327688:WVP327887 H393224:H393423 JD393224:JD393423 SZ393224:SZ393423 ACV393224:ACV393423 AMR393224:AMR393423 AWN393224:AWN393423 BGJ393224:BGJ393423 BQF393224:BQF393423 CAB393224:CAB393423 CJX393224:CJX393423 CTT393224:CTT393423 DDP393224:DDP393423 DNL393224:DNL393423 DXH393224:DXH393423 EHD393224:EHD393423 EQZ393224:EQZ393423 FAV393224:FAV393423 FKR393224:FKR393423 FUN393224:FUN393423 GEJ393224:GEJ393423 GOF393224:GOF393423 GYB393224:GYB393423 HHX393224:HHX393423 HRT393224:HRT393423 IBP393224:IBP393423 ILL393224:ILL393423 IVH393224:IVH393423 JFD393224:JFD393423 JOZ393224:JOZ393423 JYV393224:JYV393423 KIR393224:KIR393423 KSN393224:KSN393423 LCJ393224:LCJ393423 LMF393224:LMF393423 LWB393224:LWB393423 MFX393224:MFX393423 MPT393224:MPT393423 MZP393224:MZP393423 NJL393224:NJL393423 NTH393224:NTH393423 ODD393224:ODD393423 OMZ393224:OMZ393423 OWV393224:OWV393423 PGR393224:PGR393423 PQN393224:PQN393423 QAJ393224:QAJ393423 QKF393224:QKF393423 QUB393224:QUB393423 RDX393224:RDX393423 RNT393224:RNT393423 RXP393224:RXP393423 SHL393224:SHL393423 SRH393224:SRH393423 TBD393224:TBD393423 TKZ393224:TKZ393423 TUV393224:TUV393423 UER393224:UER393423 UON393224:UON393423 UYJ393224:UYJ393423 VIF393224:VIF393423 VSB393224:VSB393423 WBX393224:WBX393423 WLT393224:WLT393423 WVP393224:WVP393423 H458760:H458959 JD458760:JD458959 SZ458760:SZ458959 ACV458760:ACV458959 AMR458760:AMR458959 AWN458760:AWN458959 BGJ458760:BGJ458959 BQF458760:BQF458959 CAB458760:CAB458959 CJX458760:CJX458959 CTT458760:CTT458959 DDP458760:DDP458959 DNL458760:DNL458959 DXH458760:DXH458959 EHD458760:EHD458959 EQZ458760:EQZ458959 FAV458760:FAV458959 FKR458760:FKR458959 FUN458760:FUN458959 GEJ458760:GEJ458959 GOF458760:GOF458959 GYB458760:GYB458959 HHX458760:HHX458959 HRT458760:HRT458959 IBP458760:IBP458959 ILL458760:ILL458959 IVH458760:IVH458959 JFD458760:JFD458959 JOZ458760:JOZ458959 JYV458760:JYV458959 KIR458760:KIR458959 KSN458760:KSN458959 LCJ458760:LCJ458959 LMF458760:LMF458959 LWB458760:LWB458959 MFX458760:MFX458959 MPT458760:MPT458959 MZP458760:MZP458959 NJL458760:NJL458959 NTH458760:NTH458959 ODD458760:ODD458959 OMZ458760:OMZ458959 OWV458760:OWV458959 PGR458760:PGR458959 PQN458760:PQN458959 QAJ458760:QAJ458959 QKF458760:QKF458959 QUB458760:QUB458959 RDX458760:RDX458959 RNT458760:RNT458959 RXP458760:RXP458959 SHL458760:SHL458959 SRH458760:SRH458959 TBD458760:TBD458959 TKZ458760:TKZ458959 TUV458760:TUV458959 UER458760:UER458959 UON458760:UON458959 UYJ458760:UYJ458959 VIF458760:VIF458959 VSB458760:VSB458959 WBX458760:WBX458959 WLT458760:WLT458959 WVP458760:WVP458959 H524296:H524495 JD524296:JD524495 SZ524296:SZ524495 ACV524296:ACV524495 AMR524296:AMR524495 AWN524296:AWN524495 BGJ524296:BGJ524495 BQF524296:BQF524495 CAB524296:CAB524495 CJX524296:CJX524495 CTT524296:CTT524495 DDP524296:DDP524495 DNL524296:DNL524495 DXH524296:DXH524495 EHD524296:EHD524495 EQZ524296:EQZ524495 FAV524296:FAV524495 FKR524296:FKR524495 FUN524296:FUN524495 GEJ524296:GEJ524495 GOF524296:GOF524495 GYB524296:GYB524495 HHX524296:HHX524495 HRT524296:HRT524495 IBP524296:IBP524495 ILL524296:ILL524495 IVH524296:IVH524495 JFD524296:JFD524495 JOZ524296:JOZ524495 JYV524296:JYV524495 KIR524296:KIR524495 KSN524296:KSN524495 LCJ524296:LCJ524495 LMF524296:LMF524495 LWB524296:LWB524495 MFX524296:MFX524495 MPT524296:MPT524495 MZP524296:MZP524495 NJL524296:NJL524495 NTH524296:NTH524495 ODD524296:ODD524495 OMZ524296:OMZ524495 OWV524296:OWV524495 PGR524296:PGR524495 PQN524296:PQN524495 QAJ524296:QAJ524495 QKF524296:QKF524495 QUB524296:QUB524495 RDX524296:RDX524495 RNT524296:RNT524495 RXP524296:RXP524495 SHL524296:SHL524495 SRH524296:SRH524495 TBD524296:TBD524495 TKZ524296:TKZ524495 TUV524296:TUV524495 UER524296:UER524495 UON524296:UON524495 UYJ524296:UYJ524495 VIF524296:VIF524495 VSB524296:VSB524495 WBX524296:WBX524495 WLT524296:WLT524495 WVP524296:WVP524495 H589832:H590031 JD589832:JD590031 SZ589832:SZ590031 ACV589832:ACV590031 AMR589832:AMR590031 AWN589832:AWN590031 BGJ589832:BGJ590031 BQF589832:BQF590031 CAB589832:CAB590031 CJX589832:CJX590031 CTT589832:CTT590031 DDP589832:DDP590031 DNL589832:DNL590031 DXH589832:DXH590031 EHD589832:EHD590031 EQZ589832:EQZ590031 FAV589832:FAV590031 FKR589832:FKR590031 FUN589832:FUN590031 GEJ589832:GEJ590031 GOF589832:GOF590031 GYB589832:GYB590031 HHX589832:HHX590031 HRT589832:HRT590031 IBP589832:IBP590031 ILL589832:ILL590031 IVH589832:IVH590031 JFD589832:JFD590031 JOZ589832:JOZ590031 JYV589832:JYV590031 KIR589832:KIR590031 KSN589832:KSN590031 LCJ589832:LCJ590031 LMF589832:LMF590031 LWB589832:LWB590031 MFX589832:MFX590031 MPT589832:MPT590031 MZP589832:MZP590031 NJL589832:NJL590031 NTH589832:NTH590031 ODD589832:ODD590031 OMZ589832:OMZ590031 OWV589832:OWV590031 PGR589832:PGR590031 PQN589832:PQN590031 QAJ589832:QAJ590031 QKF589832:QKF590031 QUB589832:QUB590031 RDX589832:RDX590031 RNT589832:RNT590031 RXP589832:RXP590031 SHL589832:SHL590031 SRH589832:SRH590031 TBD589832:TBD590031 TKZ589832:TKZ590031 TUV589832:TUV590031 UER589832:UER590031 UON589832:UON590031 UYJ589832:UYJ590031 VIF589832:VIF590031 VSB589832:VSB590031 WBX589832:WBX590031 WLT589832:WLT590031 WVP589832:WVP590031 H655368:H655567 JD655368:JD655567 SZ655368:SZ655567 ACV655368:ACV655567 AMR655368:AMR655567 AWN655368:AWN655567 BGJ655368:BGJ655567 BQF655368:BQF655567 CAB655368:CAB655567 CJX655368:CJX655567 CTT655368:CTT655567 DDP655368:DDP655567 DNL655368:DNL655567 DXH655368:DXH655567 EHD655368:EHD655567 EQZ655368:EQZ655567 FAV655368:FAV655567 FKR655368:FKR655567 FUN655368:FUN655567 GEJ655368:GEJ655567 GOF655368:GOF655567 GYB655368:GYB655567 HHX655368:HHX655567 HRT655368:HRT655567 IBP655368:IBP655567 ILL655368:ILL655567 IVH655368:IVH655567 JFD655368:JFD655567 JOZ655368:JOZ655567 JYV655368:JYV655567 KIR655368:KIR655567 KSN655368:KSN655567 LCJ655368:LCJ655567 LMF655368:LMF655567 LWB655368:LWB655567 MFX655368:MFX655567 MPT655368:MPT655567 MZP655368:MZP655567 NJL655368:NJL655567 NTH655368:NTH655567 ODD655368:ODD655567 OMZ655368:OMZ655567 OWV655368:OWV655567 PGR655368:PGR655567 PQN655368:PQN655567 QAJ655368:QAJ655567 QKF655368:QKF655567 QUB655368:QUB655567 RDX655368:RDX655567 RNT655368:RNT655567 RXP655368:RXP655567 SHL655368:SHL655567 SRH655368:SRH655567 TBD655368:TBD655567 TKZ655368:TKZ655567 TUV655368:TUV655567 UER655368:UER655567 UON655368:UON655567 UYJ655368:UYJ655567 VIF655368:VIF655567 VSB655368:VSB655567 WBX655368:WBX655567 WLT655368:WLT655567 WVP655368:WVP655567 H720904:H721103 JD720904:JD721103 SZ720904:SZ721103 ACV720904:ACV721103 AMR720904:AMR721103 AWN720904:AWN721103 BGJ720904:BGJ721103 BQF720904:BQF721103 CAB720904:CAB721103 CJX720904:CJX721103 CTT720904:CTT721103 DDP720904:DDP721103 DNL720904:DNL721103 DXH720904:DXH721103 EHD720904:EHD721103 EQZ720904:EQZ721103 FAV720904:FAV721103 FKR720904:FKR721103 FUN720904:FUN721103 GEJ720904:GEJ721103 GOF720904:GOF721103 GYB720904:GYB721103 HHX720904:HHX721103 HRT720904:HRT721103 IBP720904:IBP721103 ILL720904:ILL721103 IVH720904:IVH721103 JFD720904:JFD721103 JOZ720904:JOZ721103 JYV720904:JYV721103 KIR720904:KIR721103 KSN720904:KSN721103 LCJ720904:LCJ721103 LMF720904:LMF721103 LWB720904:LWB721103 MFX720904:MFX721103 MPT720904:MPT721103 MZP720904:MZP721103 NJL720904:NJL721103 NTH720904:NTH721103 ODD720904:ODD721103 OMZ720904:OMZ721103 OWV720904:OWV721103 PGR720904:PGR721103 PQN720904:PQN721103 QAJ720904:QAJ721103 QKF720904:QKF721103 QUB720904:QUB721103 RDX720904:RDX721103 RNT720904:RNT721103 RXP720904:RXP721103 SHL720904:SHL721103 SRH720904:SRH721103 TBD720904:TBD721103 TKZ720904:TKZ721103 TUV720904:TUV721103 UER720904:UER721103 UON720904:UON721103 UYJ720904:UYJ721103 VIF720904:VIF721103 VSB720904:VSB721103 WBX720904:WBX721103 WLT720904:WLT721103 WVP720904:WVP721103 H786440:H786639 JD786440:JD786639 SZ786440:SZ786639 ACV786440:ACV786639 AMR786440:AMR786639 AWN786440:AWN786639 BGJ786440:BGJ786639 BQF786440:BQF786639 CAB786440:CAB786639 CJX786440:CJX786639 CTT786440:CTT786639 DDP786440:DDP786639 DNL786440:DNL786639 DXH786440:DXH786639 EHD786440:EHD786639 EQZ786440:EQZ786639 FAV786440:FAV786639 FKR786440:FKR786639 FUN786440:FUN786639 GEJ786440:GEJ786639 GOF786440:GOF786639 GYB786440:GYB786639 HHX786440:HHX786639 HRT786440:HRT786639 IBP786440:IBP786639 ILL786440:ILL786639 IVH786440:IVH786639 JFD786440:JFD786639 JOZ786440:JOZ786639 JYV786440:JYV786639 KIR786440:KIR786639 KSN786440:KSN786639 LCJ786440:LCJ786639 LMF786440:LMF786639 LWB786440:LWB786639 MFX786440:MFX786639 MPT786440:MPT786639 MZP786440:MZP786639 NJL786440:NJL786639 NTH786440:NTH786639 ODD786440:ODD786639 OMZ786440:OMZ786639 OWV786440:OWV786639 PGR786440:PGR786639 PQN786440:PQN786639 QAJ786440:QAJ786639 QKF786440:QKF786639 QUB786440:QUB786639 RDX786440:RDX786639 RNT786440:RNT786639 RXP786440:RXP786639 SHL786440:SHL786639 SRH786440:SRH786639 TBD786440:TBD786639 TKZ786440:TKZ786639 TUV786440:TUV786639 UER786440:UER786639 UON786440:UON786639 UYJ786440:UYJ786639 VIF786440:VIF786639 VSB786440:VSB786639 WBX786440:WBX786639 WLT786440:WLT786639 WVP786440:WVP786639 H851976:H852175 JD851976:JD852175 SZ851976:SZ852175 ACV851976:ACV852175 AMR851976:AMR852175 AWN851976:AWN852175 BGJ851976:BGJ852175 BQF851976:BQF852175 CAB851976:CAB852175 CJX851976:CJX852175 CTT851976:CTT852175 DDP851976:DDP852175 DNL851976:DNL852175 DXH851976:DXH852175 EHD851976:EHD852175 EQZ851976:EQZ852175 FAV851976:FAV852175 FKR851976:FKR852175 FUN851976:FUN852175 GEJ851976:GEJ852175 GOF851976:GOF852175 GYB851976:GYB852175 HHX851976:HHX852175 HRT851976:HRT852175 IBP851976:IBP852175 ILL851976:ILL852175 IVH851976:IVH852175 JFD851976:JFD852175 JOZ851976:JOZ852175 JYV851976:JYV852175 KIR851976:KIR852175 KSN851976:KSN852175 LCJ851976:LCJ852175 LMF851976:LMF852175 LWB851976:LWB852175 MFX851976:MFX852175 MPT851976:MPT852175 MZP851976:MZP852175 NJL851976:NJL852175 NTH851976:NTH852175 ODD851976:ODD852175 OMZ851976:OMZ852175 OWV851976:OWV852175 PGR851976:PGR852175 PQN851976:PQN852175 QAJ851976:QAJ852175 QKF851976:QKF852175 QUB851976:QUB852175 RDX851976:RDX852175 RNT851976:RNT852175 RXP851976:RXP852175 SHL851976:SHL852175 SRH851976:SRH852175 TBD851976:TBD852175 TKZ851976:TKZ852175 TUV851976:TUV852175 UER851976:UER852175 UON851976:UON852175 UYJ851976:UYJ852175 VIF851976:VIF852175 VSB851976:VSB852175 WBX851976:WBX852175 WLT851976:WLT852175 WVP851976:WVP852175 H917512:H917711 JD917512:JD917711 SZ917512:SZ917711 ACV917512:ACV917711 AMR917512:AMR917711 AWN917512:AWN917711 BGJ917512:BGJ917711 BQF917512:BQF917711 CAB917512:CAB917711 CJX917512:CJX917711 CTT917512:CTT917711 DDP917512:DDP917711 DNL917512:DNL917711 DXH917512:DXH917711 EHD917512:EHD917711 EQZ917512:EQZ917711 FAV917512:FAV917711 FKR917512:FKR917711 FUN917512:FUN917711 GEJ917512:GEJ917711 GOF917512:GOF917711 GYB917512:GYB917711 HHX917512:HHX917711 HRT917512:HRT917711 IBP917512:IBP917711 ILL917512:ILL917711 IVH917512:IVH917711 JFD917512:JFD917711 JOZ917512:JOZ917711 JYV917512:JYV917711 KIR917512:KIR917711 KSN917512:KSN917711 LCJ917512:LCJ917711 LMF917512:LMF917711 LWB917512:LWB917711 MFX917512:MFX917711 MPT917512:MPT917711 MZP917512:MZP917711 NJL917512:NJL917711 NTH917512:NTH917711 ODD917512:ODD917711 OMZ917512:OMZ917711 OWV917512:OWV917711 PGR917512:PGR917711 PQN917512:PQN917711 QAJ917512:QAJ917711 QKF917512:QKF917711 QUB917512:QUB917711 RDX917512:RDX917711 RNT917512:RNT917711 RXP917512:RXP917711 SHL917512:SHL917711 SRH917512:SRH917711 TBD917512:TBD917711 TKZ917512:TKZ917711 TUV917512:TUV917711 UER917512:UER917711 UON917512:UON917711 UYJ917512:UYJ917711 VIF917512:VIF917711 VSB917512:VSB917711 WBX917512:WBX917711 WLT917512:WLT917711 WVP917512:WVP917711 H983048:H983247 JD983048:JD983247 SZ983048:SZ983247 ACV983048:ACV983247 AMR983048:AMR983247 AWN983048:AWN983247 BGJ983048:BGJ983247 BQF983048:BQF983247 CAB983048:CAB983247 CJX983048:CJX983247 CTT983048:CTT983247 DDP983048:DDP983247 DNL983048:DNL983247 DXH983048:DXH983247 EHD983048:EHD983247 EQZ983048:EQZ983247 FAV983048:FAV983247 FKR983048:FKR983247 FUN983048:FUN983247 GEJ983048:GEJ983247 GOF983048:GOF983247 GYB983048:GYB983247 HHX983048:HHX983247 HRT983048:HRT983247 IBP983048:IBP983247 ILL983048:ILL983247 IVH983048:IVH983247 JFD983048:JFD983247 JOZ983048:JOZ983247 JYV983048:JYV983247 KIR983048:KIR983247 KSN983048:KSN983247 LCJ983048:LCJ983247 LMF983048:LMF983247 LWB983048:LWB983247 MFX983048:MFX983247 MPT983048:MPT983247 MZP983048:MZP983247 NJL983048:NJL983247 NTH983048:NTH983247 ODD983048:ODD983247 OMZ983048:OMZ983247 OWV983048:OWV983247 PGR983048:PGR983247 PQN983048:PQN983247 QAJ983048:QAJ983247 QKF983048:QKF983247 QUB983048:QUB983247 RDX983048:RDX983247 RNT983048:RNT983247 RXP983048:RXP983247 SHL983048:SHL983247 SRH983048:SRH983247 TBD983048:TBD983247 TKZ983048:TKZ983247 TUV983048:TUV983247 UER983048:UER983247 UON983048:UON983247 UYJ983048:UYJ983247 VIF983048:VIF983247 VSB983048:VSB983247 WBX983048:WBX983247 WLT983048:WLT983247 WVP983048:WVP983247" xr:uid="{DCFFBC11-D3F4-4FB3-8843-BFF32036DF31}">
      <formula1>種別</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63C78-2762-4C54-AC36-AAF67C0D88AF}">
  <sheetPr codeName="Sheet2">
    <tabColor rgb="FF00FF99"/>
    <pageSetUpPr fitToPage="1"/>
  </sheetPr>
  <dimension ref="B1:ID215"/>
  <sheetViews>
    <sheetView showZeros="0" view="pageBreakPreview" zoomScale="85" zoomScaleNormal="85" zoomScaleSheetLayoutView="85" workbookViewId="0">
      <selection activeCell="E8" sqref="E8:L8"/>
    </sheetView>
  </sheetViews>
  <sheetFormatPr defaultColWidth="8.1796875" defaultRowHeight="18" customHeight="1"/>
  <cols>
    <col min="1" max="1" width="0.1796875" style="206" customWidth="1"/>
    <col min="2" max="2" width="5.36328125" style="208" customWidth="1"/>
    <col min="3" max="3" width="6.90625" style="208" hidden="1" customWidth="1"/>
    <col min="4" max="4" width="7.90625" style="239" customWidth="1"/>
    <col min="5" max="5" width="4.6328125" style="239" customWidth="1"/>
    <col min="6" max="6" width="6.36328125" style="239" customWidth="1"/>
    <col min="7" max="9" width="6.36328125" style="206" customWidth="1"/>
    <col min="10" max="12" width="6.36328125" style="208" customWidth="1"/>
    <col min="13" max="19" width="6.36328125" style="239" customWidth="1"/>
    <col min="20" max="20" width="1.54296875" style="206" customWidth="1"/>
    <col min="21" max="256" width="8.1796875" style="206"/>
    <col min="257" max="257" width="0.1796875" style="206" customWidth="1"/>
    <col min="258" max="258" width="5.36328125" style="206" customWidth="1"/>
    <col min="259" max="259" width="6.90625" style="206" customWidth="1"/>
    <col min="260" max="260" width="7.90625" style="206" customWidth="1"/>
    <col min="261" max="261" width="4.6328125" style="206" customWidth="1"/>
    <col min="262" max="275" width="6.36328125" style="206" customWidth="1"/>
    <col min="276" max="276" width="1.54296875" style="206" customWidth="1"/>
    <col min="277" max="512" width="8.1796875" style="206"/>
    <col min="513" max="513" width="0.1796875" style="206" customWidth="1"/>
    <col min="514" max="514" width="5.36328125" style="206" customWidth="1"/>
    <col min="515" max="515" width="6.90625" style="206" customWidth="1"/>
    <col min="516" max="516" width="7.90625" style="206" customWidth="1"/>
    <col min="517" max="517" width="4.6328125" style="206" customWidth="1"/>
    <col min="518" max="531" width="6.36328125" style="206" customWidth="1"/>
    <col min="532" max="532" width="1.54296875" style="206" customWidth="1"/>
    <col min="533" max="768" width="8.1796875" style="206"/>
    <col min="769" max="769" width="0.1796875" style="206" customWidth="1"/>
    <col min="770" max="770" width="5.36328125" style="206" customWidth="1"/>
    <col min="771" max="771" width="6.90625" style="206" customWidth="1"/>
    <col min="772" max="772" width="7.90625" style="206" customWidth="1"/>
    <col min="773" max="773" width="4.6328125" style="206" customWidth="1"/>
    <col min="774" max="787" width="6.36328125" style="206" customWidth="1"/>
    <col min="788" max="788" width="1.54296875" style="206" customWidth="1"/>
    <col min="789" max="1024" width="8.1796875" style="206"/>
    <col min="1025" max="1025" width="0.1796875" style="206" customWidth="1"/>
    <col min="1026" max="1026" width="5.36328125" style="206" customWidth="1"/>
    <col min="1027" max="1027" width="6.90625" style="206" customWidth="1"/>
    <col min="1028" max="1028" width="7.90625" style="206" customWidth="1"/>
    <col min="1029" max="1029" width="4.6328125" style="206" customWidth="1"/>
    <col min="1030" max="1043" width="6.36328125" style="206" customWidth="1"/>
    <col min="1044" max="1044" width="1.54296875" style="206" customWidth="1"/>
    <col min="1045" max="1280" width="8.1796875" style="206"/>
    <col min="1281" max="1281" width="0.1796875" style="206" customWidth="1"/>
    <col min="1282" max="1282" width="5.36328125" style="206" customWidth="1"/>
    <col min="1283" max="1283" width="6.90625" style="206" customWidth="1"/>
    <col min="1284" max="1284" width="7.90625" style="206" customWidth="1"/>
    <col min="1285" max="1285" width="4.6328125" style="206" customWidth="1"/>
    <col min="1286" max="1299" width="6.36328125" style="206" customWidth="1"/>
    <col min="1300" max="1300" width="1.54296875" style="206" customWidth="1"/>
    <col min="1301" max="1536" width="8.1796875" style="206"/>
    <col min="1537" max="1537" width="0.1796875" style="206" customWidth="1"/>
    <col min="1538" max="1538" width="5.36328125" style="206" customWidth="1"/>
    <col min="1539" max="1539" width="6.90625" style="206" customWidth="1"/>
    <col min="1540" max="1540" width="7.90625" style="206" customWidth="1"/>
    <col min="1541" max="1541" width="4.6328125" style="206" customWidth="1"/>
    <col min="1542" max="1555" width="6.36328125" style="206" customWidth="1"/>
    <col min="1556" max="1556" width="1.54296875" style="206" customWidth="1"/>
    <col min="1557" max="1792" width="8.1796875" style="206"/>
    <col min="1793" max="1793" width="0.1796875" style="206" customWidth="1"/>
    <col min="1794" max="1794" width="5.36328125" style="206" customWidth="1"/>
    <col min="1795" max="1795" width="6.90625" style="206" customWidth="1"/>
    <col min="1796" max="1796" width="7.90625" style="206" customWidth="1"/>
    <col min="1797" max="1797" width="4.6328125" style="206" customWidth="1"/>
    <col min="1798" max="1811" width="6.36328125" style="206" customWidth="1"/>
    <col min="1812" max="1812" width="1.54296875" style="206" customWidth="1"/>
    <col min="1813" max="2048" width="8.1796875" style="206"/>
    <col min="2049" max="2049" width="0.1796875" style="206" customWidth="1"/>
    <col min="2050" max="2050" width="5.36328125" style="206" customWidth="1"/>
    <col min="2051" max="2051" width="6.90625" style="206" customWidth="1"/>
    <col min="2052" max="2052" width="7.90625" style="206" customWidth="1"/>
    <col min="2053" max="2053" width="4.6328125" style="206" customWidth="1"/>
    <col min="2054" max="2067" width="6.36328125" style="206" customWidth="1"/>
    <col min="2068" max="2068" width="1.54296875" style="206" customWidth="1"/>
    <col min="2069" max="2304" width="8.1796875" style="206"/>
    <col min="2305" max="2305" width="0.1796875" style="206" customWidth="1"/>
    <col min="2306" max="2306" width="5.36328125" style="206" customWidth="1"/>
    <col min="2307" max="2307" width="6.90625" style="206" customWidth="1"/>
    <col min="2308" max="2308" width="7.90625" style="206" customWidth="1"/>
    <col min="2309" max="2309" width="4.6328125" style="206" customWidth="1"/>
    <col min="2310" max="2323" width="6.36328125" style="206" customWidth="1"/>
    <col min="2324" max="2324" width="1.54296875" style="206" customWidth="1"/>
    <col min="2325" max="2560" width="8.1796875" style="206"/>
    <col min="2561" max="2561" width="0.1796875" style="206" customWidth="1"/>
    <col min="2562" max="2562" width="5.36328125" style="206" customWidth="1"/>
    <col min="2563" max="2563" width="6.90625" style="206" customWidth="1"/>
    <col min="2564" max="2564" width="7.90625" style="206" customWidth="1"/>
    <col min="2565" max="2565" width="4.6328125" style="206" customWidth="1"/>
    <col min="2566" max="2579" width="6.36328125" style="206" customWidth="1"/>
    <col min="2580" max="2580" width="1.54296875" style="206" customWidth="1"/>
    <col min="2581" max="2816" width="8.1796875" style="206"/>
    <col min="2817" max="2817" width="0.1796875" style="206" customWidth="1"/>
    <col min="2818" max="2818" width="5.36328125" style="206" customWidth="1"/>
    <col min="2819" max="2819" width="6.90625" style="206" customWidth="1"/>
    <col min="2820" max="2820" width="7.90625" style="206" customWidth="1"/>
    <col min="2821" max="2821" width="4.6328125" style="206" customWidth="1"/>
    <col min="2822" max="2835" width="6.36328125" style="206" customWidth="1"/>
    <col min="2836" max="2836" width="1.54296875" style="206" customWidth="1"/>
    <col min="2837" max="3072" width="8.1796875" style="206"/>
    <col min="3073" max="3073" width="0.1796875" style="206" customWidth="1"/>
    <col min="3074" max="3074" width="5.36328125" style="206" customWidth="1"/>
    <col min="3075" max="3075" width="6.90625" style="206" customWidth="1"/>
    <col min="3076" max="3076" width="7.90625" style="206" customWidth="1"/>
    <col min="3077" max="3077" width="4.6328125" style="206" customWidth="1"/>
    <col min="3078" max="3091" width="6.36328125" style="206" customWidth="1"/>
    <col min="3092" max="3092" width="1.54296875" style="206" customWidth="1"/>
    <col min="3093" max="3328" width="8.1796875" style="206"/>
    <col min="3329" max="3329" width="0.1796875" style="206" customWidth="1"/>
    <col min="3330" max="3330" width="5.36328125" style="206" customWidth="1"/>
    <col min="3331" max="3331" width="6.90625" style="206" customWidth="1"/>
    <col min="3332" max="3332" width="7.90625" style="206" customWidth="1"/>
    <col min="3333" max="3333" width="4.6328125" style="206" customWidth="1"/>
    <col min="3334" max="3347" width="6.36328125" style="206" customWidth="1"/>
    <col min="3348" max="3348" width="1.54296875" style="206" customWidth="1"/>
    <col min="3349" max="3584" width="8.1796875" style="206"/>
    <col min="3585" max="3585" width="0.1796875" style="206" customWidth="1"/>
    <col min="3586" max="3586" width="5.36328125" style="206" customWidth="1"/>
    <col min="3587" max="3587" width="6.90625" style="206" customWidth="1"/>
    <col min="3588" max="3588" width="7.90625" style="206" customWidth="1"/>
    <col min="3589" max="3589" width="4.6328125" style="206" customWidth="1"/>
    <col min="3590" max="3603" width="6.36328125" style="206" customWidth="1"/>
    <col min="3604" max="3604" width="1.54296875" style="206" customWidth="1"/>
    <col min="3605" max="3840" width="8.1796875" style="206"/>
    <col min="3841" max="3841" width="0.1796875" style="206" customWidth="1"/>
    <col min="3842" max="3842" width="5.36328125" style="206" customWidth="1"/>
    <col min="3843" max="3843" width="6.90625" style="206" customWidth="1"/>
    <col min="3844" max="3844" width="7.90625" style="206" customWidth="1"/>
    <col min="3845" max="3845" width="4.6328125" style="206" customWidth="1"/>
    <col min="3846" max="3859" width="6.36328125" style="206" customWidth="1"/>
    <col min="3860" max="3860" width="1.54296875" style="206" customWidth="1"/>
    <col min="3861" max="4096" width="8.1796875" style="206"/>
    <col min="4097" max="4097" width="0.1796875" style="206" customWidth="1"/>
    <col min="4098" max="4098" width="5.36328125" style="206" customWidth="1"/>
    <col min="4099" max="4099" width="6.90625" style="206" customWidth="1"/>
    <col min="4100" max="4100" width="7.90625" style="206" customWidth="1"/>
    <col min="4101" max="4101" width="4.6328125" style="206" customWidth="1"/>
    <col min="4102" max="4115" width="6.36328125" style="206" customWidth="1"/>
    <col min="4116" max="4116" width="1.54296875" style="206" customWidth="1"/>
    <col min="4117" max="4352" width="8.1796875" style="206"/>
    <col min="4353" max="4353" width="0.1796875" style="206" customWidth="1"/>
    <col min="4354" max="4354" width="5.36328125" style="206" customWidth="1"/>
    <col min="4355" max="4355" width="6.90625" style="206" customWidth="1"/>
    <col min="4356" max="4356" width="7.90625" style="206" customWidth="1"/>
    <col min="4357" max="4357" width="4.6328125" style="206" customWidth="1"/>
    <col min="4358" max="4371" width="6.36328125" style="206" customWidth="1"/>
    <col min="4372" max="4372" width="1.54296875" style="206" customWidth="1"/>
    <col min="4373" max="4608" width="8.1796875" style="206"/>
    <col min="4609" max="4609" width="0.1796875" style="206" customWidth="1"/>
    <col min="4610" max="4610" width="5.36328125" style="206" customWidth="1"/>
    <col min="4611" max="4611" width="6.90625" style="206" customWidth="1"/>
    <col min="4612" max="4612" width="7.90625" style="206" customWidth="1"/>
    <col min="4613" max="4613" width="4.6328125" style="206" customWidth="1"/>
    <col min="4614" max="4627" width="6.36328125" style="206" customWidth="1"/>
    <col min="4628" max="4628" width="1.54296875" style="206" customWidth="1"/>
    <col min="4629" max="4864" width="8.1796875" style="206"/>
    <col min="4865" max="4865" width="0.1796875" style="206" customWidth="1"/>
    <col min="4866" max="4866" width="5.36328125" style="206" customWidth="1"/>
    <col min="4867" max="4867" width="6.90625" style="206" customWidth="1"/>
    <col min="4868" max="4868" width="7.90625" style="206" customWidth="1"/>
    <col min="4869" max="4869" width="4.6328125" style="206" customWidth="1"/>
    <col min="4870" max="4883" width="6.36328125" style="206" customWidth="1"/>
    <col min="4884" max="4884" width="1.54296875" style="206" customWidth="1"/>
    <col min="4885" max="5120" width="8.1796875" style="206"/>
    <col min="5121" max="5121" width="0.1796875" style="206" customWidth="1"/>
    <col min="5122" max="5122" width="5.36328125" style="206" customWidth="1"/>
    <col min="5123" max="5123" width="6.90625" style="206" customWidth="1"/>
    <col min="5124" max="5124" width="7.90625" style="206" customWidth="1"/>
    <col min="5125" max="5125" width="4.6328125" style="206" customWidth="1"/>
    <col min="5126" max="5139" width="6.36328125" style="206" customWidth="1"/>
    <col min="5140" max="5140" width="1.54296875" style="206" customWidth="1"/>
    <col min="5141" max="5376" width="8.1796875" style="206"/>
    <col min="5377" max="5377" width="0.1796875" style="206" customWidth="1"/>
    <col min="5378" max="5378" width="5.36328125" style="206" customWidth="1"/>
    <col min="5379" max="5379" width="6.90625" style="206" customWidth="1"/>
    <col min="5380" max="5380" width="7.90625" style="206" customWidth="1"/>
    <col min="5381" max="5381" width="4.6328125" style="206" customWidth="1"/>
    <col min="5382" max="5395" width="6.36328125" style="206" customWidth="1"/>
    <col min="5396" max="5396" width="1.54296875" style="206" customWidth="1"/>
    <col min="5397" max="5632" width="8.1796875" style="206"/>
    <col min="5633" max="5633" width="0.1796875" style="206" customWidth="1"/>
    <col min="5634" max="5634" width="5.36328125" style="206" customWidth="1"/>
    <col min="5635" max="5635" width="6.90625" style="206" customWidth="1"/>
    <col min="5636" max="5636" width="7.90625" style="206" customWidth="1"/>
    <col min="5637" max="5637" width="4.6328125" style="206" customWidth="1"/>
    <col min="5638" max="5651" width="6.36328125" style="206" customWidth="1"/>
    <col min="5652" max="5652" width="1.54296875" style="206" customWidth="1"/>
    <col min="5653" max="5888" width="8.1796875" style="206"/>
    <col min="5889" max="5889" width="0.1796875" style="206" customWidth="1"/>
    <col min="5890" max="5890" width="5.36328125" style="206" customWidth="1"/>
    <col min="5891" max="5891" width="6.90625" style="206" customWidth="1"/>
    <col min="5892" max="5892" width="7.90625" style="206" customWidth="1"/>
    <col min="5893" max="5893" width="4.6328125" style="206" customWidth="1"/>
    <col min="5894" max="5907" width="6.36328125" style="206" customWidth="1"/>
    <col min="5908" max="5908" width="1.54296875" style="206" customWidth="1"/>
    <col min="5909" max="6144" width="8.1796875" style="206"/>
    <col min="6145" max="6145" width="0.1796875" style="206" customWidth="1"/>
    <col min="6146" max="6146" width="5.36328125" style="206" customWidth="1"/>
    <col min="6147" max="6147" width="6.90625" style="206" customWidth="1"/>
    <col min="6148" max="6148" width="7.90625" style="206" customWidth="1"/>
    <col min="6149" max="6149" width="4.6328125" style="206" customWidth="1"/>
    <col min="6150" max="6163" width="6.36328125" style="206" customWidth="1"/>
    <col min="6164" max="6164" width="1.54296875" style="206" customWidth="1"/>
    <col min="6165" max="6400" width="8.1796875" style="206"/>
    <col min="6401" max="6401" width="0.1796875" style="206" customWidth="1"/>
    <col min="6402" max="6402" width="5.36328125" style="206" customWidth="1"/>
    <col min="6403" max="6403" width="6.90625" style="206" customWidth="1"/>
    <col min="6404" max="6404" width="7.90625" style="206" customWidth="1"/>
    <col min="6405" max="6405" width="4.6328125" style="206" customWidth="1"/>
    <col min="6406" max="6419" width="6.36328125" style="206" customWidth="1"/>
    <col min="6420" max="6420" width="1.54296875" style="206" customWidth="1"/>
    <col min="6421" max="6656" width="8.1796875" style="206"/>
    <col min="6657" max="6657" width="0.1796875" style="206" customWidth="1"/>
    <col min="6658" max="6658" width="5.36328125" style="206" customWidth="1"/>
    <col min="6659" max="6659" width="6.90625" style="206" customWidth="1"/>
    <col min="6660" max="6660" width="7.90625" style="206" customWidth="1"/>
    <col min="6661" max="6661" width="4.6328125" style="206" customWidth="1"/>
    <col min="6662" max="6675" width="6.36328125" style="206" customWidth="1"/>
    <col min="6676" max="6676" width="1.54296875" style="206" customWidth="1"/>
    <col min="6677" max="6912" width="8.1796875" style="206"/>
    <col min="6913" max="6913" width="0.1796875" style="206" customWidth="1"/>
    <col min="6914" max="6914" width="5.36328125" style="206" customWidth="1"/>
    <col min="6915" max="6915" width="6.90625" style="206" customWidth="1"/>
    <col min="6916" max="6916" width="7.90625" style="206" customWidth="1"/>
    <col min="6917" max="6917" width="4.6328125" style="206" customWidth="1"/>
    <col min="6918" max="6931" width="6.36328125" style="206" customWidth="1"/>
    <col min="6932" max="6932" width="1.54296875" style="206" customWidth="1"/>
    <col min="6933" max="7168" width="8.1796875" style="206"/>
    <col min="7169" max="7169" width="0.1796875" style="206" customWidth="1"/>
    <col min="7170" max="7170" width="5.36328125" style="206" customWidth="1"/>
    <col min="7171" max="7171" width="6.90625" style="206" customWidth="1"/>
    <col min="7172" max="7172" width="7.90625" style="206" customWidth="1"/>
    <col min="7173" max="7173" width="4.6328125" style="206" customWidth="1"/>
    <col min="7174" max="7187" width="6.36328125" style="206" customWidth="1"/>
    <col min="7188" max="7188" width="1.54296875" style="206" customWidth="1"/>
    <col min="7189" max="7424" width="8.1796875" style="206"/>
    <col min="7425" max="7425" width="0.1796875" style="206" customWidth="1"/>
    <col min="7426" max="7426" width="5.36328125" style="206" customWidth="1"/>
    <col min="7427" max="7427" width="6.90625" style="206" customWidth="1"/>
    <col min="7428" max="7428" width="7.90625" style="206" customWidth="1"/>
    <col min="7429" max="7429" width="4.6328125" style="206" customWidth="1"/>
    <col min="7430" max="7443" width="6.36328125" style="206" customWidth="1"/>
    <col min="7444" max="7444" width="1.54296875" style="206" customWidth="1"/>
    <col min="7445" max="7680" width="8.1796875" style="206"/>
    <col min="7681" max="7681" width="0.1796875" style="206" customWidth="1"/>
    <col min="7682" max="7682" width="5.36328125" style="206" customWidth="1"/>
    <col min="7683" max="7683" width="6.90625" style="206" customWidth="1"/>
    <col min="7684" max="7684" width="7.90625" style="206" customWidth="1"/>
    <col min="7685" max="7685" width="4.6328125" style="206" customWidth="1"/>
    <col min="7686" max="7699" width="6.36328125" style="206" customWidth="1"/>
    <col min="7700" max="7700" width="1.54296875" style="206" customWidth="1"/>
    <col min="7701" max="7936" width="8.1796875" style="206"/>
    <col min="7937" max="7937" width="0.1796875" style="206" customWidth="1"/>
    <col min="7938" max="7938" width="5.36328125" style="206" customWidth="1"/>
    <col min="7939" max="7939" width="6.90625" style="206" customWidth="1"/>
    <col min="7940" max="7940" width="7.90625" style="206" customWidth="1"/>
    <col min="7941" max="7941" width="4.6328125" style="206" customWidth="1"/>
    <col min="7942" max="7955" width="6.36328125" style="206" customWidth="1"/>
    <col min="7956" max="7956" width="1.54296875" style="206" customWidth="1"/>
    <col min="7957" max="8192" width="8.1796875" style="206"/>
    <col min="8193" max="8193" width="0.1796875" style="206" customWidth="1"/>
    <col min="8194" max="8194" width="5.36328125" style="206" customWidth="1"/>
    <col min="8195" max="8195" width="6.90625" style="206" customWidth="1"/>
    <col min="8196" max="8196" width="7.90625" style="206" customWidth="1"/>
    <col min="8197" max="8197" width="4.6328125" style="206" customWidth="1"/>
    <col min="8198" max="8211" width="6.36328125" style="206" customWidth="1"/>
    <col min="8212" max="8212" width="1.54296875" style="206" customWidth="1"/>
    <col min="8213" max="8448" width="8.1796875" style="206"/>
    <col min="8449" max="8449" width="0.1796875" style="206" customWidth="1"/>
    <col min="8450" max="8450" width="5.36328125" style="206" customWidth="1"/>
    <col min="8451" max="8451" width="6.90625" style="206" customWidth="1"/>
    <col min="8452" max="8452" width="7.90625" style="206" customWidth="1"/>
    <col min="8453" max="8453" width="4.6328125" style="206" customWidth="1"/>
    <col min="8454" max="8467" width="6.36328125" style="206" customWidth="1"/>
    <col min="8468" max="8468" width="1.54296875" style="206" customWidth="1"/>
    <col min="8469" max="8704" width="8.1796875" style="206"/>
    <col min="8705" max="8705" width="0.1796875" style="206" customWidth="1"/>
    <col min="8706" max="8706" width="5.36328125" style="206" customWidth="1"/>
    <col min="8707" max="8707" width="6.90625" style="206" customWidth="1"/>
    <col min="8708" max="8708" width="7.90625" style="206" customWidth="1"/>
    <col min="8709" max="8709" width="4.6328125" style="206" customWidth="1"/>
    <col min="8710" max="8723" width="6.36328125" style="206" customWidth="1"/>
    <col min="8724" max="8724" width="1.54296875" style="206" customWidth="1"/>
    <col min="8725" max="8960" width="8.1796875" style="206"/>
    <col min="8961" max="8961" width="0.1796875" style="206" customWidth="1"/>
    <col min="8962" max="8962" width="5.36328125" style="206" customWidth="1"/>
    <col min="8963" max="8963" width="6.90625" style="206" customWidth="1"/>
    <col min="8964" max="8964" width="7.90625" style="206" customWidth="1"/>
    <col min="8965" max="8965" width="4.6328125" style="206" customWidth="1"/>
    <col min="8966" max="8979" width="6.36328125" style="206" customWidth="1"/>
    <col min="8980" max="8980" width="1.54296875" style="206" customWidth="1"/>
    <col min="8981" max="9216" width="8.1796875" style="206"/>
    <col min="9217" max="9217" width="0.1796875" style="206" customWidth="1"/>
    <col min="9218" max="9218" width="5.36328125" style="206" customWidth="1"/>
    <col min="9219" max="9219" width="6.90625" style="206" customWidth="1"/>
    <col min="9220" max="9220" width="7.90625" style="206" customWidth="1"/>
    <col min="9221" max="9221" width="4.6328125" style="206" customWidth="1"/>
    <col min="9222" max="9235" width="6.36328125" style="206" customWidth="1"/>
    <col min="9236" max="9236" width="1.54296875" style="206" customWidth="1"/>
    <col min="9237" max="9472" width="8.1796875" style="206"/>
    <col min="9473" max="9473" width="0.1796875" style="206" customWidth="1"/>
    <col min="9474" max="9474" width="5.36328125" style="206" customWidth="1"/>
    <col min="9475" max="9475" width="6.90625" style="206" customWidth="1"/>
    <col min="9476" max="9476" width="7.90625" style="206" customWidth="1"/>
    <col min="9477" max="9477" width="4.6328125" style="206" customWidth="1"/>
    <col min="9478" max="9491" width="6.36328125" style="206" customWidth="1"/>
    <col min="9492" max="9492" width="1.54296875" style="206" customWidth="1"/>
    <col min="9493" max="9728" width="8.1796875" style="206"/>
    <col min="9729" max="9729" width="0.1796875" style="206" customWidth="1"/>
    <col min="9730" max="9730" width="5.36328125" style="206" customWidth="1"/>
    <col min="9731" max="9731" width="6.90625" style="206" customWidth="1"/>
    <col min="9732" max="9732" width="7.90625" style="206" customWidth="1"/>
    <col min="9733" max="9733" width="4.6328125" style="206" customWidth="1"/>
    <col min="9734" max="9747" width="6.36328125" style="206" customWidth="1"/>
    <col min="9748" max="9748" width="1.54296875" style="206" customWidth="1"/>
    <col min="9749" max="9984" width="8.1796875" style="206"/>
    <col min="9985" max="9985" width="0.1796875" style="206" customWidth="1"/>
    <col min="9986" max="9986" width="5.36328125" style="206" customWidth="1"/>
    <col min="9987" max="9987" width="6.90625" style="206" customWidth="1"/>
    <col min="9988" max="9988" width="7.90625" style="206" customWidth="1"/>
    <col min="9989" max="9989" width="4.6328125" style="206" customWidth="1"/>
    <col min="9990" max="10003" width="6.36328125" style="206" customWidth="1"/>
    <col min="10004" max="10004" width="1.54296875" style="206" customWidth="1"/>
    <col min="10005" max="10240" width="8.1796875" style="206"/>
    <col min="10241" max="10241" width="0.1796875" style="206" customWidth="1"/>
    <col min="10242" max="10242" width="5.36328125" style="206" customWidth="1"/>
    <col min="10243" max="10243" width="6.90625" style="206" customWidth="1"/>
    <col min="10244" max="10244" width="7.90625" style="206" customWidth="1"/>
    <col min="10245" max="10245" width="4.6328125" style="206" customWidth="1"/>
    <col min="10246" max="10259" width="6.36328125" style="206" customWidth="1"/>
    <col min="10260" max="10260" width="1.54296875" style="206" customWidth="1"/>
    <col min="10261" max="10496" width="8.1796875" style="206"/>
    <col min="10497" max="10497" width="0.1796875" style="206" customWidth="1"/>
    <col min="10498" max="10498" width="5.36328125" style="206" customWidth="1"/>
    <col min="10499" max="10499" width="6.90625" style="206" customWidth="1"/>
    <col min="10500" max="10500" width="7.90625" style="206" customWidth="1"/>
    <col min="10501" max="10501" width="4.6328125" style="206" customWidth="1"/>
    <col min="10502" max="10515" width="6.36328125" style="206" customWidth="1"/>
    <col min="10516" max="10516" width="1.54296875" style="206" customWidth="1"/>
    <col min="10517" max="10752" width="8.1796875" style="206"/>
    <col min="10753" max="10753" width="0.1796875" style="206" customWidth="1"/>
    <col min="10754" max="10754" width="5.36328125" style="206" customWidth="1"/>
    <col min="10755" max="10755" width="6.90625" style="206" customWidth="1"/>
    <col min="10756" max="10756" width="7.90625" style="206" customWidth="1"/>
    <col min="10757" max="10757" width="4.6328125" style="206" customWidth="1"/>
    <col min="10758" max="10771" width="6.36328125" style="206" customWidth="1"/>
    <col min="10772" max="10772" width="1.54296875" style="206" customWidth="1"/>
    <col min="10773" max="11008" width="8.1796875" style="206"/>
    <col min="11009" max="11009" width="0.1796875" style="206" customWidth="1"/>
    <col min="11010" max="11010" width="5.36328125" style="206" customWidth="1"/>
    <col min="11011" max="11011" width="6.90625" style="206" customWidth="1"/>
    <col min="11012" max="11012" width="7.90625" style="206" customWidth="1"/>
    <col min="11013" max="11013" width="4.6328125" style="206" customWidth="1"/>
    <col min="11014" max="11027" width="6.36328125" style="206" customWidth="1"/>
    <col min="11028" max="11028" width="1.54296875" style="206" customWidth="1"/>
    <col min="11029" max="11264" width="8.1796875" style="206"/>
    <col min="11265" max="11265" width="0.1796875" style="206" customWidth="1"/>
    <col min="11266" max="11266" width="5.36328125" style="206" customWidth="1"/>
    <col min="11267" max="11267" width="6.90625" style="206" customWidth="1"/>
    <col min="11268" max="11268" width="7.90625" style="206" customWidth="1"/>
    <col min="11269" max="11269" width="4.6328125" style="206" customWidth="1"/>
    <col min="11270" max="11283" width="6.36328125" style="206" customWidth="1"/>
    <col min="11284" max="11284" width="1.54296875" style="206" customWidth="1"/>
    <col min="11285" max="11520" width="8.1796875" style="206"/>
    <col min="11521" max="11521" width="0.1796875" style="206" customWidth="1"/>
    <col min="11522" max="11522" width="5.36328125" style="206" customWidth="1"/>
    <col min="11523" max="11523" width="6.90625" style="206" customWidth="1"/>
    <col min="11524" max="11524" width="7.90625" style="206" customWidth="1"/>
    <col min="11525" max="11525" width="4.6328125" style="206" customWidth="1"/>
    <col min="11526" max="11539" width="6.36328125" style="206" customWidth="1"/>
    <col min="11540" max="11540" width="1.54296875" style="206" customWidth="1"/>
    <col min="11541" max="11776" width="8.1796875" style="206"/>
    <col min="11777" max="11777" width="0.1796875" style="206" customWidth="1"/>
    <col min="11778" max="11778" width="5.36328125" style="206" customWidth="1"/>
    <col min="11779" max="11779" width="6.90625" style="206" customWidth="1"/>
    <col min="11780" max="11780" width="7.90625" style="206" customWidth="1"/>
    <col min="11781" max="11781" width="4.6328125" style="206" customWidth="1"/>
    <col min="11782" max="11795" width="6.36328125" style="206" customWidth="1"/>
    <col min="11796" max="11796" width="1.54296875" style="206" customWidth="1"/>
    <col min="11797" max="12032" width="8.1796875" style="206"/>
    <col min="12033" max="12033" width="0.1796875" style="206" customWidth="1"/>
    <col min="12034" max="12034" width="5.36328125" style="206" customWidth="1"/>
    <col min="12035" max="12035" width="6.90625" style="206" customWidth="1"/>
    <col min="12036" max="12036" width="7.90625" style="206" customWidth="1"/>
    <col min="12037" max="12037" width="4.6328125" style="206" customWidth="1"/>
    <col min="12038" max="12051" width="6.36328125" style="206" customWidth="1"/>
    <col min="12052" max="12052" width="1.54296875" style="206" customWidth="1"/>
    <col min="12053" max="12288" width="8.1796875" style="206"/>
    <col min="12289" max="12289" width="0.1796875" style="206" customWidth="1"/>
    <col min="12290" max="12290" width="5.36328125" style="206" customWidth="1"/>
    <col min="12291" max="12291" width="6.90625" style="206" customWidth="1"/>
    <col min="12292" max="12292" width="7.90625" style="206" customWidth="1"/>
    <col min="12293" max="12293" width="4.6328125" style="206" customWidth="1"/>
    <col min="12294" max="12307" width="6.36328125" style="206" customWidth="1"/>
    <col min="12308" max="12308" width="1.54296875" style="206" customWidth="1"/>
    <col min="12309" max="12544" width="8.1796875" style="206"/>
    <col min="12545" max="12545" width="0.1796875" style="206" customWidth="1"/>
    <col min="12546" max="12546" width="5.36328125" style="206" customWidth="1"/>
    <col min="12547" max="12547" width="6.90625" style="206" customWidth="1"/>
    <col min="12548" max="12548" width="7.90625" style="206" customWidth="1"/>
    <col min="12549" max="12549" width="4.6328125" style="206" customWidth="1"/>
    <col min="12550" max="12563" width="6.36328125" style="206" customWidth="1"/>
    <col min="12564" max="12564" width="1.54296875" style="206" customWidth="1"/>
    <col min="12565" max="12800" width="8.1796875" style="206"/>
    <col min="12801" max="12801" width="0.1796875" style="206" customWidth="1"/>
    <col min="12802" max="12802" width="5.36328125" style="206" customWidth="1"/>
    <col min="12803" max="12803" width="6.90625" style="206" customWidth="1"/>
    <col min="12804" max="12804" width="7.90625" style="206" customWidth="1"/>
    <col min="12805" max="12805" width="4.6328125" style="206" customWidth="1"/>
    <col min="12806" max="12819" width="6.36328125" style="206" customWidth="1"/>
    <col min="12820" max="12820" width="1.54296875" style="206" customWidth="1"/>
    <col min="12821" max="13056" width="8.1796875" style="206"/>
    <col min="13057" max="13057" width="0.1796875" style="206" customWidth="1"/>
    <col min="13058" max="13058" width="5.36328125" style="206" customWidth="1"/>
    <col min="13059" max="13059" width="6.90625" style="206" customWidth="1"/>
    <col min="13060" max="13060" width="7.90625" style="206" customWidth="1"/>
    <col min="13061" max="13061" width="4.6328125" style="206" customWidth="1"/>
    <col min="13062" max="13075" width="6.36328125" style="206" customWidth="1"/>
    <col min="13076" max="13076" width="1.54296875" style="206" customWidth="1"/>
    <col min="13077" max="13312" width="8.1796875" style="206"/>
    <col min="13313" max="13313" width="0.1796875" style="206" customWidth="1"/>
    <col min="13314" max="13314" width="5.36328125" style="206" customWidth="1"/>
    <col min="13315" max="13315" width="6.90625" style="206" customWidth="1"/>
    <col min="13316" max="13316" width="7.90625" style="206" customWidth="1"/>
    <col min="13317" max="13317" width="4.6328125" style="206" customWidth="1"/>
    <col min="13318" max="13331" width="6.36328125" style="206" customWidth="1"/>
    <col min="13332" max="13332" width="1.54296875" style="206" customWidth="1"/>
    <col min="13333" max="13568" width="8.1796875" style="206"/>
    <col min="13569" max="13569" width="0.1796875" style="206" customWidth="1"/>
    <col min="13570" max="13570" width="5.36328125" style="206" customWidth="1"/>
    <col min="13571" max="13571" width="6.90625" style="206" customWidth="1"/>
    <col min="13572" max="13572" width="7.90625" style="206" customWidth="1"/>
    <col min="13573" max="13573" width="4.6328125" style="206" customWidth="1"/>
    <col min="13574" max="13587" width="6.36328125" style="206" customWidth="1"/>
    <col min="13588" max="13588" width="1.54296875" style="206" customWidth="1"/>
    <col min="13589" max="13824" width="8.1796875" style="206"/>
    <col min="13825" max="13825" width="0.1796875" style="206" customWidth="1"/>
    <col min="13826" max="13826" width="5.36328125" style="206" customWidth="1"/>
    <col min="13827" max="13827" width="6.90625" style="206" customWidth="1"/>
    <col min="13828" max="13828" width="7.90625" style="206" customWidth="1"/>
    <col min="13829" max="13829" width="4.6328125" style="206" customWidth="1"/>
    <col min="13830" max="13843" width="6.36328125" style="206" customWidth="1"/>
    <col min="13844" max="13844" width="1.54296875" style="206" customWidth="1"/>
    <col min="13845" max="14080" width="8.1796875" style="206"/>
    <col min="14081" max="14081" width="0.1796875" style="206" customWidth="1"/>
    <col min="14082" max="14082" width="5.36328125" style="206" customWidth="1"/>
    <col min="14083" max="14083" width="6.90625" style="206" customWidth="1"/>
    <col min="14084" max="14084" width="7.90625" style="206" customWidth="1"/>
    <col min="14085" max="14085" width="4.6328125" style="206" customWidth="1"/>
    <col min="14086" max="14099" width="6.36328125" style="206" customWidth="1"/>
    <col min="14100" max="14100" width="1.54296875" style="206" customWidth="1"/>
    <col min="14101" max="14336" width="8.1796875" style="206"/>
    <col min="14337" max="14337" width="0.1796875" style="206" customWidth="1"/>
    <col min="14338" max="14338" width="5.36328125" style="206" customWidth="1"/>
    <col min="14339" max="14339" width="6.90625" style="206" customWidth="1"/>
    <col min="14340" max="14340" width="7.90625" style="206" customWidth="1"/>
    <col min="14341" max="14341" width="4.6328125" style="206" customWidth="1"/>
    <col min="14342" max="14355" width="6.36328125" style="206" customWidth="1"/>
    <col min="14356" max="14356" width="1.54296875" style="206" customWidth="1"/>
    <col min="14357" max="14592" width="8.1796875" style="206"/>
    <col min="14593" max="14593" width="0.1796875" style="206" customWidth="1"/>
    <col min="14594" max="14594" width="5.36328125" style="206" customWidth="1"/>
    <col min="14595" max="14595" width="6.90625" style="206" customWidth="1"/>
    <col min="14596" max="14596" width="7.90625" style="206" customWidth="1"/>
    <col min="14597" max="14597" width="4.6328125" style="206" customWidth="1"/>
    <col min="14598" max="14611" width="6.36328125" style="206" customWidth="1"/>
    <col min="14612" max="14612" width="1.54296875" style="206" customWidth="1"/>
    <col min="14613" max="14848" width="8.1796875" style="206"/>
    <col min="14849" max="14849" width="0.1796875" style="206" customWidth="1"/>
    <col min="14850" max="14850" width="5.36328125" style="206" customWidth="1"/>
    <col min="14851" max="14851" width="6.90625" style="206" customWidth="1"/>
    <col min="14852" max="14852" width="7.90625" style="206" customWidth="1"/>
    <col min="14853" max="14853" width="4.6328125" style="206" customWidth="1"/>
    <col min="14854" max="14867" width="6.36328125" style="206" customWidth="1"/>
    <col min="14868" max="14868" width="1.54296875" style="206" customWidth="1"/>
    <col min="14869" max="15104" width="8.1796875" style="206"/>
    <col min="15105" max="15105" width="0.1796875" style="206" customWidth="1"/>
    <col min="15106" max="15106" width="5.36328125" style="206" customWidth="1"/>
    <col min="15107" max="15107" width="6.90625" style="206" customWidth="1"/>
    <col min="15108" max="15108" width="7.90625" style="206" customWidth="1"/>
    <col min="15109" max="15109" width="4.6328125" style="206" customWidth="1"/>
    <col min="15110" max="15123" width="6.36328125" style="206" customWidth="1"/>
    <col min="15124" max="15124" width="1.54296875" style="206" customWidth="1"/>
    <col min="15125" max="15360" width="8.1796875" style="206"/>
    <col min="15361" max="15361" width="0.1796875" style="206" customWidth="1"/>
    <col min="15362" max="15362" width="5.36328125" style="206" customWidth="1"/>
    <col min="15363" max="15363" width="6.90625" style="206" customWidth="1"/>
    <col min="15364" max="15364" width="7.90625" style="206" customWidth="1"/>
    <col min="15365" max="15365" width="4.6328125" style="206" customWidth="1"/>
    <col min="15366" max="15379" width="6.36328125" style="206" customWidth="1"/>
    <col min="15380" max="15380" width="1.54296875" style="206" customWidth="1"/>
    <col min="15381" max="15616" width="8.1796875" style="206"/>
    <col min="15617" max="15617" width="0.1796875" style="206" customWidth="1"/>
    <col min="15618" max="15618" width="5.36328125" style="206" customWidth="1"/>
    <col min="15619" max="15619" width="6.90625" style="206" customWidth="1"/>
    <col min="15620" max="15620" width="7.90625" style="206" customWidth="1"/>
    <col min="15621" max="15621" width="4.6328125" style="206" customWidth="1"/>
    <col min="15622" max="15635" width="6.36328125" style="206" customWidth="1"/>
    <col min="15636" max="15636" width="1.54296875" style="206" customWidth="1"/>
    <col min="15637" max="15872" width="8.1796875" style="206"/>
    <col min="15873" max="15873" width="0.1796875" style="206" customWidth="1"/>
    <col min="15874" max="15874" width="5.36328125" style="206" customWidth="1"/>
    <col min="15875" max="15875" width="6.90625" style="206" customWidth="1"/>
    <col min="15876" max="15876" width="7.90625" style="206" customWidth="1"/>
    <col min="15877" max="15877" width="4.6328125" style="206" customWidth="1"/>
    <col min="15878" max="15891" width="6.36328125" style="206" customWidth="1"/>
    <col min="15892" max="15892" width="1.54296875" style="206" customWidth="1"/>
    <col min="15893" max="16128" width="8.1796875" style="206"/>
    <col min="16129" max="16129" width="0.1796875" style="206" customWidth="1"/>
    <col min="16130" max="16130" width="5.36328125" style="206" customWidth="1"/>
    <col min="16131" max="16131" width="6.90625" style="206" customWidth="1"/>
    <col min="16132" max="16132" width="7.90625" style="206" customWidth="1"/>
    <col min="16133" max="16133" width="4.6328125" style="206" customWidth="1"/>
    <col min="16134" max="16147" width="6.36328125" style="206" customWidth="1"/>
    <col min="16148" max="16148" width="1.54296875" style="206" customWidth="1"/>
    <col min="16149" max="16384" width="8.1796875" style="206"/>
  </cols>
  <sheetData>
    <row r="1" spans="2:238" ht="4.55" customHeight="1">
      <c r="B1" s="203" t="s">
        <v>99</v>
      </c>
      <c r="C1" s="203"/>
      <c r="D1" s="204"/>
      <c r="E1" s="204"/>
      <c r="F1" s="204"/>
      <c r="G1" s="204"/>
      <c r="H1" s="204"/>
      <c r="I1" s="204"/>
      <c r="J1" s="204"/>
      <c r="K1" s="204"/>
      <c r="L1" s="204"/>
      <c r="M1" s="204"/>
      <c r="N1" s="203"/>
      <c r="O1" s="205"/>
      <c r="P1" s="205"/>
      <c r="Q1" s="205"/>
      <c r="R1" s="205"/>
      <c r="S1" s="205"/>
    </row>
    <row r="2" spans="2:238" ht="18.75">
      <c r="B2" s="404" t="s">
        <v>100</v>
      </c>
      <c r="C2" s="404"/>
      <c r="D2" s="404"/>
      <c r="E2" s="404"/>
      <c r="F2" s="404"/>
      <c r="G2" s="404"/>
      <c r="H2" s="404"/>
      <c r="I2" s="404"/>
      <c r="J2" s="404"/>
      <c r="K2" s="404"/>
      <c r="L2" s="404"/>
      <c r="M2" s="404"/>
      <c r="N2" s="404"/>
      <c r="O2" s="404"/>
      <c r="P2" s="404"/>
      <c r="Q2" s="404"/>
      <c r="R2" s="404"/>
      <c r="S2" s="404"/>
    </row>
    <row r="3" spans="2:238" ht="2.2999999999999998" customHeight="1" thickBot="1">
      <c r="B3" s="203"/>
      <c r="C3" s="203"/>
      <c r="D3" s="204"/>
      <c r="E3" s="204"/>
      <c r="F3" s="204"/>
      <c r="G3" s="207"/>
      <c r="H3" s="207"/>
      <c r="I3" s="207"/>
      <c r="J3" s="207"/>
      <c r="K3" s="207"/>
      <c r="L3" s="207"/>
      <c r="M3" s="204"/>
      <c r="N3" s="208"/>
      <c r="O3" s="205"/>
      <c r="P3" s="205"/>
      <c r="Q3" s="205"/>
      <c r="R3" s="205"/>
      <c r="S3" s="205"/>
    </row>
    <row r="4" spans="2:238" ht="24.8" customHeight="1">
      <c r="B4" s="405" t="s">
        <v>101</v>
      </c>
      <c r="C4" s="406"/>
      <c r="D4" s="406"/>
      <c r="E4" s="407" t="str">
        <f>杜トラ_入力シート!G1</f>
        <v>第11回杜のタイムトライアル</v>
      </c>
      <c r="F4" s="408"/>
      <c r="G4" s="408"/>
      <c r="H4" s="408"/>
      <c r="I4" s="408"/>
      <c r="J4" s="408"/>
      <c r="K4" s="408"/>
      <c r="L4" s="408"/>
      <c r="M4" s="408"/>
      <c r="N4" s="408"/>
      <c r="O4" s="408"/>
      <c r="P4" s="408"/>
      <c r="Q4" s="408"/>
      <c r="R4" s="408"/>
      <c r="S4" s="409"/>
    </row>
    <row r="5" spans="2:238" ht="23.25" customHeight="1">
      <c r="B5" s="410" t="s">
        <v>102</v>
      </c>
      <c r="C5" s="411"/>
      <c r="D5" s="411"/>
      <c r="E5" s="412">
        <f>杜トラ_入力シート!Q1</f>
        <v>0</v>
      </c>
      <c r="F5" s="413"/>
      <c r="G5" s="413"/>
      <c r="H5" s="413"/>
      <c r="I5" s="413"/>
      <c r="J5" s="413"/>
      <c r="K5" s="413"/>
      <c r="L5" s="413"/>
      <c r="M5" s="413"/>
      <c r="N5" s="413"/>
      <c r="O5" s="413"/>
      <c r="P5" s="413"/>
      <c r="Q5" s="413"/>
      <c r="R5" s="413"/>
      <c r="S5" s="414"/>
    </row>
    <row r="6" spans="2:238" ht="15.75" customHeight="1">
      <c r="B6" s="415" t="s">
        <v>103</v>
      </c>
      <c r="C6" s="416"/>
      <c r="D6" s="416"/>
      <c r="E6" s="419">
        <f>杜トラ_入力シート!AA1</f>
        <v>0</v>
      </c>
      <c r="F6" s="420"/>
      <c r="G6" s="420"/>
      <c r="H6" s="420"/>
      <c r="I6" s="420"/>
      <c r="J6" s="420"/>
      <c r="K6" s="420"/>
      <c r="L6" s="420"/>
      <c r="M6" s="421"/>
      <c r="N6" s="422" t="s">
        <v>104</v>
      </c>
      <c r="O6" s="423"/>
      <c r="P6" s="426">
        <f>杜トラ_入力シート!AA2</f>
        <v>0</v>
      </c>
      <c r="Q6" s="427"/>
      <c r="R6" s="427"/>
      <c r="S6" s="428"/>
    </row>
    <row r="7" spans="2:238" ht="20.3" customHeight="1">
      <c r="B7" s="417"/>
      <c r="C7" s="418"/>
      <c r="D7" s="418"/>
      <c r="E7" s="432">
        <f>杜トラ_入力シート!AB1</f>
        <v>0</v>
      </c>
      <c r="F7" s="433"/>
      <c r="G7" s="433"/>
      <c r="H7" s="433"/>
      <c r="I7" s="433"/>
      <c r="J7" s="433"/>
      <c r="K7" s="433"/>
      <c r="L7" s="433"/>
      <c r="M7" s="434"/>
      <c r="N7" s="424"/>
      <c r="O7" s="425"/>
      <c r="P7" s="429"/>
      <c r="Q7" s="430"/>
      <c r="R7" s="430"/>
      <c r="S7" s="431"/>
      <c r="ID7" s="206" t="s">
        <v>105</v>
      </c>
    </row>
    <row r="8" spans="2:238" ht="32.5" customHeight="1" thickBot="1">
      <c r="B8" s="450" t="s">
        <v>106</v>
      </c>
      <c r="C8" s="451"/>
      <c r="D8" s="451"/>
      <c r="E8" s="452"/>
      <c r="F8" s="453"/>
      <c r="G8" s="453"/>
      <c r="H8" s="453"/>
      <c r="I8" s="453"/>
      <c r="J8" s="453"/>
      <c r="K8" s="453"/>
      <c r="L8" s="453"/>
      <c r="M8" s="209" t="s">
        <v>107</v>
      </c>
      <c r="N8" s="454" t="s">
        <v>108</v>
      </c>
      <c r="O8" s="455"/>
      <c r="P8" s="456">
        <f>杜トラ_入力シート!AF2</f>
        <v>0</v>
      </c>
      <c r="Q8" s="457"/>
      <c r="R8" s="457"/>
      <c r="S8" s="458"/>
    </row>
    <row r="9" spans="2:238" ht="13.05">
      <c r="B9" s="210"/>
      <c r="C9" s="210"/>
      <c r="D9" s="211"/>
      <c r="E9" s="211"/>
      <c r="F9" s="212"/>
      <c r="G9" s="212"/>
      <c r="H9" s="212"/>
      <c r="I9" s="212"/>
      <c r="J9" s="212"/>
      <c r="K9" s="212"/>
      <c r="L9" s="205"/>
      <c r="M9" s="205"/>
      <c r="N9" s="205"/>
      <c r="O9" s="205"/>
      <c r="P9" s="205"/>
      <c r="Q9" s="205"/>
      <c r="R9" s="205"/>
      <c r="S9" s="206"/>
    </row>
    <row r="10" spans="2:238" ht="13.05">
      <c r="B10" s="447" t="s">
        <v>110</v>
      </c>
      <c r="C10" s="447"/>
      <c r="D10" s="447"/>
      <c r="E10" s="435" t="s">
        <v>111</v>
      </c>
      <c r="F10" s="436"/>
      <c r="G10" s="448" t="s">
        <v>285</v>
      </c>
      <c r="H10" s="449"/>
      <c r="I10" s="448" t="s">
        <v>112</v>
      </c>
      <c r="J10" s="449"/>
      <c r="K10" s="435" t="s">
        <v>113</v>
      </c>
      <c r="L10" s="436"/>
      <c r="M10" s="435" t="s">
        <v>114</v>
      </c>
      <c r="N10" s="436"/>
      <c r="O10" s="435" t="s">
        <v>115</v>
      </c>
      <c r="P10" s="436"/>
      <c r="Q10" s="435" t="s">
        <v>116</v>
      </c>
      <c r="R10" s="437"/>
      <c r="S10" s="438" t="s">
        <v>117</v>
      </c>
    </row>
    <row r="11" spans="2:238" ht="13.05">
      <c r="B11" s="447"/>
      <c r="C11" s="447"/>
      <c r="D11" s="447"/>
      <c r="E11" s="440" t="s">
        <v>118</v>
      </c>
      <c r="F11" s="441"/>
      <c r="G11" s="213" t="s">
        <v>119</v>
      </c>
      <c r="H11" s="214" t="s">
        <v>120</v>
      </c>
      <c r="I11" s="213" t="s">
        <v>119</v>
      </c>
      <c r="J11" s="214" t="s">
        <v>120</v>
      </c>
      <c r="K11" s="213" t="s">
        <v>119</v>
      </c>
      <c r="L11" s="214" t="s">
        <v>120</v>
      </c>
      <c r="M11" s="213" t="s">
        <v>119</v>
      </c>
      <c r="N11" s="214" t="s">
        <v>120</v>
      </c>
      <c r="O11" s="213" t="s">
        <v>119</v>
      </c>
      <c r="P11" s="215" t="s">
        <v>120</v>
      </c>
      <c r="Q11" s="213" t="s">
        <v>119</v>
      </c>
      <c r="R11" s="214" t="s">
        <v>120</v>
      </c>
      <c r="S11" s="439"/>
    </row>
    <row r="12" spans="2:238" ht="13.05">
      <c r="B12" s="442">
        <f>集計チェック!D4</f>
        <v>0</v>
      </c>
      <c r="C12" s="442"/>
      <c r="D12" s="442"/>
      <c r="E12" s="443" t="s">
        <v>121</v>
      </c>
      <c r="F12" s="444"/>
      <c r="G12" s="216">
        <f>集計チェック!C8</f>
        <v>0</v>
      </c>
      <c r="H12" s="217">
        <f>集計チェック!C9</f>
        <v>0</v>
      </c>
      <c r="I12" s="216">
        <f>集計チェック!C10</f>
        <v>0</v>
      </c>
      <c r="J12" s="217">
        <f>集計チェック!C11</f>
        <v>0</v>
      </c>
      <c r="K12" s="216">
        <f>集計チェック!C12</f>
        <v>0</v>
      </c>
      <c r="L12" s="217">
        <f>集計チェック!C13</f>
        <v>0</v>
      </c>
      <c r="M12" s="216">
        <f>集計チェック!C14</f>
        <v>0</v>
      </c>
      <c r="N12" s="217">
        <f>集計チェック!C15</f>
        <v>0</v>
      </c>
      <c r="O12" s="216">
        <f>集計チェック!C16</f>
        <v>0</v>
      </c>
      <c r="P12" s="217">
        <f>集計チェック!C17</f>
        <v>0</v>
      </c>
      <c r="Q12" s="218">
        <f>集計チェック!S8</f>
        <v>0</v>
      </c>
      <c r="R12" s="219">
        <f>集計チェック!S9</f>
        <v>0</v>
      </c>
      <c r="S12" s="220">
        <f>集計チェック!S15</f>
        <v>0</v>
      </c>
    </row>
    <row r="13" spans="2:238" ht="13.05">
      <c r="B13" s="442"/>
      <c r="C13" s="442"/>
      <c r="D13" s="442"/>
      <c r="E13" s="445" t="s">
        <v>122</v>
      </c>
      <c r="F13" s="446"/>
      <c r="G13" s="221">
        <f>集計チェック!F8</f>
        <v>0</v>
      </c>
      <c r="H13" s="222">
        <f>集計チェック!F9</f>
        <v>0</v>
      </c>
      <c r="I13" s="221">
        <f>集計チェック!F10</f>
        <v>0</v>
      </c>
      <c r="J13" s="222">
        <f>集計チェック!F11</f>
        <v>0</v>
      </c>
      <c r="K13" s="221">
        <f>集計チェック!F12</f>
        <v>0</v>
      </c>
      <c r="L13" s="222">
        <f>集計チェック!F13</f>
        <v>0</v>
      </c>
      <c r="M13" s="221">
        <f>集計チェック!F14</f>
        <v>0</v>
      </c>
      <c r="N13" s="222">
        <f>集計チェック!F15</f>
        <v>0</v>
      </c>
      <c r="O13" s="221">
        <f>集計チェック!F16</f>
        <v>0</v>
      </c>
      <c r="P13" s="222">
        <f>集計チェック!F17</f>
        <v>0</v>
      </c>
      <c r="Q13" s="221">
        <f>集計チェック!U8</f>
        <v>0</v>
      </c>
      <c r="R13" s="222">
        <f>集計チェック!U9</f>
        <v>0</v>
      </c>
      <c r="S13" s="223">
        <f>集計チェック!S16</f>
        <v>0</v>
      </c>
    </row>
    <row r="14" spans="2:238" ht="9.8000000000000007" customHeight="1">
      <c r="B14" s="210"/>
      <c r="C14" s="210"/>
      <c r="D14" s="211"/>
      <c r="E14" s="211"/>
      <c r="F14" s="211"/>
      <c r="G14" s="212"/>
      <c r="H14" s="212"/>
      <c r="I14" s="212"/>
      <c r="J14" s="212"/>
      <c r="K14" s="212"/>
      <c r="L14" s="212"/>
      <c r="M14" s="205"/>
      <c r="N14" s="205"/>
      <c r="O14" s="205"/>
      <c r="P14" s="205"/>
      <c r="Q14" s="205"/>
      <c r="R14" s="205"/>
      <c r="S14" s="205"/>
    </row>
    <row r="15" spans="2:238" ht="13.05">
      <c r="B15" s="224" t="s">
        <v>17</v>
      </c>
      <c r="C15" s="225" t="s">
        <v>123</v>
      </c>
      <c r="D15" s="466" t="s">
        <v>124</v>
      </c>
      <c r="E15" s="467"/>
      <c r="F15" s="468"/>
      <c r="G15" s="227" t="s">
        <v>125</v>
      </c>
      <c r="H15" s="227" t="s">
        <v>111</v>
      </c>
      <c r="I15" s="226"/>
      <c r="J15" s="469" t="s">
        <v>126</v>
      </c>
      <c r="K15" s="470"/>
      <c r="L15" s="470" t="s">
        <v>127</v>
      </c>
      <c r="M15" s="470"/>
      <c r="N15" s="470" t="s">
        <v>128</v>
      </c>
      <c r="O15" s="470"/>
      <c r="P15" s="470" t="s">
        <v>129</v>
      </c>
      <c r="Q15" s="470"/>
      <c r="R15" s="470" t="s">
        <v>130</v>
      </c>
      <c r="S15" s="471"/>
    </row>
    <row r="16" spans="2:238" ht="16.45" customHeight="1">
      <c r="B16" s="228">
        <v>1</v>
      </c>
      <c r="C16" s="229" t="str">
        <f>IF(ISERROR(VLOOKUP(B16,data!$A$3:$BB$202,2,FALSE)),"",VLOOKUP(B16,data!$A$3:$BB$202,2,FALSE))</f>
        <v/>
      </c>
      <c r="D16" s="459" t="str">
        <f>IF(ISERROR(VLOOKUP(B16,data!$A$3:$BB$202,2,FALSE)),"",VLOOKUP(B16,data!$A$3:$BB$202,54,FALSE))</f>
        <v/>
      </c>
      <c r="E16" s="460"/>
      <c r="F16" s="461"/>
      <c r="G16" s="230" t="str">
        <f>IF(ISERROR(VLOOKUP(B16,data!$A$3:$BB$202,2,FALSE)),"",VLOOKUP(B16,data!$A$3:$BB$202,12,FALSE))</f>
        <v/>
      </c>
      <c r="H16" s="231" t="s">
        <v>61</v>
      </c>
      <c r="I16" s="232" t="str">
        <f>IF(ISERROR(VLOOKUP(B16,data!$A$3:$BB$202,2,FALSE)),"",VLOOKUP(B16,data!$A$3:$BB$202,13,FALSE))</f>
        <v/>
      </c>
      <c r="J16" s="462" t="str">
        <f>IF(ISERROR(VLOOKUP(B16,data!$A$3:$BB$202,2,FALSE)),"",VLOOKUP(B16,data!$A$3:$BB$202,25,FALSE))</f>
        <v/>
      </c>
      <c r="K16" s="463"/>
      <c r="L16" s="464" t="str">
        <f>IF(ISERROR(VLOOKUP(B16,data!$A$3:$BB$202,2,FALSE)),"",VLOOKUP(B16,data!$A$3:$BB$202,31,FALSE))</f>
        <v/>
      </c>
      <c r="M16" s="464"/>
      <c r="N16" s="464" t="str">
        <f>IF(ISERROR(VLOOKUP(B16,data!$A$3:$BB$202,2,FALSE)),"",VLOOKUP(B16,data!$A$3:$BB$202,37,FALSE))</f>
        <v/>
      </c>
      <c r="O16" s="464"/>
      <c r="P16" s="463" t="str">
        <f>IF(ISERROR(VLOOKUP(B16,data!$A$3:$BB$202,2,FALSE)),"",VLOOKUP(B16,data!$A$3:$BB$202,43,FALSE))</f>
        <v/>
      </c>
      <c r="Q16" s="463"/>
      <c r="R16" s="464" t="str">
        <f>IF(ISERROR(VLOOKUP(B16,data!$A$3:$BB$202,2,FALSE)),"",VLOOKUP(B16,data!$A$3:$BB$202,49,FALSE))</f>
        <v/>
      </c>
      <c r="S16" s="465"/>
    </row>
    <row r="17" spans="2:19" ht="16.45" customHeight="1">
      <c r="B17" s="233">
        <v>2</v>
      </c>
      <c r="C17" s="229" t="str">
        <f>IF(ISERROR(VLOOKUP(B17,data!$A$3:$BB$202,2,FALSE)),"",VLOOKUP(B17,data!$A$3:$BB$202,2,FALSE))</f>
        <v/>
      </c>
      <c r="D17" s="459" t="str">
        <f>IF(ISERROR(VLOOKUP(B17,data!$A$3:$BB$202,2,FALSE)),"",VLOOKUP(B17,data!$A$3:$BB$202,54,FALSE))</f>
        <v/>
      </c>
      <c r="E17" s="460"/>
      <c r="F17" s="461"/>
      <c r="G17" s="230" t="str">
        <f>IF(ISERROR(VLOOKUP(B17,data!$A$3:$BB$202,2,FALSE)),"",VLOOKUP(B17,data!$A$3:$BB$202,12,FALSE))</f>
        <v/>
      </c>
      <c r="H17" s="231" t="str">
        <f>IF(ISERROR(VLOOKUP(B17,杜トラ_入力シート!$A$8:$N$207,2,FALSE)),"",VLOOKUP(B17,杜トラ_入力シート!$A$8:$N$207,8,FALSE))</f>
        <v/>
      </c>
      <c r="I17" s="232" t="str">
        <f>IF(ISERROR(VLOOKUP(B17,data!$A$3:$BB$202,2,FALSE)),"",VLOOKUP(B17,data!$A$3:$BB$202,13,FALSE))</f>
        <v/>
      </c>
      <c r="J17" s="462" t="str">
        <f>IF(ISERROR(VLOOKUP(B17,data!$A$3:$BB$202,2,FALSE)),"",VLOOKUP(B17,data!$A$3:$BB$202,25,FALSE))</f>
        <v/>
      </c>
      <c r="K17" s="463"/>
      <c r="L17" s="464" t="str">
        <f>IF(ISERROR(VLOOKUP(B17,data!$A$3:$BB$202,2,FALSE)),"",VLOOKUP(B17,data!$A$3:$BB$202,31,FALSE))</f>
        <v/>
      </c>
      <c r="M17" s="464"/>
      <c r="N17" s="464" t="str">
        <f>IF(ISERROR(VLOOKUP(B17,data!$A$3:$BB$202,2,FALSE)),"",VLOOKUP(B17,data!$A$3:$BB$202,37,FALSE))</f>
        <v/>
      </c>
      <c r="O17" s="464"/>
      <c r="P17" s="463" t="str">
        <f>IF(ISERROR(VLOOKUP(B17,data!$A$3:$BB$202,2,FALSE)),"",VLOOKUP(B17,data!$A$3:$BB$202,43,FALSE))</f>
        <v/>
      </c>
      <c r="Q17" s="463"/>
      <c r="R17" s="464" t="str">
        <f>IF(ISERROR(VLOOKUP(B17,data!$A$3:$BB$202,2,FALSE)),"",VLOOKUP(B17,data!$A$3:$BB$202,49,FALSE))</f>
        <v/>
      </c>
      <c r="S17" s="465"/>
    </row>
    <row r="18" spans="2:19" ht="16.45" customHeight="1">
      <c r="B18" s="233">
        <v>3</v>
      </c>
      <c r="C18" s="229" t="str">
        <f>IF(ISERROR(VLOOKUP(B18,data!$A$3:$BB$202,2,FALSE)),"",VLOOKUP(B18,data!$A$3:$BB$202,2,FALSE))</f>
        <v/>
      </c>
      <c r="D18" s="459" t="str">
        <f>IF(ISERROR(VLOOKUP(B18,data!$A$3:$BB$202,2,FALSE)),"",VLOOKUP(B18,data!$A$3:$BB$202,54,FALSE))</f>
        <v/>
      </c>
      <c r="E18" s="460"/>
      <c r="F18" s="461"/>
      <c r="G18" s="230" t="str">
        <f>IF(ISERROR(VLOOKUP(B18,data!$A$3:$BB$202,2,FALSE)),"",VLOOKUP(B18,data!$A$3:$BB$202,12,FALSE))</f>
        <v/>
      </c>
      <c r="H18" s="231" t="str">
        <f>IF(ISERROR(VLOOKUP(B18,杜トラ_入力シート!$A$8:$N$207,2,FALSE)),"",VLOOKUP(B18,杜トラ_入力シート!$A$8:$N$207,8,FALSE))</f>
        <v/>
      </c>
      <c r="I18" s="232" t="str">
        <f>IF(ISERROR(VLOOKUP(B18,data!$A$3:$BB$202,2,FALSE)),"",VLOOKUP(B18,data!$A$3:$BB$202,13,FALSE))</f>
        <v/>
      </c>
      <c r="J18" s="462" t="str">
        <f>IF(ISERROR(VLOOKUP(B18,data!$A$3:$BB$202,2,FALSE)),"",VLOOKUP(B18,data!$A$3:$BB$202,25,FALSE))</f>
        <v/>
      </c>
      <c r="K18" s="463"/>
      <c r="L18" s="464" t="str">
        <f>IF(ISERROR(VLOOKUP(B18,data!$A$3:$BB$202,2,FALSE)),"",VLOOKUP(B18,data!$A$3:$BB$202,31,FALSE))</f>
        <v/>
      </c>
      <c r="M18" s="464"/>
      <c r="N18" s="464" t="str">
        <f>IF(ISERROR(VLOOKUP(B18,data!$A$3:$BB$202,2,FALSE)),"",VLOOKUP(B18,data!$A$3:$BB$202,37,FALSE))</f>
        <v/>
      </c>
      <c r="O18" s="464"/>
      <c r="P18" s="463" t="str">
        <f>IF(ISERROR(VLOOKUP(B18,data!$A$3:$BB$202,2,FALSE)),"",VLOOKUP(B18,data!$A$3:$BB$202,43,FALSE))</f>
        <v/>
      </c>
      <c r="Q18" s="463"/>
      <c r="R18" s="464" t="str">
        <f>IF(ISERROR(VLOOKUP(B18,data!$A$3:$BB$202,2,FALSE)),"",VLOOKUP(B18,data!$A$3:$BB$202,49,FALSE))</f>
        <v/>
      </c>
      <c r="S18" s="465"/>
    </row>
    <row r="19" spans="2:19" ht="16.45" customHeight="1">
      <c r="B19" s="233">
        <v>4</v>
      </c>
      <c r="C19" s="229" t="str">
        <f>IF(ISERROR(VLOOKUP(B19,data!$A$3:$BB$202,2,FALSE)),"",VLOOKUP(B19,data!$A$3:$BB$202,2,FALSE))</f>
        <v/>
      </c>
      <c r="D19" s="459" t="str">
        <f>IF(ISERROR(VLOOKUP(B19,data!$A$3:$BB$202,2,FALSE)),"",VLOOKUP(B19,data!$A$3:$BB$202,54,FALSE))</f>
        <v/>
      </c>
      <c r="E19" s="460"/>
      <c r="F19" s="461"/>
      <c r="G19" s="230" t="str">
        <f>IF(ISERROR(VLOOKUP(B19,data!$A$3:$BB$202,2,FALSE)),"",VLOOKUP(B19,data!$A$3:$BB$202,12,FALSE))</f>
        <v/>
      </c>
      <c r="H19" s="231" t="str">
        <f>IF(ISERROR(VLOOKUP(B19,杜トラ_入力シート!$A$8:$N$207,2,FALSE)),"",VLOOKUP(B19,杜トラ_入力シート!$A$8:$N$207,8,FALSE))</f>
        <v/>
      </c>
      <c r="I19" s="232" t="str">
        <f>IF(ISERROR(VLOOKUP(B19,data!$A$3:$BB$202,2,FALSE)),"",VLOOKUP(B19,data!$A$3:$BB$202,13,FALSE))</f>
        <v/>
      </c>
      <c r="J19" s="462" t="str">
        <f>IF(ISERROR(VLOOKUP(B19,data!$A$3:$BB$202,2,FALSE)),"",VLOOKUP(B19,data!$A$3:$BB$202,25,FALSE))</f>
        <v/>
      </c>
      <c r="K19" s="463"/>
      <c r="L19" s="464" t="str">
        <f>IF(ISERROR(VLOOKUP(B19,data!$A$3:$BB$202,2,FALSE)),"",VLOOKUP(B19,data!$A$3:$BB$202,31,FALSE))</f>
        <v/>
      </c>
      <c r="M19" s="464"/>
      <c r="N19" s="464" t="str">
        <f>IF(ISERROR(VLOOKUP(B19,data!$A$3:$BB$202,2,FALSE)),"",VLOOKUP(B19,data!$A$3:$BB$202,37,FALSE))</f>
        <v/>
      </c>
      <c r="O19" s="464"/>
      <c r="P19" s="463" t="str">
        <f>IF(ISERROR(VLOOKUP(B19,data!$A$3:$BB$202,2,FALSE)),"",VLOOKUP(B19,data!$A$3:$BB$202,43,FALSE))</f>
        <v/>
      </c>
      <c r="Q19" s="463"/>
      <c r="R19" s="464" t="str">
        <f>IF(ISERROR(VLOOKUP(B19,data!$A$3:$BB$202,2,FALSE)),"",VLOOKUP(B19,data!$A$3:$BB$202,49,FALSE))</f>
        <v/>
      </c>
      <c r="S19" s="465"/>
    </row>
    <row r="20" spans="2:19" ht="16.45" customHeight="1">
      <c r="B20" s="234">
        <v>5</v>
      </c>
      <c r="C20" s="235" t="str">
        <f>IF(ISERROR(VLOOKUP(B20,data!$A$3:$BB$202,2,FALSE)),"",VLOOKUP(B20,data!$A$3:$BB$202,2,FALSE))</f>
        <v/>
      </c>
      <c r="D20" s="472" t="str">
        <f>IF(ISERROR(VLOOKUP(B20,data!$A$3:$BB$202,2,FALSE)),"",VLOOKUP(B20,data!$A$3:$BB$202,54,FALSE))</f>
        <v/>
      </c>
      <c r="E20" s="473"/>
      <c r="F20" s="474"/>
      <c r="G20" s="236" t="str">
        <f>IF(ISERROR(VLOOKUP(B20,data!$A$3:$BB$202,2,FALSE)),"",VLOOKUP(B20,data!$A$3:$BB$202,12,FALSE))</f>
        <v/>
      </c>
      <c r="H20" s="237" t="str">
        <f>IF(ISERROR(VLOOKUP(B20,杜トラ_入力シート!$A$8:$N$207,2,FALSE)),"",VLOOKUP(B20,杜トラ_入力シート!$A$8:$N$207,8,FALSE))</f>
        <v/>
      </c>
      <c r="I20" s="238" t="str">
        <f>IF(ISERROR(VLOOKUP(B20,data!$A$3:$BB$202,2,FALSE)),"",VLOOKUP(B20,data!$A$3:$BB$202,13,FALSE))</f>
        <v/>
      </c>
      <c r="J20" s="475" t="str">
        <f>IF(ISERROR(VLOOKUP(B20,data!$A$3:$BB$202,2,FALSE)),"",VLOOKUP(B20,data!$A$3:$BB$202,25,FALSE))</f>
        <v/>
      </c>
      <c r="K20" s="476"/>
      <c r="L20" s="477" t="str">
        <f>IF(ISERROR(VLOOKUP(B20,data!$A$3:$BB$202,2,FALSE)),"",VLOOKUP(B20,data!$A$3:$BB$202,31,FALSE))</f>
        <v/>
      </c>
      <c r="M20" s="477"/>
      <c r="N20" s="477" t="str">
        <f>IF(ISERROR(VLOOKUP(B20,data!$A$3:$BB$202,2,FALSE)),"",VLOOKUP(B20,data!$A$3:$BB$202,37,FALSE))</f>
        <v/>
      </c>
      <c r="O20" s="477"/>
      <c r="P20" s="476" t="str">
        <f>IF(ISERROR(VLOOKUP(B20,data!$A$3:$BB$202,2,FALSE)),"",VLOOKUP(B20,data!$A$3:$BB$202,43,FALSE))</f>
        <v/>
      </c>
      <c r="Q20" s="476"/>
      <c r="R20" s="477" t="str">
        <f>IF(ISERROR(VLOOKUP(B20,data!$A$3:$BB$202,2,FALSE)),"",VLOOKUP(B20,data!$A$3:$BB$202,49,FALSE))</f>
        <v/>
      </c>
      <c r="S20" s="478"/>
    </row>
    <row r="21" spans="2:19" ht="16.45" customHeight="1">
      <c r="B21" s="228">
        <v>6</v>
      </c>
      <c r="C21" s="229" t="str">
        <f>IF(ISERROR(VLOOKUP(B21,data!$A$3:$BB$202,2,FALSE)),"",VLOOKUP(B21,data!$A$3:$BB$202,2,FALSE))</f>
        <v/>
      </c>
      <c r="D21" s="459" t="str">
        <f>IF(ISERROR(VLOOKUP(B21,data!$A$3:$BB$202,2,FALSE)),"",VLOOKUP(B21,data!$A$3:$BB$202,54,FALSE))</f>
        <v/>
      </c>
      <c r="E21" s="460"/>
      <c r="F21" s="461"/>
      <c r="G21" s="230" t="str">
        <f>IF(ISERROR(VLOOKUP(B21,data!$A$3:$BB$202,2,FALSE)),"",VLOOKUP(B21,data!$A$3:$BB$202,12,FALSE))</f>
        <v/>
      </c>
      <c r="H21" s="231" t="str">
        <f>IF(ISERROR(VLOOKUP(B21,杜トラ_入力シート!$A$8:$N$207,2,FALSE)),"",VLOOKUP(B21,杜トラ_入力シート!$A$8:$N$207,8,FALSE))</f>
        <v/>
      </c>
      <c r="I21" s="232" t="str">
        <f>IF(ISERROR(VLOOKUP(B21,data!$A$3:$BB$202,2,FALSE)),"",VLOOKUP(B21,data!$A$3:$BB$202,13,FALSE))</f>
        <v/>
      </c>
      <c r="J21" s="479" t="str">
        <f>IF(ISERROR(VLOOKUP(B21,data!$A$3:$BB$202,2,FALSE)),"",VLOOKUP(B21,data!$A$3:$BB$202,25,FALSE))</f>
        <v/>
      </c>
      <c r="K21" s="480"/>
      <c r="L21" s="481" t="str">
        <f>IF(ISERROR(VLOOKUP(B21,data!$A$3:$BB$202,2,FALSE)),"",VLOOKUP(B21,data!$A$3:$BB$202,31,FALSE))</f>
        <v/>
      </c>
      <c r="M21" s="481"/>
      <c r="N21" s="481" t="str">
        <f>IF(ISERROR(VLOOKUP(B21,data!$A$3:$BB$202,2,FALSE)),"",VLOOKUP(B21,data!$A$3:$BB$202,37,FALSE))</f>
        <v/>
      </c>
      <c r="O21" s="481"/>
      <c r="P21" s="480" t="str">
        <f>IF(ISERROR(VLOOKUP(B21,data!$A$3:$BB$202,2,FALSE)),"",VLOOKUP(B21,data!$A$3:$BB$202,43,FALSE))</f>
        <v/>
      </c>
      <c r="Q21" s="480"/>
      <c r="R21" s="481" t="str">
        <f>IF(ISERROR(VLOOKUP(B21,data!$A$3:$BB$202,2,FALSE)),"",VLOOKUP(B21,data!$A$3:$BB$202,49,FALSE))</f>
        <v/>
      </c>
      <c r="S21" s="482"/>
    </row>
    <row r="22" spans="2:19" ht="16.45" customHeight="1">
      <c r="B22" s="233">
        <v>7</v>
      </c>
      <c r="C22" s="229" t="str">
        <f>IF(ISERROR(VLOOKUP(B22,data!$A$3:$BB$202,2,FALSE)),"",VLOOKUP(B22,data!$A$3:$BB$202,2,FALSE))</f>
        <v/>
      </c>
      <c r="D22" s="459" t="str">
        <f>IF(ISERROR(VLOOKUP(B22,data!$A$3:$BB$202,2,FALSE)),"",VLOOKUP(B22,data!$A$3:$BB$202,54,FALSE))</f>
        <v/>
      </c>
      <c r="E22" s="460"/>
      <c r="F22" s="461"/>
      <c r="G22" s="230" t="str">
        <f>IF(ISERROR(VLOOKUP(B22,data!$A$3:$BB$202,2,FALSE)),"",VLOOKUP(B22,data!$A$3:$BB$202,12,FALSE))</f>
        <v/>
      </c>
      <c r="H22" s="231" t="str">
        <f>IF(ISERROR(VLOOKUP(B22,杜トラ_入力シート!$A$8:$N$207,2,FALSE)),"",VLOOKUP(B22,杜トラ_入力シート!$A$8:$N$207,8,FALSE))</f>
        <v/>
      </c>
      <c r="I22" s="232" t="str">
        <f>IF(ISERROR(VLOOKUP(B22,data!$A$3:$BB$202,2,FALSE)),"",VLOOKUP(B22,data!$A$3:$BB$202,13,FALSE))</f>
        <v/>
      </c>
      <c r="J22" s="462" t="str">
        <f>IF(ISERROR(VLOOKUP(B22,data!$A$3:$BB$202,2,FALSE)),"",VLOOKUP(B22,data!$A$3:$BB$202,25,FALSE))</f>
        <v/>
      </c>
      <c r="K22" s="463"/>
      <c r="L22" s="464" t="str">
        <f>IF(ISERROR(VLOOKUP(B22,data!$A$3:$BB$202,2,FALSE)),"",VLOOKUP(B22,data!$A$3:$BB$202,31,FALSE))</f>
        <v/>
      </c>
      <c r="M22" s="464"/>
      <c r="N22" s="464" t="str">
        <f>IF(ISERROR(VLOOKUP(B22,data!$A$3:$BB$202,2,FALSE)),"",VLOOKUP(B22,data!$A$3:$BB$202,37,FALSE))</f>
        <v/>
      </c>
      <c r="O22" s="464"/>
      <c r="P22" s="463" t="str">
        <f>IF(ISERROR(VLOOKUP(B22,data!$A$3:$BB$202,2,FALSE)),"",VLOOKUP(B22,data!$A$3:$BB$202,43,FALSE))</f>
        <v/>
      </c>
      <c r="Q22" s="463"/>
      <c r="R22" s="464" t="str">
        <f>IF(ISERROR(VLOOKUP(B22,data!$A$3:$BB$202,2,FALSE)),"",VLOOKUP(B22,data!$A$3:$BB$202,49,FALSE))</f>
        <v/>
      </c>
      <c r="S22" s="465"/>
    </row>
    <row r="23" spans="2:19" ht="16.45" customHeight="1">
      <c r="B23" s="233">
        <v>8</v>
      </c>
      <c r="C23" s="229" t="str">
        <f>IF(ISERROR(VLOOKUP(B23,data!$A$3:$BB$202,2,FALSE)),"",VLOOKUP(B23,data!$A$3:$BB$202,2,FALSE))</f>
        <v/>
      </c>
      <c r="D23" s="459" t="str">
        <f>IF(ISERROR(VLOOKUP(B23,data!$A$3:$BB$202,2,FALSE)),"",VLOOKUP(B23,data!$A$3:$BB$202,54,FALSE))</f>
        <v/>
      </c>
      <c r="E23" s="460"/>
      <c r="F23" s="461"/>
      <c r="G23" s="230" t="str">
        <f>IF(ISERROR(VLOOKUP(B23,data!$A$3:$BB$202,2,FALSE)),"",VLOOKUP(B23,data!$A$3:$BB$202,12,FALSE))</f>
        <v/>
      </c>
      <c r="H23" s="231" t="str">
        <f>IF(ISERROR(VLOOKUP(B23,杜トラ_入力シート!$A$8:$N$207,2,FALSE)),"",VLOOKUP(B23,杜トラ_入力シート!$A$8:$N$207,8,FALSE))</f>
        <v/>
      </c>
      <c r="I23" s="232" t="str">
        <f>IF(ISERROR(VLOOKUP(B23,data!$A$3:$BB$202,2,FALSE)),"",VLOOKUP(B23,data!$A$3:$BB$202,13,FALSE))</f>
        <v/>
      </c>
      <c r="J23" s="462" t="str">
        <f>IF(ISERROR(VLOOKUP(B23,data!$A$3:$BB$202,2,FALSE)),"",VLOOKUP(B23,data!$A$3:$BB$202,25,FALSE))</f>
        <v/>
      </c>
      <c r="K23" s="463"/>
      <c r="L23" s="464" t="str">
        <f>IF(ISERROR(VLOOKUP(B23,data!$A$3:$BB$202,2,FALSE)),"",VLOOKUP(B23,data!$A$3:$BB$202,31,FALSE))</f>
        <v/>
      </c>
      <c r="M23" s="464"/>
      <c r="N23" s="464" t="str">
        <f>IF(ISERROR(VLOOKUP(B23,data!$A$3:$BB$202,2,FALSE)),"",VLOOKUP(B23,data!$A$3:$BB$202,37,FALSE))</f>
        <v/>
      </c>
      <c r="O23" s="464"/>
      <c r="P23" s="463" t="str">
        <f>IF(ISERROR(VLOOKUP(B23,data!$A$3:$BB$202,2,FALSE)),"",VLOOKUP(B23,data!$A$3:$BB$202,43,FALSE))</f>
        <v/>
      </c>
      <c r="Q23" s="463"/>
      <c r="R23" s="464" t="str">
        <f>IF(ISERROR(VLOOKUP(B23,data!$A$3:$BB$202,2,FALSE)),"",VLOOKUP(B23,data!$A$3:$BB$202,49,FALSE))</f>
        <v/>
      </c>
      <c r="S23" s="465"/>
    </row>
    <row r="24" spans="2:19" ht="16.45" customHeight="1">
      <c r="B24" s="233">
        <v>9</v>
      </c>
      <c r="C24" s="229" t="str">
        <f>IF(ISERROR(VLOOKUP(B24,data!$A$3:$BB$202,2,FALSE)),"",VLOOKUP(B24,data!$A$3:$BB$202,2,FALSE))</f>
        <v/>
      </c>
      <c r="D24" s="459" t="str">
        <f>IF(ISERROR(VLOOKUP(B24,data!$A$3:$BB$202,2,FALSE)),"",VLOOKUP(B24,data!$A$3:$BB$202,54,FALSE))</f>
        <v/>
      </c>
      <c r="E24" s="460"/>
      <c r="F24" s="461"/>
      <c r="G24" s="230" t="str">
        <f>IF(ISERROR(VLOOKUP(B24,data!$A$3:$BB$202,2,FALSE)),"",VLOOKUP(B24,data!$A$3:$BB$202,12,FALSE))</f>
        <v/>
      </c>
      <c r="H24" s="231" t="str">
        <f>IF(ISERROR(VLOOKUP(B24,杜トラ_入力シート!$A$8:$N$207,2,FALSE)),"",VLOOKUP(B24,杜トラ_入力シート!$A$8:$N$207,8,FALSE))</f>
        <v/>
      </c>
      <c r="I24" s="232" t="str">
        <f>IF(ISERROR(VLOOKUP(B24,data!$A$3:$BB$202,2,FALSE)),"",VLOOKUP(B24,data!$A$3:$BB$202,13,FALSE))</f>
        <v/>
      </c>
      <c r="J24" s="462" t="str">
        <f>IF(ISERROR(VLOOKUP(B24,data!$A$3:$BB$202,2,FALSE)),"",VLOOKUP(B24,data!$A$3:$BB$202,25,FALSE))</f>
        <v/>
      </c>
      <c r="K24" s="463"/>
      <c r="L24" s="464" t="str">
        <f>IF(ISERROR(VLOOKUP(B24,data!$A$3:$BB$202,2,FALSE)),"",VLOOKUP(B24,data!$A$3:$BB$202,31,FALSE))</f>
        <v/>
      </c>
      <c r="M24" s="464"/>
      <c r="N24" s="464" t="str">
        <f>IF(ISERROR(VLOOKUP(B24,data!$A$3:$BB$202,2,FALSE)),"",VLOOKUP(B24,data!$A$3:$BB$202,37,FALSE))</f>
        <v/>
      </c>
      <c r="O24" s="464"/>
      <c r="P24" s="463" t="str">
        <f>IF(ISERROR(VLOOKUP(B24,data!$A$3:$BB$202,2,FALSE)),"",VLOOKUP(B24,data!$A$3:$BB$202,43,FALSE))</f>
        <v/>
      </c>
      <c r="Q24" s="463"/>
      <c r="R24" s="464" t="str">
        <f>IF(ISERROR(VLOOKUP(B24,data!$A$3:$BB$202,2,FALSE)),"",VLOOKUP(B24,data!$A$3:$BB$202,49,FALSE))</f>
        <v/>
      </c>
      <c r="S24" s="465"/>
    </row>
    <row r="25" spans="2:19" ht="16.45" customHeight="1">
      <c r="B25" s="234">
        <v>10</v>
      </c>
      <c r="C25" s="235" t="str">
        <f>IF(ISERROR(VLOOKUP(B25,data!$A$3:$BB$202,2,FALSE)),"",VLOOKUP(B25,data!$A$3:$BB$202,2,FALSE))</f>
        <v/>
      </c>
      <c r="D25" s="472" t="str">
        <f>IF(ISERROR(VLOOKUP(B25,data!$A$3:$BB$202,2,FALSE)),"",VLOOKUP(B25,data!$A$3:$BB$202,54,FALSE))</f>
        <v/>
      </c>
      <c r="E25" s="473"/>
      <c r="F25" s="474"/>
      <c r="G25" s="236" t="str">
        <f>IF(ISERROR(VLOOKUP(B25,data!$A$3:$BB$202,2,FALSE)),"",VLOOKUP(B25,data!$A$3:$BB$202,12,FALSE))</f>
        <v/>
      </c>
      <c r="H25" s="237" t="str">
        <f>IF(ISERROR(VLOOKUP(B25,杜トラ_入力シート!$A$8:$N$207,2,FALSE)),"",VLOOKUP(B25,杜トラ_入力シート!$A$8:$N$207,8,FALSE))</f>
        <v/>
      </c>
      <c r="I25" s="238" t="str">
        <f>IF(ISERROR(VLOOKUP(B25,data!$A$3:$BB$202,2,FALSE)),"",VLOOKUP(B25,data!$A$3:$BB$202,13,FALSE))</f>
        <v/>
      </c>
      <c r="J25" s="475" t="str">
        <f>IF(ISERROR(VLOOKUP(B25,data!$A$3:$BB$202,2,FALSE)),"",VLOOKUP(B25,data!$A$3:$BB$202,25,FALSE))</f>
        <v/>
      </c>
      <c r="K25" s="476"/>
      <c r="L25" s="477" t="str">
        <f>IF(ISERROR(VLOOKUP(B25,data!$A$3:$BB$202,2,FALSE)),"",VLOOKUP(B25,data!$A$3:$BB$202,31,FALSE))</f>
        <v/>
      </c>
      <c r="M25" s="477"/>
      <c r="N25" s="477" t="str">
        <f>IF(ISERROR(VLOOKUP(B25,data!$A$3:$BB$202,2,FALSE)),"",VLOOKUP(B25,data!$A$3:$BB$202,37,FALSE))</f>
        <v/>
      </c>
      <c r="O25" s="477"/>
      <c r="P25" s="476" t="str">
        <f>IF(ISERROR(VLOOKUP(B25,data!$A$3:$BB$202,2,FALSE)),"",VLOOKUP(B25,data!$A$3:$BB$202,43,FALSE))</f>
        <v/>
      </c>
      <c r="Q25" s="476"/>
      <c r="R25" s="477" t="str">
        <f>IF(ISERROR(VLOOKUP(B25,data!$A$3:$BB$202,2,FALSE)),"",VLOOKUP(B25,data!$A$3:$BB$202,49,FALSE))</f>
        <v/>
      </c>
      <c r="S25" s="478"/>
    </row>
    <row r="26" spans="2:19" ht="16.45" customHeight="1">
      <c r="B26" s="228">
        <v>11</v>
      </c>
      <c r="C26" s="229" t="str">
        <f>IF(ISERROR(VLOOKUP(B26,data!$A$3:$BB$202,2,FALSE)),"",VLOOKUP(B26,data!$A$3:$BB$202,2,FALSE))</f>
        <v/>
      </c>
      <c r="D26" s="459" t="str">
        <f>IF(ISERROR(VLOOKUP(B26,data!$A$3:$BB$202,2,FALSE)),"",VLOOKUP(B26,data!$A$3:$BB$202,54,FALSE))</f>
        <v/>
      </c>
      <c r="E26" s="460"/>
      <c r="F26" s="461"/>
      <c r="G26" s="230" t="str">
        <f>IF(ISERROR(VLOOKUP(B26,data!$A$3:$BB$202,2,FALSE)),"",VLOOKUP(B26,data!$A$3:$BB$202,12,FALSE))</f>
        <v/>
      </c>
      <c r="H26" s="231" t="str">
        <f>IF(ISERROR(VLOOKUP(B26,杜トラ_入力シート!$A$8:$N$207,2,FALSE)),"",VLOOKUP(B26,杜トラ_入力シート!$A$8:$N$207,8,FALSE))</f>
        <v/>
      </c>
      <c r="I26" s="232" t="str">
        <f>IF(ISERROR(VLOOKUP(B26,data!$A$3:$BB$202,2,FALSE)),"",VLOOKUP(B26,data!$A$3:$BB$202,13,FALSE))</f>
        <v/>
      </c>
      <c r="J26" s="479" t="str">
        <f>IF(ISERROR(VLOOKUP(B26,data!$A$3:$BB$202,2,FALSE)),"",VLOOKUP(B26,data!$A$3:$BB$202,25,FALSE))</f>
        <v/>
      </c>
      <c r="K26" s="480"/>
      <c r="L26" s="481" t="str">
        <f>IF(ISERROR(VLOOKUP(B26,data!$A$3:$BB$202,2,FALSE)),"",VLOOKUP(B26,data!$A$3:$BB$202,31,FALSE))</f>
        <v/>
      </c>
      <c r="M26" s="481"/>
      <c r="N26" s="481" t="str">
        <f>IF(ISERROR(VLOOKUP(B26,data!$A$3:$BB$202,2,FALSE)),"",VLOOKUP(B26,data!$A$3:$BB$202,37,FALSE))</f>
        <v/>
      </c>
      <c r="O26" s="481"/>
      <c r="P26" s="480" t="str">
        <f>IF(ISERROR(VLOOKUP(B26,data!$A$3:$BB$202,2,FALSE)),"",VLOOKUP(B26,data!$A$3:$BB$202,43,FALSE))</f>
        <v/>
      </c>
      <c r="Q26" s="480"/>
      <c r="R26" s="481" t="str">
        <f>IF(ISERROR(VLOOKUP(B26,data!$A$3:$BB$202,2,FALSE)),"",VLOOKUP(B26,data!$A$3:$BB$202,49,FALSE))</f>
        <v/>
      </c>
      <c r="S26" s="482"/>
    </row>
    <row r="27" spans="2:19" ht="16.45" customHeight="1">
      <c r="B27" s="233">
        <v>12</v>
      </c>
      <c r="C27" s="229" t="str">
        <f>IF(ISERROR(VLOOKUP(B27,data!$A$3:$BB$202,2,FALSE)),"",VLOOKUP(B27,data!$A$3:$BB$202,2,FALSE))</f>
        <v/>
      </c>
      <c r="D27" s="459" t="str">
        <f>IF(ISERROR(VLOOKUP(B27,data!$A$3:$BB$202,2,FALSE)),"",VLOOKUP(B27,data!$A$3:$BB$202,54,FALSE))</f>
        <v/>
      </c>
      <c r="E27" s="460"/>
      <c r="F27" s="461"/>
      <c r="G27" s="230" t="str">
        <f>IF(ISERROR(VLOOKUP(B27,data!$A$3:$BB$202,2,FALSE)),"",VLOOKUP(B27,data!$A$3:$BB$202,12,FALSE))</f>
        <v/>
      </c>
      <c r="H27" s="231" t="str">
        <f>IF(ISERROR(VLOOKUP(B27,杜トラ_入力シート!$A$8:$N$207,2,FALSE)),"",VLOOKUP(B27,杜トラ_入力シート!$A$8:$N$207,8,FALSE))</f>
        <v/>
      </c>
      <c r="I27" s="232" t="str">
        <f>IF(ISERROR(VLOOKUP(B27,data!$A$3:$BB$202,2,FALSE)),"",VLOOKUP(B27,data!$A$3:$BB$202,13,FALSE))</f>
        <v/>
      </c>
      <c r="J27" s="462" t="str">
        <f>IF(ISERROR(VLOOKUP(B27,data!$A$3:$BB$202,2,FALSE)),"",VLOOKUP(B27,data!$A$3:$BB$202,25,FALSE))</f>
        <v/>
      </c>
      <c r="K27" s="463"/>
      <c r="L27" s="464" t="str">
        <f>IF(ISERROR(VLOOKUP(B27,data!$A$3:$BB$202,2,FALSE)),"",VLOOKUP(B27,data!$A$3:$BB$202,31,FALSE))</f>
        <v/>
      </c>
      <c r="M27" s="464"/>
      <c r="N27" s="464" t="str">
        <f>IF(ISERROR(VLOOKUP(B27,data!$A$3:$BB$202,2,FALSE)),"",VLOOKUP(B27,data!$A$3:$BB$202,37,FALSE))</f>
        <v/>
      </c>
      <c r="O27" s="464"/>
      <c r="P27" s="463" t="str">
        <f>IF(ISERROR(VLOOKUP(B27,data!$A$3:$BB$202,2,FALSE)),"",VLOOKUP(B27,data!$A$3:$BB$202,43,FALSE))</f>
        <v/>
      </c>
      <c r="Q27" s="463"/>
      <c r="R27" s="464" t="str">
        <f>IF(ISERROR(VLOOKUP(B27,data!$A$3:$BB$202,2,FALSE)),"",VLOOKUP(B27,data!$A$3:$BB$202,49,FALSE))</f>
        <v/>
      </c>
      <c r="S27" s="465"/>
    </row>
    <row r="28" spans="2:19" ht="16.45" customHeight="1">
      <c r="B28" s="233">
        <v>13</v>
      </c>
      <c r="C28" s="229" t="str">
        <f>IF(ISERROR(VLOOKUP(B28,data!$A$3:$BB$202,2,FALSE)),"",VLOOKUP(B28,data!$A$3:$BB$202,2,FALSE))</f>
        <v/>
      </c>
      <c r="D28" s="459" t="str">
        <f>IF(ISERROR(VLOOKUP(B28,data!$A$3:$BB$202,2,FALSE)),"",VLOOKUP(B28,data!$A$3:$BB$202,54,FALSE))</f>
        <v/>
      </c>
      <c r="E28" s="460"/>
      <c r="F28" s="461"/>
      <c r="G28" s="230" t="str">
        <f>IF(ISERROR(VLOOKUP(B28,data!$A$3:$BB$202,2,FALSE)),"",VLOOKUP(B28,data!$A$3:$BB$202,12,FALSE))</f>
        <v/>
      </c>
      <c r="H28" s="231" t="str">
        <f>IF(ISERROR(VLOOKUP(B28,杜トラ_入力シート!$A$8:$N$207,2,FALSE)),"",VLOOKUP(B28,杜トラ_入力シート!$A$8:$N$207,8,FALSE))</f>
        <v/>
      </c>
      <c r="I28" s="232" t="str">
        <f>IF(ISERROR(VLOOKUP(B28,data!$A$3:$BB$202,2,FALSE)),"",VLOOKUP(B28,data!$A$3:$BB$202,13,FALSE))</f>
        <v/>
      </c>
      <c r="J28" s="462" t="str">
        <f>IF(ISERROR(VLOOKUP(B28,data!$A$3:$BB$202,2,FALSE)),"",VLOOKUP(B28,data!$A$3:$BB$202,25,FALSE))</f>
        <v/>
      </c>
      <c r="K28" s="463"/>
      <c r="L28" s="464" t="str">
        <f>IF(ISERROR(VLOOKUP(B28,data!$A$3:$BB$202,2,FALSE)),"",VLOOKUP(B28,data!$A$3:$BB$202,31,FALSE))</f>
        <v/>
      </c>
      <c r="M28" s="464"/>
      <c r="N28" s="464" t="str">
        <f>IF(ISERROR(VLOOKUP(B28,data!$A$3:$BB$202,2,FALSE)),"",VLOOKUP(B28,data!$A$3:$BB$202,37,FALSE))</f>
        <v/>
      </c>
      <c r="O28" s="464"/>
      <c r="P28" s="463" t="str">
        <f>IF(ISERROR(VLOOKUP(B28,data!$A$3:$BB$202,2,FALSE)),"",VLOOKUP(B28,data!$A$3:$BB$202,43,FALSE))</f>
        <v/>
      </c>
      <c r="Q28" s="463"/>
      <c r="R28" s="464" t="str">
        <f>IF(ISERROR(VLOOKUP(B28,data!$A$3:$BB$202,2,FALSE)),"",VLOOKUP(B28,data!$A$3:$BB$202,49,FALSE))</f>
        <v/>
      </c>
      <c r="S28" s="465"/>
    </row>
    <row r="29" spans="2:19" ht="16.45" customHeight="1">
      <c r="B29" s="233">
        <v>14</v>
      </c>
      <c r="C29" s="229" t="str">
        <f>IF(ISERROR(VLOOKUP(B29,data!$A$3:$BB$202,2,FALSE)),"",VLOOKUP(B29,data!$A$3:$BB$202,2,FALSE))</f>
        <v/>
      </c>
      <c r="D29" s="459" t="str">
        <f>IF(ISERROR(VLOOKUP(B29,data!$A$3:$BB$202,2,FALSE)),"",VLOOKUP(B29,data!$A$3:$BB$202,54,FALSE))</f>
        <v/>
      </c>
      <c r="E29" s="460"/>
      <c r="F29" s="461"/>
      <c r="G29" s="230" t="str">
        <f>IF(ISERROR(VLOOKUP(B29,data!$A$3:$BB$202,2,FALSE)),"",VLOOKUP(B29,data!$A$3:$BB$202,12,FALSE))</f>
        <v/>
      </c>
      <c r="H29" s="231" t="str">
        <f>IF(ISERROR(VLOOKUP(B29,杜トラ_入力シート!$A$8:$N$207,2,FALSE)),"",VLOOKUP(B29,杜トラ_入力シート!$A$8:$N$207,8,FALSE))</f>
        <v/>
      </c>
      <c r="I29" s="232" t="str">
        <f>IF(ISERROR(VLOOKUP(B29,data!$A$3:$BB$202,2,FALSE)),"",VLOOKUP(B29,data!$A$3:$BB$202,13,FALSE))</f>
        <v/>
      </c>
      <c r="J29" s="462" t="str">
        <f>IF(ISERROR(VLOOKUP(B29,data!$A$3:$BB$202,2,FALSE)),"",VLOOKUP(B29,data!$A$3:$BB$202,25,FALSE))</f>
        <v/>
      </c>
      <c r="K29" s="463"/>
      <c r="L29" s="464" t="str">
        <f>IF(ISERROR(VLOOKUP(B29,data!$A$3:$BB$202,2,FALSE)),"",VLOOKUP(B29,data!$A$3:$BB$202,31,FALSE))</f>
        <v/>
      </c>
      <c r="M29" s="464"/>
      <c r="N29" s="464" t="str">
        <f>IF(ISERROR(VLOOKUP(B29,data!$A$3:$BB$202,2,FALSE)),"",VLOOKUP(B29,data!$A$3:$BB$202,37,FALSE))</f>
        <v/>
      </c>
      <c r="O29" s="464"/>
      <c r="P29" s="463" t="str">
        <f>IF(ISERROR(VLOOKUP(B29,data!$A$3:$BB$202,2,FALSE)),"",VLOOKUP(B29,data!$A$3:$BB$202,43,FALSE))</f>
        <v/>
      </c>
      <c r="Q29" s="463"/>
      <c r="R29" s="464" t="str">
        <f>IF(ISERROR(VLOOKUP(B29,data!$A$3:$BB$202,2,FALSE)),"",VLOOKUP(B29,data!$A$3:$BB$202,49,FALSE))</f>
        <v/>
      </c>
      <c r="S29" s="465"/>
    </row>
    <row r="30" spans="2:19" ht="16.45" customHeight="1">
      <c r="B30" s="234">
        <v>15</v>
      </c>
      <c r="C30" s="235" t="str">
        <f>IF(ISERROR(VLOOKUP(B30,data!$A$3:$BB$202,2,FALSE)),"",VLOOKUP(B30,data!$A$3:$BB$202,2,FALSE))</f>
        <v/>
      </c>
      <c r="D30" s="472" t="str">
        <f>IF(ISERROR(VLOOKUP(B30,data!$A$3:$BB$202,2,FALSE)),"",VLOOKUP(B30,data!$A$3:$BB$202,54,FALSE))</f>
        <v/>
      </c>
      <c r="E30" s="473"/>
      <c r="F30" s="474"/>
      <c r="G30" s="236" t="str">
        <f>IF(ISERROR(VLOOKUP(B30,data!$A$3:$BB$202,2,FALSE)),"",VLOOKUP(B30,data!$A$3:$BB$202,12,FALSE))</f>
        <v/>
      </c>
      <c r="H30" s="237" t="str">
        <f>IF(ISERROR(VLOOKUP(B30,杜トラ_入力シート!$A$8:$N$207,2,FALSE)),"",VLOOKUP(B30,杜トラ_入力シート!$A$8:$N$207,8,FALSE))</f>
        <v/>
      </c>
      <c r="I30" s="238" t="str">
        <f>IF(ISERROR(VLOOKUP(B30,data!$A$3:$BB$202,2,FALSE)),"",VLOOKUP(B30,data!$A$3:$BB$202,13,FALSE))</f>
        <v/>
      </c>
      <c r="J30" s="475" t="str">
        <f>IF(ISERROR(VLOOKUP(B30,data!$A$3:$BB$202,2,FALSE)),"",VLOOKUP(B30,data!$A$3:$BB$202,25,FALSE))</f>
        <v/>
      </c>
      <c r="K30" s="476"/>
      <c r="L30" s="477" t="str">
        <f>IF(ISERROR(VLOOKUP(B30,data!$A$3:$BB$202,2,FALSE)),"",VLOOKUP(B30,data!$A$3:$BB$202,31,FALSE))</f>
        <v/>
      </c>
      <c r="M30" s="477"/>
      <c r="N30" s="477" t="str">
        <f>IF(ISERROR(VLOOKUP(B30,data!$A$3:$BB$202,2,FALSE)),"",VLOOKUP(B30,data!$A$3:$BB$202,37,FALSE))</f>
        <v/>
      </c>
      <c r="O30" s="477"/>
      <c r="P30" s="476" t="str">
        <f>IF(ISERROR(VLOOKUP(B30,data!$A$3:$BB$202,2,FALSE)),"",VLOOKUP(B30,data!$A$3:$BB$202,43,FALSE))</f>
        <v/>
      </c>
      <c r="Q30" s="476"/>
      <c r="R30" s="477" t="str">
        <f>IF(ISERROR(VLOOKUP(B30,data!$A$3:$BB$202,2,FALSE)),"",VLOOKUP(B30,data!$A$3:$BB$202,49,FALSE))</f>
        <v/>
      </c>
      <c r="S30" s="478"/>
    </row>
    <row r="31" spans="2:19" ht="16.45" customHeight="1">
      <c r="B31" s="228">
        <v>16</v>
      </c>
      <c r="C31" s="229" t="str">
        <f>IF(ISERROR(VLOOKUP(B31,data!$A$3:$BB$202,2,FALSE)),"",VLOOKUP(B31,data!$A$3:$BB$202,2,FALSE))</f>
        <v/>
      </c>
      <c r="D31" s="459" t="str">
        <f>IF(ISERROR(VLOOKUP(B31,data!$A$3:$BB$202,2,FALSE)),"",VLOOKUP(B31,data!$A$3:$BB$202,54,FALSE))</f>
        <v/>
      </c>
      <c r="E31" s="460"/>
      <c r="F31" s="461"/>
      <c r="G31" s="230" t="str">
        <f>IF(ISERROR(VLOOKUP(B31,data!$A$3:$BB$202,2,FALSE)),"",VLOOKUP(B31,data!$A$3:$BB$202,12,FALSE))</f>
        <v/>
      </c>
      <c r="H31" s="231" t="str">
        <f>IF(ISERROR(VLOOKUP(B31,杜トラ_入力シート!$A$8:$N$207,2,FALSE)),"",VLOOKUP(B31,杜トラ_入力シート!$A$8:$N$207,8,FALSE))</f>
        <v/>
      </c>
      <c r="I31" s="232" t="str">
        <f>IF(ISERROR(VLOOKUP(B31,data!$A$3:$BB$202,2,FALSE)),"",VLOOKUP(B31,data!$A$3:$BB$202,13,FALSE))</f>
        <v/>
      </c>
      <c r="J31" s="479" t="str">
        <f>IF(ISERROR(VLOOKUP(B31,data!$A$3:$BB$202,2,FALSE)),"",VLOOKUP(B31,data!$A$3:$BB$202,25,FALSE))</f>
        <v/>
      </c>
      <c r="K31" s="480"/>
      <c r="L31" s="481" t="str">
        <f>IF(ISERROR(VLOOKUP(B31,data!$A$3:$BB$202,2,FALSE)),"",VLOOKUP(B31,data!$A$3:$BB$202,31,FALSE))</f>
        <v/>
      </c>
      <c r="M31" s="481"/>
      <c r="N31" s="481" t="str">
        <f>IF(ISERROR(VLOOKUP(B31,data!$A$3:$BB$202,2,FALSE)),"",VLOOKUP(B31,data!$A$3:$BB$202,37,FALSE))</f>
        <v/>
      </c>
      <c r="O31" s="481"/>
      <c r="P31" s="480" t="str">
        <f>IF(ISERROR(VLOOKUP(B31,data!$A$3:$BB$202,2,FALSE)),"",VLOOKUP(B31,data!$A$3:$BB$202,43,FALSE))</f>
        <v/>
      </c>
      <c r="Q31" s="480"/>
      <c r="R31" s="481" t="str">
        <f>IF(ISERROR(VLOOKUP(B31,data!$A$3:$BB$202,2,FALSE)),"",VLOOKUP(B31,data!$A$3:$BB$202,49,FALSE))</f>
        <v/>
      </c>
      <c r="S31" s="482"/>
    </row>
    <row r="32" spans="2:19" ht="16.45" customHeight="1">
      <c r="B32" s="233">
        <v>17</v>
      </c>
      <c r="C32" s="229" t="str">
        <f>IF(ISERROR(VLOOKUP(B32,data!$A$3:$BB$202,2,FALSE)),"",VLOOKUP(B32,data!$A$3:$BB$202,2,FALSE))</f>
        <v/>
      </c>
      <c r="D32" s="459" t="str">
        <f>IF(ISERROR(VLOOKUP(B32,data!$A$3:$BB$202,2,FALSE)),"",VLOOKUP(B32,data!$A$3:$BB$202,54,FALSE))</f>
        <v/>
      </c>
      <c r="E32" s="460"/>
      <c r="F32" s="461"/>
      <c r="G32" s="230" t="str">
        <f>IF(ISERROR(VLOOKUP(B32,data!$A$3:$BB$202,2,FALSE)),"",VLOOKUP(B32,data!$A$3:$BB$202,12,FALSE))</f>
        <v/>
      </c>
      <c r="H32" s="231" t="str">
        <f>IF(ISERROR(VLOOKUP(B32,杜トラ_入力シート!$A$8:$N$207,2,FALSE)),"",VLOOKUP(B32,杜トラ_入力シート!$A$8:$N$207,8,FALSE))</f>
        <v/>
      </c>
      <c r="I32" s="232" t="str">
        <f>IF(ISERROR(VLOOKUP(B32,data!$A$3:$BB$202,2,FALSE)),"",VLOOKUP(B32,data!$A$3:$BB$202,13,FALSE))</f>
        <v/>
      </c>
      <c r="J32" s="462" t="str">
        <f>IF(ISERROR(VLOOKUP(B32,data!$A$3:$BB$202,2,FALSE)),"",VLOOKUP(B32,data!$A$3:$BB$202,25,FALSE))</f>
        <v/>
      </c>
      <c r="K32" s="463"/>
      <c r="L32" s="464" t="str">
        <f>IF(ISERROR(VLOOKUP(B32,data!$A$3:$BB$202,2,FALSE)),"",VLOOKUP(B32,data!$A$3:$BB$202,31,FALSE))</f>
        <v/>
      </c>
      <c r="M32" s="464"/>
      <c r="N32" s="464" t="str">
        <f>IF(ISERROR(VLOOKUP(B32,data!$A$3:$BB$202,2,FALSE)),"",VLOOKUP(B32,data!$A$3:$BB$202,37,FALSE))</f>
        <v/>
      </c>
      <c r="O32" s="464"/>
      <c r="P32" s="463" t="str">
        <f>IF(ISERROR(VLOOKUP(B32,data!$A$3:$BB$202,2,FALSE)),"",VLOOKUP(B32,data!$A$3:$BB$202,43,FALSE))</f>
        <v/>
      </c>
      <c r="Q32" s="463"/>
      <c r="R32" s="464" t="str">
        <f>IF(ISERROR(VLOOKUP(B32,data!$A$3:$BB$202,2,FALSE)),"",VLOOKUP(B32,data!$A$3:$BB$202,49,FALSE))</f>
        <v/>
      </c>
      <c r="S32" s="465"/>
    </row>
    <row r="33" spans="2:19" ht="16.45" customHeight="1">
      <c r="B33" s="233">
        <v>18</v>
      </c>
      <c r="C33" s="229" t="str">
        <f>IF(ISERROR(VLOOKUP(B33,data!$A$3:$BB$202,2,FALSE)),"",VLOOKUP(B33,data!$A$3:$BB$202,2,FALSE))</f>
        <v/>
      </c>
      <c r="D33" s="459" t="str">
        <f>IF(ISERROR(VLOOKUP(B33,data!$A$3:$BB$202,2,FALSE)),"",VLOOKUP(B33,data!$A$3:$BB$202,54,FALSE))</f>
        <v/>
      </c>
      <c r="E33" s="460"/>
      <c r="F33" s="461"/>
      <c r="G33" s="230" t="str">
        <f>IF(ISERROR(VLOOKUP(B33,data!$A$3:$BB$202,2,FALSE)),"",VLOOKUP(B33,data!$A$3:$BB$202,12,FALSE))</f>
        <v/>
      </c>
      <c r="H33" s="231" t="str">
        <f>IF(ISERROR(VLOOKUP(B33,杜トラ_入力シート!$A$8:$N$207,2,FALSE)),"",VLOOKUP(B33,杜トラ_入力シート!$A$8:$N$207,8,FALSE))</f>
        <v/>
      </c>
      <c r="I33" s="232" t="str">
        <f>IF(ISERROR(VLOOKUP(B33,data!$A$3:$BB$202,2,FALSE)),"",VLOOKUP(B33,data!$A$3:$BB$202,13,FALSE))</f>
        <v/>
      </c>
      <c r="J33" s="462" t="str">
        <f>IF(ISERROR(VLOOKUP(B33,data!$A$3:$BB$202,2,FALSE)),"",VLOOKUP(B33,data!$A$3:$BB$202,25,FALSE))</f>
        <v/>
      </c>
      <c r="K33" s="463"/>
      <c r="L33" s="464" t="str">
        <f>IF(ISERROR(VLOOKUP(B33,data!$A$3:$BB$202,2,FALSE)),"",VLOOKUP(B33,data!$A$3:$BB$202,31,FALSE))</f>
        <v/>
      </c>
      <c r="M33" s="464"/>
      <c r="N33" s="464" t="str">
        <f>IF(ISERROR(VLOOKUP(B33,data!$A$3:$BB$202,2,FALSE)),"",VLOOKUP(B33,data!$A$3:$BB$202,37,FALSE))</f>
        <v/>
      </c>
      <c r="O33" s="464"/>
      <c r="P33" s="463" t="str">
        <f>IF(ISERROR(VLOOKUP(B33,data!$A$3:$BB$202,2,FALSE)),"",VLOOKUP(B33,data!$A$3:$BB$202,43,FALSE))</f>
        <v/>
      </c>
      <c r="Q33" s="463"/>
      <c r="R33" s="464" t="str">
        <f>IF(ISERROR(VLOOKUP(B33,data!$A$3:$BB$202,2,FALSE)),"",VLOOKUP(B33,data!$A$3:$BB$202,49,FALSE))</f>
        <v/>
      </c>
      <c r="S33" s="465"/>
    </row>
    <row r="34" spans="2:19" ht="16.45" customHeight="1">
      <c r="B34" s="233">
        <v>19</v>
      </c>
      <c r="C34" s="229" t="str">
        <f>IF(ISERROR(VLOOKUP(B34,data!$A$3:$BB$202,2,FALSE)),"",VLOOKUP(B34,data!$A$3:$BB$202,2,FALSE))</f>
        <v/>
      </c>
      <c r="D34" s="459" t="str">
        <f>IF(ISERROR(VLOOKUP(B34,data!$A$3:$BB$202,2,FALSE)),"",VLOOKUP(B34,data!$A$3:$BB$202,54,FALSE))</f>
        <v/>
      </c>
      <c r="E34" s="460"/>
      <c r="F34" s="461"/>
      <c r="G34" s="230" t="str">
        <f>IF(ISERROR(VLOOKUP(B34,data!$A$3:$BB$202,2,FALSE)),"",VLOOKUP(B34,data!$A$3:$BB$202,12,FALSE))</f>
        <v/>
      </c>
      <c r="H34" s="231" t="str">
        <f>IF(ISERROR(VLOOKUP(B34,杜トラ_入力シート!$A$8:$N$207,2,FALSE)),"",VLOOKUP(B34,杜トラ_入力シート!$A$8:$N$207,8,FALSE))</f>
        <v/>
      </c>
      <c r="I34" s="232" t="str">
        <f>IF(ISERROR(VLOOKUP(B34,data!$A$3:$BB$202,2,FALSE)),"",VLOOKUP(B34,data!$A$3:$BB$202,13,FALSE))</f>
        <v/>
      </c>
      <c r="J34" s="462" t="str">
        <f>IF(ISERROR(VLOOKUP(B34,data!$A$3:$BB$202,2,FALSE)),"",VLOOKUP(B34,data!$A$3:$BB$202,25,FALSE))</f>
        <v/>
      </c>
      <c r="K34" s="463"/>
      <c r="L34" s="464" t="str">
        <f>IF(ISERROR(VLOOKUP(B34,data!$A$3:$BB$202,2,FALSE)),"",VLOOKUP(B34,data!$A$3:$BB$202,31,FALSE))</f>
        <v/>
      </c>
      <c r="M34" s="464"/>
      <c r="N34" s="464" t="str">
        <f>IF(ISERROR(VLOOKUP(B34,data!$A$3:$BB$202,2,FALSE)),"",VLOOKUP(B34,data!$A$3:$BB$202,37,FALSE))</f>
        <v/>
      </c>
      <c r="O34" s="464"/>
      <c r="P34" s="463" t="str">
        <f>IF(ISERROR(VLOOKUP(B34,data!$A$3:$BB$202,2,FALSE)),"",VLOOKUP(B34,data!$A$3:$BB$202,43,FALSE))</f>
        <v/>
      </c>
      <c r="Q34" s="463"/>
      <c r="R34" s="464" t="str">
        <f>IF(ISERROR(VLOOKUP(B34,data!$A$3:$BB$202,2,FALSE)),"",VLOOKUP(B34,data!$A$3:$BB$202,49,FALSE))</f>
        <v/>
      </c>
      <c r="S34" s="465"/>
    </row>
    <row r="35" spans="2:19" ht="16.45" customHeight="1">
      <c r="B35" s="234">
        <v>20</v>
      </c>
      <c r="C35" s="235" t="str">
        <f>IF(ISERROR(VLOOKUP(B35,data!$A$3:$BB$202,2,FALSE)),"",VLOOKUP(B35,data!$A$3:$BB$202,2,FALSE))</f>
        <v/>
      </c>
      <c r="D35" s="472" t="str">
        <f>IF(ISERROR(VLOOKUP(B35,data!$A$3:$BB$202,2,FALSE)),"",VLOOKUP(B35,data!$A$3:$BB$202,54,FALSE))</f>
        <v/>
      </c>
      <c r="E35" s="473"/>
      <c r="F35" s="474"/>
      <c r="G35" s="236" t="str">
        <f>IF(ISERROR(VLOOKUP(B35,data!$A$3:$BB$202,2,FALSE)),"",VLOOKUP(B35,data!$A$3:$BB$202,12,FALSE))</f>
        <v/>
      </c>
      <c r="H35" s="237" t="str">
        <f>IF(ISERROR(VLOOKUP(B35,杜トラ_入力シート!$A$8:$N$207,2,FALSE)),"",VLOOKUP(B35,杜トラ_入力シート!$A$8:$N$207,8,FALSE))</f>
        <v/>
      </c>
      <c r="I35" s="238" t="str">
        <f>IF(ISERROR(VLOOKUP(B35,data!$A$3:$BB$202,2,FALSE)),"",VLOOKUP(B35,data!$A$3:$BB$202,13,FALSE))</f>
        <v/>
      </c>
      <c r="J35" s="475" t="str">
        <f>IF(ISERROR(VLOOKUP(B35,data!$A$3:$BB$202,2,FALSE)),"",VLOOKUP(B35,data!$A$3:$BB$202,25,FALSE))</f>
        <v/>
      </c>
      <c r="K35" s="476"/>
      <c r="L35" s="477" t="str">
        <f>IF(ISERROR(VLOOKUP(B35,data!$A$3:$BB$202,2,FALSE)),"",VLOOKUP(B35,data!$A$3:$BB$202,31,FALSE))</f>
        <v/>
      </c>
      <c r="M35" s="477"/>
      <c r="N35" s="477" t="str">
        <f>IF(ISERROR(VLOOKUP(B35,data!$A$3:$BB$202,2,FALSE)),"",VLOOKUP(B35,data!$A$3:$BB$202,37,FALSE))</f>
        <v/>
      </c>
      <c r="O35" s="477"/>
      <c r="P35" s="476" t="str">
        <f>IF(ISERROR(VLOOKUP(B35,data!$A$3:$BB$202,2,FALSE)),"",VLOOKUP(B35,data!$A$3:$BB$202,43,FALSE))</f>
        <v/>
      </c>
      <c r="Q35" s="476"/>
      <c r="R35" s="477" t="str">
        <f>IF(ISERROR(VLOOKUP(B35,data!$A$3:$BB$202,2,FALSE)),"",VLOOKUP(B35,data!$A$3:$BB$202,49,FALSE))</f>
        <v/>
      </c>
      <c r="S35" s="478"/>
    </row>
    <row r="36" spans="2:19" ht="16.45" customHeight="1">
      <c r="B36" s="228">
        <v>21</v>
      </c>
      <c r="C36" s="229" t="str">
        <f>IF(ISERROR(VLOOKUP(B36,data!$A$3:$BB$202,2,FALSE)),"",VLOOKUP(B36,data!$A$3:$BB$202,2,FALSE))</f>
        <v/>
      </c>
      <c r="D36" s="459" t="str">
        <f>IF(ISERROR(VLOOKUP(B36,data!$A$3:$BB$202,2,FALSE)),"",VLOOKUP(B36,data!$A$3:$BB$202,54,FALSE))</f>
        <v/>
      </c>
      <c r="E36" s="460"/>
      <c r="F36" s="461"/>
      <c r="G36" s="230" t="str">
        <f>IF(ISERROR(VLOOKUP(B36,data!$A$3:$BB$202,2,FALSE)),"",VLOOKUP(B36,data!$A$3:$BB$202,12,FALSE))</f>
        <v/>
      </c>
      <c r="H36" s="231" t="str">
        <f>IF(ISERROR(VLOOKUP(B36,杜トラ_入力シート!$A$8:$N$207,2,FALSE)),"",VLOOKUP(B36,杜トラ_入力シート!$A$8:$N$207,8,FALSE))</f>
        <v/>
      </c>
      <c r="I36" s="232" t="str">
        <f>IF(ISERROR(VLOOKUP(B36,data!$A$3:$BB$202,2,FALSE)),"",VLOOKUP(B36,data!$A$3:$BB$202,13,FALSE))</f>
        <v/>
      </c>
      <c r="J36" s="479" t="str">
        <f>IF(ISERROR(VLOOKUP(B36,data!$A$3:$BB$202,2,FALSE)),"",VLOOKUP(B36,data!$A$3:$BB$202,25,FALSE))</f>
        <v/>
      </c>
      <c r="K36" s="480"/>
      <c r="L36" s="481" t="str">
        <f>IF(ISERROR(VLOOKUP(B36,data!$A$3:$BB$202,2,FALSE)),"",VLOOKUP(B36,data!$A$3:$BB$202,31,FALSE))</f>
        <v/>
      </c>
      <c r="M36" s="481"/>
      <c r="N36" s="481" t="str">
        <f>IF(ISERROR(VLOOKUP(B36,data!$A$3:$BB$202,2,FALSE)),"",VLOOKUP(B36,data!$A$3:$BB$202,37,FALSE))</f>
        <v/>
      </c>
      <c r="O36" s="481"/>
      <c r="P36" s="480" t="str">
        <f>IF(ISERROR(VLOOKUP(B36,data!$A$3:$BB$202,2,FALSE)),"",VLOOKUP(B36,data!$A$3:$BB$202,43,FALSE))</f>
        <v/>
      </c>
      <c r="Q36" s="480"/>
      <c r="R36" s="481" t="str">
        <f>IF(ISERROR(VLOOKUP(B36,data!$A$3:$BB$202,2,FALSE)),"",VLOOKUP(B36,data!$A$3:$BB$202,49,FALSE))</f>
        <v/>
      </c>
      <c r="S36" s="482"/>
    </row>
    <row r="37" spans="2:19" ht="16.45" customHeight="1">
      <c r="B37" s="233">
        <v>22</v>
      </c>
      <c r="C37" s="229" t="str">
        <f>IF(ISERROR(VLOOKUP(B37,data!$A$3:$BB$202,2,FALSE)),"",VLOOKUP(B37,data!$A$3:$BB$202,2,FALSE))</f>
        <v/>
      </c>
      <c r="D37" s="459" t="str">
        <f>IF(ISERROR(VLOOKUP(B37,data!$A$3:$BB$202,2,FALSE)),"",VLOOKUP(B37,data!$A$3:$BB$202,54,FALSE))</f>
        <v/>
      </c>
      <c r="E37" s="460"/>
      <c r="F37" s="461"/>
      <c r="G37" s="230" t="str">
        <f>IF(ISERROR(VLOOKUP(B37,data!$A$3:$BB$202,2,FALSE)),"",VLOOKUP(B37,data!$A$3:$BB$202,12,FALSE))</f>
        <v/>
      </c>
      <c r="H37" s="231" t="str">
        <f>IF(ISERROR(VLOOKUP(B37,杜トラ_入力シート!$A$8:$N$207,2,FALSE)),"",VLOOKUP(B37,杜トラ_入力シート!$A$8:$N$207,8,FALSE))</f>
        <v/>
      </c>
      <c r="I37" s="232" t="str">
        <f>IF(ISERROR(VLOOKUP(B37,data!$A$3:$BB$202,2,FALSE)),"",VLOOKUP(B37,data!$A$3:$BB$202,13,FALSE))</f>
        <v/>
      </c>
      <c r="J37" s="462" t="str">
        <f>IF(ISERROR(VLOOKUP(B37,data!$A$3:$BB$202,2,FALSE)),"",VLOOKUP(B37,data!$A$3:$BB$202,25,FALSE))</f>
        <v/>
      </c>
      <c r="K37" s="463"/>
      <c r="L37" s="464" t="str">
        <f>IF(ISERROR(VLOOKUP(B37,data!$A$3:$BB$202,2,FALSE)),"",VLOOKUP(B37,data!$A$3:$BB$202,31,FALSE))</f>
        <v/>
      </c>
      <c r="M37" s="464"/>
      <c r="N37" s="464" t="str">
        <f>IF(ISERROR(VLOOKUP(B37,data!$A$3:$BB$202,2,FALSE)),"",VLOOKUP(B37,data!$A$3:$BB$202,37,FALSE))</f>
        <v/>
      </c>
      <c r="O37" s="464"/>
      <c r="P37" s="463" t="str">
        <f>IF(ISERROR(VLOOKUP(B37,data!$A$3:$BB$202,2,FALSE)),"",VLOOKUP(B37,data!$A$3:$BB$202,43,FALSE))</f>
        <v/>
      </c>
      <c r="Q37" s="463"/>
      <c r="R37" s="464" t="str">
        <f>IF(ISERROR(VLOOKUP(B37,data!$A$3:$BB$202,2,FALSE)),"",VLOOKUP(B37,data!$A$3:$BB$202,49,FALSE))</f>
        <v/>
      </c>
      <c r="S37" s="465"/>
    </row>
    <row r="38" spans="2:19" ht="16.45" customHeight="1">
      <c r="B38" s="233">
        <v>23</v>
      </c>
      <c r="C38" s="229" t="str">
        <f>IF(ISERROR(VLOOKUP(B38,data!$A$3:$BB$202,2,FALSE)),"",VLOOKUP(B38,data!$A$3:$BB$202,2,FALSE))</f>
        <v/>
      </c>
      <c r="D38" s="459" t="str">
        <f>IF(ISERROR(VLOOKUP(B38,data!$A$3:$BB$202,2,FALSE)),"",VLOOKUP(B38,data!$A$3:$BB$202,54,FALSE))</f>
        <v/>
      </c>
      <c r="E38" s="460"/>
      <c r="F38" s="461"/>
      <c r="G38" s="230" t="str">
        <f>IF(ISERROR(VLOOKUP(B38,data!$A$3:$BB$202,2,FALSE)),"",VLOOKUP(B38,data!$A$3:$BB$202,12,FALSE))</f>
        <v/>
      </c>
      <c r="H38" s="231" t="str">
        <f>IF(ISERROR(VLOOKUP(B38,杜トラ_入力シート!$A$8:$N$207,2,FALSE)),"",VLOOKUP(B38,杜トラ_入力シート!$A$8:$N$207,8,FALSE))</f>
        <v/>
      </c>
      <c r="I38" s="232" t="str">
        <f>IF(ISERROR(VLOOKUP(B38,data!$A$3:$BB$202,2,FALSE)),"",VLOOKUP(B38,data!$A$3:$BB$202,13,FALSE))</f>
        <v/>
      </c>
      <c r="J38" s="462" t="str">
        <f>IF(ISERROR(VLOOKUP(B38,data!$A$3:$BB$202,2,FALSE)),"",VLOOKUP(B38,data!$A$3:$BB$202,25,FALSE))</f>
        <v/>
      </c>
      <c r="K38" s="463"/>
      <c r="L38" s="464" t="str">
        <f>IF(ISERROR(VLOOKUP(B38,data!$A$3:$BB$202,2,FALSE)),"",VLOOKUP(B38,data!$A$3:$BB$202,31,FALSE))</f>
        <v/>
      </c>
      <c r="M38" s="464"/>
      <c r="N38" s="464" t="str">
        <f>IF(ISERROR(VLOOKUP(B38,data!$A$3:$BB$202,2,FALSE)),"",VLOOKUP(B38,data!$A$3:$BB$202,37,FALSE))</f>
        <v/>
      </c>
      <c r="O38" s="464"/>
      <c r="P38" s="463" t="str">
        <f>IF(ISERROR(VLOOKUP(B38,data!$A$3:$BB$202,2,FALSE)),"",VLOOKUP(B38,data!$A$3:$BB$202,43,FALSE))</f>
        <v/>
      </c>
      <c r="Q38" s="463"/>
      <c r="R38" s="464" t="str">
        <f>IF(ISERROR(VLOOKUP(B38,data!$A$3:$BB$202,2,FALSE)),"",VLOOKUP(B38,data!$A$3:$BB$202,49,FALSE))</f>
        <v/>
      </c>
      <c r="S38" s="465"/>
    </row>
    <row r="39" spans="2:19" ht="16.45" customHeight="1">
      <c r="B39" s="233">
        <v>24</v>
      </c>
      <c r="C39" s="229" t="str">
        <f>IF(ISERROR(VLOOKUP(B39,data!$A$3:$BB$202,2,FALSE)),"",VLOOKUP(B39,data!$A$3:$BB$202,2,FALSE))</f>
        <v/>
      </c>
      <c r="D39" s="459" t="str">
        <f>IF(ISERROR(VLOOKUP(B39,data!$A$3:$BB$202,2,FALSE)),"",VLOOKUP(B39,data!$A$3:$BB$202,54,FALSE))</f>
        <v/>
      </c>
      <c r="E39" s="460"/>
      <c r="F39" s="461"/>
      <c r="G39" s="230" t="str">
        <f>IF(ISERROR(VLOOKUP(B39,data!$A$3:$BB$202,2,FALSE)),"",VLOOKUP(B39,data!$A$3:$BB$202,12,FALSE))</f>
        <v/>
      </c>
      <c r="H39" s="231" t="str">
        <f>IF(ISERROR(VLOOKUP(B39,杜トラ_入力シート!$A$8:$N$207,2,FALSE)),"",VLOOKUP(B39,杜トラ_入力シート!$A$8:$N$207,8,FALSE))</f>
        <v/>
      </c>
      <c r="I39" s="232" t="str">
        <f>IF(ISERROR(VLOOKUP(B39,data!$A$3:$BB$202,2,FALSE)),"",VLOOKUP(B39,data!$A$3:$BB$202,13,FALSE))</f>
        <v/>
      </c>
      <c r="J39" s="462" t="str">
        <f>IF(ISERROR(VLOOKUP(B39,data!$A$3:$BB$202,2,FALSE)),"",VLOOKUP(B39,data!$A$3:$BB$202,25,FALSE))</f>
        <v/>
      </c>
      <c r="K39" s="463"/>
      <c r="L39" s="464" t="str">
        <f>IF(ISERROR(VLOOKUP(B39,data!$A$3:$BB$202,2,FALSE)),"",VLOOKUP(B39,data!$A$3:$BB$202,31,FALSE))</f>
        <v/>
      </c>
      <c r="M39" s="464"/>
      <c r="N39" s="464" t="str">
        <f>IF(ISERROR(VLOOKUP(B39,data!$A$3:$BB$202,2,FALSE)),"",VLOOKUP(B39,data!$A$3:$BB$202,37,FALSE))</f>
        <v/>
      </c>
      <c r="O39" s="464"/>
      <c r="P39" s="463" t="str">
        <f>IF(ISERROR(VLOOKUP(B39,data!$A$3:$BB$202,2,FALSE)),"",VLOOKUP(B39,data!$A$3:$BB$202,43,FALSE))</f>
        <v/>
      </c>
      <c r="Q39" s="463"/>
      <c r="R39" s="464" t="str">
        <f>IF(ISERROR(VLOOKUP(B39,data!$A$3:$BB$202,2,FALSE)),"",VLOOKUP(B39,data!$A$3:$BB$202,49,FALSE))</f>
        <v/>
      </c>
      <c r="S39" s="465"/>
    </row>
    <row r="40" spans="2:19" ht="16.45" customHeight="1">
      <c r="B40" s="234">
        <v>25</v>
      </c>
      <c r="C40" s="235" t="str">
        <f>IF(ISERROR(VLOOKUP(B40,data!$A$3:$BB$202,2,FALSE)),"",VLOOKUP(B40,data!$A$3:$BB$202,2,FALSE))</f>
        <v/>
      </c>
      <c r="D40" s="472" t="str">
        <f>IF(ISERROR(VLOOKUP(B40,data!$A$3:$BB$202,2,FALSE)),"",VLOOKUP(B40,data!$A$3:$BB$202,54,FALSE))</f>
        <v/>
      </c>
      <c r="E40" s="473"/>
      <c r="F40" s="474"/>
      <c r="G40" s="236" t="str">
        <f>IF(ISERROR(VLOOKUP(B40,data!$A$3:$BB$202,2,FALSE)),"",VLOOKUP(B40,data!$A$3:$BB$202,12,FALSE))</f>
        <v/>
      </c>
      <c r="H40" s="237" t="str">
        <f>IF(ISERROR(VLOOKUP(B40,杜トラ_入力シート!$A$8:$N$207,2,FALSE)),"",VLOOKUP(B40,杜トラ_入力シート!$A$8:$N$207,8,FALSE))</f>
        <v/>
      </c>
      <c r="I40" s="238" t="str">
        <f>IF(ISERROR(VLOOKUP(B40,data!$A$3:$BB$202,2,FALSE)),"",VLOOKUP(B40,data!$A$3:$BB$202,13,FALSE))</f>
        <v/>
      </c>
      <c r="J40" s="475" t="str">
        <f>IF(ISERROR(VLOOKUP(B40,data!$A$3:$BB$202,2,FALSE)),"",VLOOKUP(B40,data!$A$3:$BB$202,25,FALSE))</f>
        <v/>
      </c>
      <c r="K40" s="476"/>
      <c r="L40" s="477" t="str">
        <f>IF(ISERROR(VLOOKUP(B40,data!$A$3:$BB$202,2,FALSE)),"",VLOOKUP(B40,data!$A$3:$BB$202,31,FALSE))</f>
        <v/>
      </c>
      <c r="M40" s="477"/>
      <c r="N40" s="477" t="str">
        <f>IF(ISERROR(VLOOKUP(B40,data!$A$3:$BB$202,2,FALSE)),"",VLOOKUP(B40,data!$A$3:$BB$202,37,FALSE))</f>
        <v/>
      </c>
      <c r="O40" s="477"/>
      <c r="P40" s="476" t="str">
        <f>IF(ISERROR(VLOOKUP(B40,data!$A$3:$BB$202,2,FALSE)),"",VLOOKUP(B40,data!$A$3:$BB$202,43,FALSE))</f>
        <v/>
      </c>
      <c r="Q40" s="476"/>
      <c r="R40" s="477" t="str">
        <f>IF(ISERROR(VLOOKUP(B40,data!$A$3:$BB$202,2,FALSE)),"",VLOOKUP(B40,data!$A$3:$BB$202,49,FALSE))</f>
        <v/>
      </c>
      <c r="S40" s="478"/>
    </row>
    <row r="41" spans="2:19" ht="16.45" customHeight="1">
      <c r="B41" s="228">
        <v>26</v>
      </c>
      <c r="C41" s="229" t="str">
        <f>IF(ISERROR(VLOOKUP(B41,data!$A$3:$BB$202,2,FALSE)),"",VLOOKUP(B41,data!$A$3:$BB$202,2,FALSE))</f>
        <v/>
      </c>
      <c r="D41" s="459" t="str">
        <f>IF(ISERROR(VLOOKUP(B41,data!$A$3:$BB$202,2,FALSE)),"",VLOOKUP(B41,data!$A$3:$BB$202,54,FALSE))</f>
        <v/>
      </c>
      <c r="E41" s="460"/>
      <c r="F41" s="461"/>
      <c r="G41" s="230" t="str">
        <f>IF(ISERROR(VLOOKUP(B41,data!$A$3:$BB$202,2,FALSE)),"",VLOOKUP(B41,data!$A$3:$BB$202,12,FALSE))</f>
        <v/>
      </c>
      <c r="H41" s="231" t="str">
        <f>IF(ISERROR(VLOOKUP(B41,杜トラ_入力シート!$A$8:$N$207,2,FALSE)),"",VLOOKUP(B41,杜トラ_入力シート!$A$8:$N$207,8,FALSE))</f>
        <v/>
      </c>
      <c r="I41" s="232" t="str">
        <f>IF(ISERROR(VLOOKUP(B41,data!$A$3:$BB$202,2,FALSE)),"",VLOOKUP(B41,data!$A$3:$BB$202,13,FALSE))</f>
        <v/>
      </c>
      <c r="J41" s="479" t="str">
        <f>IF(ISERROR(VLOOKUP(B41,data!$A$3:$BB$202,2,FALSE)),"",VLOOKUP(B41,data!$A$3:$BB$202,25,FALSE))</f>
        <v/>
      </c>
      <c r="K41" s="480"/>
      <c r="L41" s="481" t="str">
        <f>IF(ISERROR(VLOOKUP(B41,data!$A$3:$BB$202,2,FALSE)),"",VLOOKUP(B41,data!$A$3:$BB$202,31,FALSE))</f>
        <v/>
      </c>
      <c r="M41" s="481"/>
      <c r="N41" s="481" t="str">
        <f>IF(ISERROR(VLOOKUP(B41,data!$A$3:$BB$202,2,FALSE)),"",VLOOKUP(B41,data!$A$3:$BB$202,37,FALSE))</f>
        <v/>
      </c>
      <c r="O41" s="481"/>
      <c r="P41" s="480" t="str">
        <f>IF(ISERROR(VLOOKUP(B41,data!$A$3:$BB$202,2,FALSE)),"",VLOOKUP(B41,data!$A$3:$BB$202,43,FALSE))</f>
        <v/>
      </c>
      <c r="Q41" s="480"/>
      <c r="R41" s="481" t="str">
        <f>IF(ISERROR(VLOOKUP(B41,data!$A$3:$BB$202,2,FALSE)),"",VLOOKUP(B41,data!$A$3:$BB$202,49,FALSE))</f>
        <v/>
      </c>
      <c r="S41" s="482"/>
    </row>
    <row r="42" spans="2:19" ht="16.45" customHeight="1">
      <c r="B42" s="233">
        <v>27</v>
      </c>
      <c r="C42" s="229" t="str">
        <f>IF(ISERROR(VLOOKUP(B42,data!$A$3:$BB$202,2,FALSE)),"",VLOOKUP(B42,data!$A$3:$BB$202,2,FALSE))</f>
        <v/>
      </c>
      <c r="D42" s="459" t="str">
        <f>IF(ISERROR(VLOOKUP(B42,data!$A$3:$BB$202,2,FALSE)),"",VLOOKUP(B42,data!$A$3:$BB$202,54,FALSE))</f>
        <v/>
      </c>
      <c r="E42" s="460"/>
      <c r="F42" s="461"/>
      <c r="G42" s="230" t="str">
        <f>IF(ISERROR(VLOOKUP(B42,data!$A$3:$BB$202,2,FALSE)),"",VLOOKUP(B42,data!$A$3:$BB$202,12,FALSE))</f>
        <v/>
      </c>
      <c r="H42" s="231" t="str">
        <f>IF(ISERROR(VLOOKUP(B42,杜トラ_入力シート!$A$8:$N$207,2,FALSE)),"",VLOOKUP(B42,杜トラ_入力シート!$A$8:$N$207,8,FALSE))</f>
        <v/>
      </c>
      <c r="I42" s="232" t="str">
        <f>IF(ISERROR(VLOOKUP(B42,data!$A$3:$BB$202,2,FALSE)),"",VLOOKUP(B42,data!$A$3:$BB$202,13,FALSE))</f>
        <v/>
      </c>
      <c r="J42" s="462" t="str">
        <f>IF(ISERROR(VLOOKUP(B42,data!$A$3:$BB$202,2,FALSE)),"",VLOOKUP(B42,data!$A$3:$BB$202,25,FALSE))</f>
        <v/>
      </c>
      <c r="K42" s="463"/>
      <c r="L42" s="464" t="str">
        <f>IF(ISERROR(VLOOKUP(B42,data!$A$3:$BB$202,2,FALSE)),"",VLOOKUP(B42,data!$A$3:$BB$202,31,FALSE))</f>
        <v/>
      </c>
      <c r="M42" s="464"/>
      <c r="N42" s="464" t="str">
        <f>IF(ISERROR(VLOOKUP(B42,data!$A$3:$BB$202,2,FALSE)),"",VLOOKUP(B42,data!$A$3:$BB$202,37,FALSE))</f>
        <v/>
      </c>
      <c r="O42" s="464"/>
      <c r="P42" s="463" t="str">
        <f>IF(ISERROR(VLOOKUP(B42,data!$A$3:$BB$202,2,FALSE)),"",VLOOKUP(B42,data!$A$3:$BB$202,43,FALSE))</f>
        <v/>
      </c>
      <c r="Q42" s="463"/>
      <c r="R42" s="464" t="str">
        <f>IF(ISERROR(VLOOKUP(B42,data!$A$3:$BB$202,2,FALSE)),"",VLOOKUP(B42,data!$A$3:$BB$202,49,FALSE))</f>
        <v/>
      </c>
      <c r="S42" s="465"/>
    </row>
    <row r="43" spans="2:19" ht="16.45" customHeight="1">
      <c r="B43" s="233">
        <v>28</v>
      </c>
      <c r="C43" s="229" t="str">
        <f>IF(ISERROR(VLOOKUP(B43,data!$A$3:$BB$202,2,FALSE)),"",VLOOKUP(B43,data!$A$3:$BB$202,2,FALSE))</f>
        <v/>
      </c>
      <c r="D43" s="459" t="str">
        <f>IF(ISERROR(VLOOKUP(B43,data!$A$3:$BB$202,2,FALSE)),"",VLOOKUP(B43,data!$A$3:$BB$202,54,FALSE))</f>
        <v/>
      </c>
      <c r="E43" s="460"/>
      <c r="F43" s="461"/>
      <c r="G43" s="230" t="str">
        <f>IF(ISERROR(VLOOKUP(B43,data!$A$3:$BB$202,2,FALSE)),"",VLOOKUP(B43,data!$A$3:$BB$202,12,FALSE))</f>
        <v/>
      </c>
      <c r="H43" s="231" t="str">
        <f>IF(ISERROR(VLOOKUP(B43,杜トラ_入力シート!$A$8:$N$207,2,FALSE)),"",VLOOKUP(B43,杜トラ_入力シート!$A$8:$N$207,8,FALSE))</f>
        <v/>
      </c>
      <c r="I43" s="232" t="str">
        <f>IF(ISERROR(VLOOKUP(B43,data!$A$3:$BB$202,2,FALSE)),"",VLOOKUP(B43,data!$A$3:$BB$202,13,FALSE))</f>
        <v/>
      </c>
      <c r="J43" s="462" t="str">
        <f>IF(ISERROR(VLOOKUP(B43,data!$A$3:$BB$202,2,FALSE)),"",VLOOKUP(B43,data!$A$3:$BB$202,25,FALSE))</f>
        <v/>
      </c>
      <c r="K43" s="463"/>
      <c r="L43" s="464" t="str">
        <f>IF(ISERROR(VLOOKUP(B43,data!$A$3:$BB$202,2,FALSE)),"",VLOOKUP(B43,data!$A$3:$BB$202,31,FALSE))</f>
        <v/>
      </c>
      <c r="M43" s="464"/>
      <c r="N43" s="464" t="str">
        <f>IF(ISERROR(VLOOKUP(B43,data!$A$3:$BB$202,2,FALSE)),"",VLOOKUP(B43,data!$A$3:$BB$202,37,FALSE))</f>
        <v/>
      </c>
      <c r="O43" s="464"/>
      <c r="P43" s="463" t="str">
        <f>IF(ISERROR(VLOOKUP(B43,data!$A$3:$BB$202,2,FALSE)),"",VLOOKUP(B43,data!$A$3:$BB$202,43,FALSE))</f>
        <v/>
      </c>
      <c r="Q43" s="463"/>
      <c r="R43" s="464" t="str">
        <f>IF(ISERROR(VLOOKUP(B43,data!$A$3:$BB$202,2,FALSE)),"",VLOOKUP(B43,data!$A$3:$BB$202,49,FALSE))</f>
        <v/>
      </c>
      <c r="S43" s="465"/>
    </row>
    <row r="44" spans="2:19" ht="16.45" customHeight="1">
      <c r="B44" s="233">
        <v>29</v>
      </c>
      <c r="C44" s="229" t="str">
        <f>IF(ISERROR(VLOOKUP(B44,data!$A$3:$BB$202,2,FALSE)),"",VLOOKUP(B44,data!$A$3:$BB$202,2,FALSE))</f>
        <v/>
      </c>
      <c r="D44" s="459" t="str">
        <f>IF(ISERROR(VLOOKUP(B44,data!$A$3:$BB$202,2,FALSE)),"",VLOOKUP(B44,data!$A$3:$BB$202,54,FALSE))</f>
        <v/>
      </c>
      <c r="E44" s="460"/>
      <c r="F44" s="461"/>
      <c r="G44" s="230" t="str">
        <f>IF(ISERROR(VLOOKUP(B44,data!$A$3:$BB$202,2,FALSE)),"",VLOOKUP(B44,data!$A$3:$BB$202,12,FALSE))</f>
        <v/>
      </c>
      <c r="H44" s="231" t="str">
        <f>IF(ISERROR(VLOOKUP(B44,杜トラ_入力シート!$A$8:$N$207,2,FALSE)),"",VLOOKUP(B44,杜トラ_入力シート!$A$8:$N$207,8,FALSE))</f>
        <v/>
      </c>
      <c r="I44" s="232" t="str">
        <f>IF(ISERROR(VLOOKUP(B44,data!$A$3:$BB$202,2,FALSE)),"",VLOOKUP(B44,data!$A$3:$BB$202,13,FALSE))</f>
        <v/>
      </c>
      <c r="J44" s="462" t="str">
        <f>IF(ISERROR(VLOOKUP(B44,data!$A$3:$BB$202,2,FALSE)),"",VLOOKUP(B44,data!$A$3:$BB$202,25,FALSE))</f>
        <v/>
      </c>
      <c r="K44" s="463"/>
      <c r="L44" s="464" t="str">
        <f>IF(ISERROR(VLOOKUP(B44,data!$A$3:$BB$202,2,FALSE)),"",VLOOKUP(B44,data!$A$3:$BB$202,31,FALSE))</f>
        <v/>
      </c>
      <c r="M44" s="464"/>
      <c r="N44" s="464" t="str">
        <f>IF(ISERROR(VLOOKUP(B44,data!$A$3:$BB$202,2,FALSE)),"",VLOOKUP(B44,data!$A$3:$BB$202,37,FALSE))</f>
        <v/>
      </c>
      <c r="O44" s="464"/>
      <c r="P44" s="463" t="str">
        <f>IF(ISERROR(VLOOKUP(B44,data!$A$3:$BB$202,2,FALSE)),"",VLOOKUP(B44,data!$A$3:$BB$202,43,FALSE))</f>
        <v/>
      </c>
      <c r="Q44" s="463"/>
      <c r="R44" s="464" t="str">
        <f>IF(ISERROR(VLOOKUP(B44,data!$A$3:$BB$202,2,FALSE)),"",VLOOKUP(B44,data!$A$3:$BB$202,49,FALSE))</f>
        <v/>
      </c>
      <c r="S44" s="465"/>
    </row>
    <row r="45" spans="2:19" ht="16.45" customHeight="1">
      <c r="B45" s="234">
        <v>30</v>
      </c>
      <c r="C45" s="235" t="str">
        <f>IF(ISERROR(VLOOKUP(B45,data!$A$3:$BB$202,2,FALSE)),"",VLOOKUP(B45,data!$A$3:$BB$202,2,FALSE))</f>
        <v/>
      </c>
      <c r="D45" s="472" t="str">
        <f>IF(ISERROR(VLOOKUP(B45,data!$A$3:$BB$202,2,FALSE)),"",VLOOKUP(B45,data!$A$3:$BB$202,54,FALSE))</f>
        <v/>
      </c>
      <c r="E45" s="473"/>
      <c r="F45" s="474"/>
      <c r="G45" s="236" t="str">
        <f>IF(ISERROR(VLOOKUP(B45,data!$A$3:$BB$202,2,FALSE)),"",VLOOKUP(B45,data!$A$3:$BB$202,12,FALSE))</f>
        <v/>
      </c>
      <c r="H45" s="237" t="str">
        <f>IF(ISERROR(VLOOKUP(B45,杜トラ_入力シート!$A$8:$N$207,2,FALSE)),"",VLOOKUP(B45,杜トラ_入力シート!$A$8:$N$207,8,FALSE))</f>
        <v/>
      </c>
      <c r="I45" s="238" t="str">
        <f>IF(ISERROR(VLOOKUP(B45,data!$A$3:$BB$202,2,FALSE)),"",VLOOKUP(B45,data!$A$3:$BB$202,13,FALSE))</f>
        <v/>
      </c>
      <c r="J45" s="475" t="str">
        <f>IF(ISERROR(VLOOKUP(B45,data!$A$3:$BB$202,2,FALSE)),"",VLOOKUP(B45,data!$A$3:$BB$202,25,FALSE))</f>
        <v/>
      </c>
      <c r="K45" s="476"/>
      <c r="L45" s="477" t="str">
        <f>IF(ISERROR(VLOOKUP(B45,data!$A$3:$BB$202,2,FALSE)),"",VLOOKUP(B45,data!$A$3:$BB$202,31,FALSE))</f>
        <v/>
      </c>
      <c r="M45" s="477"/>
      <c r="N45" s="477" t="str">
        <f>IF(ISERROR(VLOOKUP(B45,data!$A$3:$BB$202,2,FALSE)),"",VLOOKUP(B45,data!$A$3:$BB$202,37,FALSE))</f>
        <v/>
      </c>
      <c r="O45" s="477"/>
      <c r="P45" s="476" t="str">
        <f>IF(ISERROR(VLOOKUP(B45,data!$A$3:$BB$202,2,FALSE)),"",VLOOKUP(B45,data!$A$3:$BB$202,43,FALSE))</f>
        <v/>
      </c>
      <c r="Q45" s="476"/>
      <c r="R45" s="477" t="str">
        <f>IF(ISERROR(VLOOKUP(B45,data!$A$3:$BB$202,2,FALSE)),"",VLOOKUP(B45,data!$A$3:$BB$202,49,FALSE))</f>
        <v/>
      </c>
      <c r="S45" s="478"/>
    </row>
    <row r="46" spans="2:19" ht="16.45" customHeight="1">
      <c r="B46" s="228">
        <v>31</v>
      </c>
      <c r="C46" s="229" t="str">
        <f>IF(ISERROR(VLOOKUP(B46,data!$A$3:$BB$202,2,FALSE)),"",VLOOKUP(B46,data!$A$3:$BB$202,2,FALSE))</f>
        <v/>
      </c>
      <c r="D46" s="459" t="str">
        <f>IF(ISERROR(VLOOKUP(B46,data!$A$3:$BB$202,2,FALSE)),"",VLOOKUP(B46,data!$A$3:$BB$202,54,FALSE))</f>
        <v/>
      </c>
      <c r="E46" s="460"/>
      <c r="F46" s="461"/>
      <c r="G46" s="230" t="str">
        <f>IF(ISERROR(VLOOKUP(B46,data!$A$3:$BB$202,2,FALSE)),"",VLOOKUP(B46,data!$A$3:$BB$202,12,FALSE))</f>
        <v/>
      </c>
      <c r="H46" s="231" t="str">
        <f>IF(ISERROR(VLOOKUP(B46,杜トラ_入力シート!$A$8:$N$207,2,FALSE)),"",VLOOKUP(B46,杜トラ_入力シート!$A$8:$N$207,8,FALSE))</f>
        <v/>
      </c>
      <c r="I46" s="232" t="str">
        <f>IF(ISERROR(VLOOKUP(B46,data!$A$3:$BB$202,2,FALSE)),"",VLOOKUP(B46,data!$A$3:$BB$202,13,FALSE))</f>
        <v/>
      </c>
      <c r="J46" s="479" t="str">
        <f>IF(ISERROR(VLOOKUP(B46,data!$A$3:$BB$202,2,FALSE)),"",VLOOKUP(B46,data!$A$3:$BB$202,25,FALSE))</f>
        <v/>
      </c>
      <c r="K46" s="480"/>
      <c r="L46" s="481" t="str">
        <f>IF(ISERROR(VLOOKUP(B46,data!$A$3:$BB$202,2,FALSE)),"",VLOOKUP(B46,data!$A$3:$BB$202,31,FALSE))</f>
        <v/>
      </c>
      <c r="M46" s="481"/>
      <c r="N46" s="481" t="str">
        <f>IF(ISERROR(VLOOKUP(B46,data!$A$3:$BB$202,2,FALSE)),"",VLOOKUP(B46,data!$A$3:$BB$202,37,FALSE))</f>
        <v/>
      </c>
      <c r="O46" s="481"/>
      <c r="P46" s="480" t="str">
        <f>IF(ISERROR(VLOOKUP(B46,data!$A$3:$BB$202,2,FALSE)),"",VLOOKUP(B46,data!$A$3:$BB$202,43,FALSE))</f>
        <v/>
      </c>
      <c r="Q46" s="480"/>
      <c r="R46" s="481" t="str">
        <f>IF(ISERROR(VLOOKUP(B46,data!$A$3:$BB$202,2,FALSE)),"",VLOOKUP(B46,data!$A$3:$BB$202,49,FALSE))</f>
        <v/>
      </c>
      <c r="S46" s="482"/>
    </row>
    <row r="47" spans="2:19" ht="16.45" customHeight="1">
      <c r="B47" s="233">
        <v>32</v>
      </c>
      <c r="C47" s="229" t="str">
        <f>IF(ISERROR(VLOOKUP(B47,data!$A$3:$BB$202,2,FALSE)),"",VLOOKUP(B47,data!$A$3:$BB$202,2,FALSE))</f>
        <v/>
      </c>
      <c r="D47" s="459" t="str">
        <f>IF(ISERROR(VLOOKUP(B47,data!$A$3:$BB$202,2,FALSE)),"",VLOOKUP(B47,data!$A$3:$BB$202,54,FALSE))</f>
        <v/>
      </c>
      <c r="E47" s="460"/>
      <c r="F47" s="461"/>
      <c r="G47" s="230" t="str">
        <f>IF(ISERROR(VLOOKUP(B47,data!$A$3:$BB$202,2,FALSE)),"",VLOOKUP(B47,data!$A$3:$BB$202,12,FALSE))</f>
        <v/>
      </c>
      <c r="H47" s="231" t="str">
        <f>IF(ISERROR(VLOOKUP(B47,杜トラ_入力シート!$A$8:$N$207,2,FALSE)),"",VLOOKUP(B47,杜トラ_入力シート!$A$8:$N$207,8,FALSE))</f>
        <v/>
      </c>
      <c r="I47" s="232" t="str">
        <f>IF(ISERROR(VLOOKUP(B47,data!$A$3:$BB$202,2,FALSE)),"",VLOOKUP(B47,data!$A$3:$BB$202,13,FALSE))</f>
        <v/>
      </c>
      <c r="J47" s="462" t="str">
        <f>IF(ISERROR(VLOOKUP(B47,data!$A$3:$BB$202,2,FALSE)),"",VLOOKUP(B47,data!$A$3:$BB$202,25,FALSE))</f>
        <v/>
      </c>
      <c r="K47" s="463"/>
      <c r="L47" s="464" t="str">
        <f>IF(ISERROR(VLOOKUP(B47,data!$A$3:$BB$202,2,FALSE)),"",VLOOKUP(B47,data!$A$3:$BB$202,31,FALSE))</f>
        <v/>
      </c>
      <c r="M47" s="464"/>
      <c r="N47" s="464" t="str">
        <f>IF(ISERROR(VLOOKUP(B47,data!$A$3:$BB$202,2,FALSE)),"",VLOOKUP(B47,data!$A$3:$BB$202,37,FALSE))</f>
        <v/>
      </c>
      <c r="O47" s="464"/>
      <c r="P47" s="463" t="str">
        <f>IF(ISERROR(VLOOKUP(B47,data!$A$3:$BB$202,2,FALSE)),"",VLOOKUP(B47,data!$A$3:$BB$202,43,FALSE))</f>
        <v/>
      </c>
      <c r="Q47" s="463"/>
      <c r="R47" s="464" t="str">
        <f>IF(ISERROR(VLOOKUP(B47,data!$A$3:$BB$202,2,FALSE)),"",VLOOKUP(B47,data!$A$3:$BB$202,49,FALSE))</f>
        <v/>
      </c>
      <c r="S47" s="465"/>
    </row>
    <row r="48" spans="2:19" ht="16.45" customHeight="1">
      <c r="B48" s="233">
        <v>33</v>
      </c>
      <c r="C48" s="229" t="str">
        <f>IF(ISERROR(VLOOKUP(B48,data!$A$3:$BB$202,2,FALSE)),"",VLOOKUP(B48,data!$A$3:$BB$202,2,FALSE))</f>
        <v/>
      </c>
      <c r="D48" s="459" t="str">
        <f>IF(ISERROR(VLOOKUP(B48,data!$A$3:$BB$202,2,FALSE)),"",VLOOKUP(B48,data!$A$3:$BB$202,54,FALSE))</f>
        <v/>
      </c>
      <c r="E48" s="460"/>
      <c r="F48" s="461"/>
      <c r="G48" s="230" t="str">
        <f>IF(ISERROR(VLOOKUP(B48,data!$A$3:$BB$202,2,FALSE)),"",VLOOKUP(B48,data!$A$3:$BB$202,12,FALSE))</f>
        <v/>
      </c>
      <c r="H48" s="231" t="str">
        <f>IF(ISERROR(VLOOKUP(B48,杜トラ_入力シート!$A$8:$N$207,2,FALSE)),"",VLOOKUP(B48,杜トラ_入力シート!$A$8:$N$207,8,FALSE))</f>
        <v/>
      </c>
      <c r="I48" s="232" t="str">
        <f>IF(ISERROR(VLOOKUP(B48,data!$A$3:$BB$202,2,FALSE)),"",VLOOKUP(B48,data!$A$3:$BB$202,13,FALSE))</f>
        <v/>
      </c>
      <c r="J48" s="462" t="str">
        <f>IF(ISERROR(VLOOKUP(B48,data!$A$3:$BB$202,2,FALSE)),"",VLOOKUP(B48,data!$A$3:$BB$202,25,FALSE))</f>
        <v/>
      </c>
      <c r="K48" s="463"/>
      <c r="L48" s="464" t="str">
        <f>IF(ISERROR(VLOOKUP(B48,data!$A$3:$BB$202,2,FALSE)),"",VLOOKUP(B48,data!$A$3:$BB$202,31,FALSE))</f>
        <v/>
      </c>
      <c r="M48" s="464"/>
      <c r="N48" s="464" t="str">
        <f>IF(ISERROR(VLOOKUP(B48,data!$A$3:$BB$202,2,FALSE)),"",VLOOKUP(B48,data!$A$3:$BB$202,37,FALSE))</f>
        <v/>
      </c>
      <c r="O48" s="464"/>
      <c r="P48" s="463" t="str">
        <f>IF(ISERROR(VLOOKUP(B48,data!$A$3:$BB$202,2,FALSE)),"",VLOOKUP(B48,data!$A$3:$BB$202,43,FALSE))</f>
        <v/>
      </c>
      <c r="Q48" s="463"/>
      <c r="R48" s="464" t="str">
        <f>IF(ISERROR(VLOOKUP(B48,data!$A$3:$BB$202,2,FALSE)),"",VLOOKUP(B48,data!$A$3:$BB$202,49,FALSE))</f>
        <v/>
      </c>
      <c r="S48" s="465"/>
    </row>
    <row r="49" spans="2:19" ht="16.45" customHeight="1">
      <c r="B49" s="233">
        <v>34</v>
      </c>
      <c r="C49" s="229" t="str">
        <f>IF(ISERROR(VLOOKUP(B49,data!$A$3:$BB$202,2,FALSE)),"",VLOOKUP(B49,data!$A$3:$BB$202,2,FALSE))</f>
        <v/>
      </c>
      <c r="D49" s="459" t="str">
        <f>IF(ISERROR(VLOOKUP(B49,data!$A$3:$BB$202,2,FALSE)),"",VLOOKUP(B49,data!$A$3:$BB$202,54,FALSE))</f>
        <v/>
      </c>
      <c r="E49" s="460"/>
      <c r="F49" s="461"/>
      <c r="G49" s="230" t="str">
        <f>IF(ISERROR(VLOOKUP(B49,data!$A$3:$BB$202,2,FALSE)),"",VLOOKUP(B49,data!$A$3:$BB$202,12,FALSE))</f>
        <v/>
      </c>
      <c r="H49" s="231" t="str">
        <f>IF(ISERROR(VLOOKUP(B49,杜トラ_入力シート!$A$8:$N$207,2,FALSE)),"",VLOOKUP(B49,杜トラ_入力シート!$A$8:$N$207,8,FALSE))</f>
        <v/>
      </c>
      <c r="I49" s="232" t="str">
        <f>IF(ISERROR(VLOOKUP(B49,data!$A$3:$BB$202,2,FALSE)),"",VLOOKUP(B49,data!$A$3:$BB$202,13,FALSE))</f>
        <v/>
      </c>
      <c r="J49" s="462" t="str">
        <f>IF(ISERROR(VLOOKUP(B49,data!$A$3:$BB$202,2,FALSE)),"",VLOOKUP(B49,data!$A$3:$BB$202,25,FALSE))</f>
        <v/>
      </c>
      <c r="K49" s="463"/>
      <c r="L49" s="464" t="str">
        <f>IF(ISERROR(VLOOKUP(B49,data!$A$3:$BB$202,2,FALSE)),"",VLOOKUP(B49,data!$A$3:$BB$202,31,FALSE))</f>
        <v/>
      </c>
      <c r="M49" s="464"/>
      <c r="N49" s="464" t="str">
        <f>IF(ISERROR(VLOOKUP(B49,data!$A$3:$BB$202,2,FALSE)),"",VLOOKUP(B49,data!$A$3:$BB$202,37,FALSE))</f>
        <v/>
      </c>
      <c r="O49" s="464"/>
      <c r="P49" s="463" t="str">
        <f>IF(ISERROR(VLOOKUP(B49,data!$A$3:$BB$202,2,FALSE)),"",VLOOKUP(B49,data!$A$3:$BB$202,43,FALSE))</f>
        <v/>
      </c>
      <c r="Q49" s="463"/>
      <c r="R49" s="464" t="str">
        <f>IF(ISERROR(VLOOKUP(B49,data!$A$3:$BB$202,2,FALSE)),"",VLOOKUP(B49,data!$A$3:$BB$202,49,FALSE))</f>
        <v/>
      </c>
      <c r="S49" s="465"/>
    </row>
    <row r="50" spans="2:19" ht="16.45" customHeight="1">
      <c r="B50" s="234">
        <v>35</v>
      </c>
      <c r="C50" s="235" t="str">
        <f>IF(ISERROR(VLOOKUP(B50,data!$A$3:$BB$202,2,FALSE)),"",VLOOKUP(B50,data!$A$3:$BB$202,2,FALSE))</f>
        <v/>
      </c>
      <c r="D50" s="472" t="str">
        <f>IF(ISERROR(VLOOKUP(B50,data!$A$3:$BB$202,2,FALSE)),"",VLOOKUP(B50,data!$A$3:$BB$202,54,FALSE))</f>
        <v/>
      </c>
      <c r="E50" s="473"/>
      <c r="F50" s="474"/>
      <c r="G50" s="236" t="str">
        <f>IF(ISERROR(VLOOKUP(B50,data!$A$3:$BB$202,2,FALSE)),"",VLOOKUP(B50,data!$A$3:$BB$202,12,FALSE))</f>
        <v/>
      </c>
      <c r="H50" s="237" t="str">
        <f>IF(ISERROR(VLOOKUP(B50,杜トラ_入力シート!$A$8:$N$207,2,FALSE)),"",VLOOKUP(B50,杜トラ_入力シート!$A$8:$N$207,8,FALSE))</f>
        <v/>
      </c>
      <c r="I50" s="238" t="str">
        <f>IF(ISERROR(VLOOKUP(B50,data!$A$3:$BB$202,2,FALSE)),"",VLOOKUP(B50,data!$A$3:$BB$202,13,FALSE))</f>
        <v/>
      </c>
      <c r="J50" s="475" t="str">
        <f>IF(ISERROR(VLOOKUP(B50,data!$A$3:$BB$202,2,FALSE)),"",VLOOKUP(B50,data!$A$3:$BB$202,25,FALSE))</f>
        <v/>
      </c>
      <c r="K50" s="476"/>
      <c r="L50" s="477" t="str">
        <f>IF(ISERROR(VLOOKUP(B50,data!$A$3:$BB$202,2,FALSE)),"",VLOOKUP(B50,data!$A$3:$BB$202,31,FALSE))</f>
        <v/>
      </c>
      <c r="M50" s="477"/>
      <c r="N50" s="477" t="str">
        <f>IF(ISERROR(VLOOKUP(B50,data!$A$3:$BB$202,2,FALSE)),"",VLOOKUP(B50,data!$A$3:$BB$202,37,FALSE))</f>
        <v/>
      </c>
      <c r="O50" s="477"/>
      <c r="P50" s="476" t="str">
        <f>IF(ISERROR(VLOOKUP(B50,data!$A$3:$BB$202,2,FALSE)),"",VLOOKUP(B50,data!$A$3:$BB$202,43,FALSE))</f>
        <v/>
      </c>
      <c r="Q50" s="476"/>
      <c r="R50" s="477" t="str">
        <f>IF(ISERROR(VLOOKUP(B50,data!$A$3:$BB$202,2,FALSE)),"",VLOOKUP(B50,data!$A$3:$BB$202,49,FALSE))</f>
        <v/>
      </c>
      <c r="S50" s="478"/>
    </row>
    <row r="51" spans="2:19" ht="16.45" customHeight="1">
      <c r="B51" s="228">
        <v>36</v>
      </c>
      <c r="C51" s="229" t="str">
        <f>IF(ISERROR(VLOOKUP(B51,data!$A$3:$BB$202,2,FALSE)),"",VLOOKUP(B51,data!$A$3:$BB$202,2,FALSE))</f>
        <v/>
      </c>
      <c r="D51" s="459" t="str">
        <f>IF(ISERROR(VLOOKUP(B51,data!$A$3:$BB$202,2,FALSE)),"",VLOOKUP(B51,data!$A$3:$BB$202,54,FALSE))</f>
        <v/>
      </c>
      <c r="E51" s="460"/>
      <c r="F51" s="461"/>
      <c r="G51" s="230" t="str">
        <f>IF(ISERROR(VLOOKUP(B51,data!$A$3:$BB$202,2,FALSE)),"",VLOOKUP(B51,data!$A$3:$BB$202,12,FALSE))</f>
        <v/>
      </c>
      <c r="H51" s="231" t="str">
        <f>IF(ISERROR(VLOOKUP(B51,杜トラ_入力シート!$A$8:$N$207,2,FALSE)),"",VLOOKUP(B51,杜トラ_入力シート!$A$8:$N$207,8,FALSE))</f>
        <v/>
      </c>
      <c r="I51" s="232" t="str">
        <f>IF(ISERROR(VLOOKUP(B51,data!$A$3:$BB$202,2,FALSE)),"",VLOOKUP(B51,data!$A$3:$BB$202,13,FALSE))</f>
        <v/>
      </c>
      <c r="J51" s="479" t="str">
        <f>IF(ISERROR(VLOOKUP(B51,data!$A$3:$BB$202,2,FALSE)),"",VLOOKUP(B51,data!$A$3:$BB$202,25,FALSE))</f>
        <v/>
      </c>
      <c r="K51" s="480"/>
      <c r="L51" s="481" t="str">
        <f>IF(ISERROR(VLOOKUP(B51,data!$A$3:$BB$202,2,FALSE)),"",VLOOKUP(B51,data!$A$3:$BB$202,31,FALSE))</f>
        <v/>
      </c>
      <c r="M51" s="481"/>
      <c r="N51" s="481" t="str">
        <f>IF(ISERROR(VLOOKUP(B51,data!$A$3:$BB$202,2,FALSE)),"",VLOOKUP(B51,data!$A$3:$BB$202,37,FALSE))</f>
        <v/>
      </c>
      <c r="O51" s="481"/>
      <c r="P51" s="480" t="str">
        <f>IF(ISERROR(VLOOKUP(B51,data!$A$3:$BB$202,2,FALSE)),"",VLOOKUP(B51,data!$A$3:$BB$202,43,FALSE))</f>
        <v/>
      </c>
      <c r="Q51" s="480"/>
      <c r="R51" s="481" t="str">
        <f>IF(ISERROR(VLOOKUP(B51,data!$A$3:$BB$202,2,FALSE)),"",VLOOKUP(B51,data!$A$3:$BB$202,49,FALSE))</f>
        <v/>
      </c>
      <c r="S51" s="482"/>
    </row>
    <row r="52" spans="2:19" ht="16.45" customHeight="1">
      <c r="B52" s="233">
        <v>37</v>
      </c>
      <c r="C52" s="229" t="str">
        <f>IF(ISERROR(VLOOKUP(B52,data!$A$3:$BB$202,2,FALSE)),"",VLOOKUP(B52,data!$A$3:$BB$202,2,FALSE))</f>
        <v/>
      </c>
      <c r="D52" s="459" t="str">
        <f>IF(ISERROR(VLOOKUP(B52,data!$A$3:$BB$202,2,FALSE)),"",VLOOKUP(B52,data!$A$3:$BB$202,54,FALSE))</f>
        <v/>
      </c>
      <c r="E52" s="460"/>
      <c r="F52" s="461"/>
      <c r="G52" s="230" t="str">
        <f>IF(ISERROR(VLOOKUP(B52,data!$A$3:$BB$202,2,FALSE)),"",VLOOKUP(B52,data!$A$3:$BB$202,12,FALSE))</f>
        <v/>
      </c>
      <c r="H52" s="231" t="str">
        <f>IF(ISERROR(VLOOKUP(B52,杜トラ_入力シート!$A$8:$N$207,2,FALSE)),"",VLOOKUP(B52,杜トラ_入力シート!$A$8:$N$207,8,FALSE))</f>
        <v/>
      </c>
      <c r="I52" s="232" t="str">
        <f>IF(ISERROR(VLOOKUP(B52,data!$A$3:$BB$202,2,FALSE)),"",VLOOKUP(B52,data!$A$3:$BB$202,13,FALSE))</f>
        <v/>
      </c>
      <c r="J52" s="462" t="str">
        <f>IF(ISERROR(VLOOKUP(B52,data!$A$3:$BB$202,2,FALSE)),"",VLOOKUP(B52,data!$A$3:$BB$202,25,FALSE))</f>
        <v/>
      </c>
      <c r="K52" s="463"/>
      <c r="L52" s="464" t="str">
        <f>IF(ISERROR(VLOOKUP(B52,data!$A$3:$BB$202,2,FALSE)),"",VLOOKUP(B52,data!$A$3:$BB$202,31,FALSE))</f>
        <v/>
      </c>
      <c r="M52" s="464"/>
      <c r="N52" s="464" t="str">
        <f>IF(ISERROR(VLOOKUP(B52,data!$A$3:$BB$202,2,FALSE)),"",VLOOKUP(B52,data!$A$3:$BB$202,37,FALSE))</f>
        <v/>
      </c>
      <c r="O52" s="464"/>
      <c r="P52" s="463" t="str">
        <f>IF(ISERROR(VLOOKUP(B52,data!$A$3:$BB$202,2,FALSE)),"",VLOOKUP(B52,data!$A$3:$BB$202,43,FALSE))</f>
        <v/>
      </c>
      <c r="Q52" s="463"/>
      <c r="R52" s="464" t="str">
        <f>IF(ISERROR(VLOOKUP(B52,data!$A$3:$BB$202,2,FALSE)),"",VLOOKUP(B52,data!$A$3:$BB$202,49,FALSE))</f>
        <v/>
      </c>
      <c r="S52" s="465"/>
    </row>
    <row r="53" spans="2:19" ht="16.45" customHeight="1">
      <c r="B53" s="233">
        <v>38</v>
      </c>
      <c r="C53" s="229" t="str">
        <f>IF(ISERROR(VLOOKUP(B53,data!$A$3:$BB$202,2,FALSE)),"",VLOOKUP(B53,data!$A$3:$BB$202,2,FALSE))</f>
        <v/>
      </c>
      <c r="D53" s="459" t="str">
        <f>IF(ISERROR(VLOOKUP(B53,data!$A$3:$BB$202,2,FALSE)),"",VLOOKUP(B53,data!$A$3:$BB$202,54,FALSE))</f>
        <v/>
      </c>
      <c r="E53" s="460"/>
      <c r="F53" s="461"/>
      <c r="G53" s="230" t="str">
        <f>IF(ISERROR(VLOOKUP(B53,data!$A$3:$BB$202,2,FALSE)),"",VLOOKUP(B53,data!$A$3:$BB$202,12,FALSE))</f>
        <v/>
      </c>
      <c r="H53" s="231" t="str">
        <f>IF(ISERROR(VLOOKUP(B53,杜トラ_入力シート!$A$8:$N$207,2,FALSE)),"",VLOOKUP(B53,杜トラ_入力シート!$A$8:$N$207,8,FALSE))</f>
        <v/>
      </c>
      <c r="I53" s="232" t="str">
        <f>IF(ISERROR(VLOOKUP(B53,data!$A$3:$BB$202,2,FALSE)),"",VLOOKUP(B53,data!$A$3:$BB$202,13,FALSE))</f>
        <v/>
      </c>
      <c r="J53" s="462" t="str">
        <f>IF(ISERROR(VLOOKUP(B53,data!$A$3:$BB$202,2,FALSE)),"",VLOOKUP(B53,data!$A$3:$BB$202,25,FALSE))</f>
        <v/>
      </c>
      <c r="K53" s="463"/>
      <c r="L53" s="464" t="str">
        <f>IF(ISERROR(VLOOKUP(B53,data!$A$3:$BB$202,2,FALSE)),"",VLOOKUP(B53,data!$A$3:$BB$202,31,FALSE))</f>
        <v/>
      </c>
      <c r="M53" s="464"/>
      <c r="N53" s="464" t="str">
        <f>IF(ISERROR(VLOOKUP(B53,data!$A$3:$BB$202,2,FALSE)),"",VLOOKUP(B53,data!$A$3:$BB$202,37,FALSE))</f>
        <v/>
      </c>
      <c r="O53" s="464"/>
      <c r="P53" s="463" t="str">
        <f>IF(ISERROR(VLOOKUP(B53,data!$A$3:$BB$202,2,FALSE)),"",VLOOKUP(B53,data!$A$3:$BB$202,43,FALSE))</f>
        <v/>
      </c>
      <c r="Q53" s="463"/>
      <c r="R53" s="464" t="str">
        <f>IF(ISERROR(VLOOKUP(B53,data!$A$3:$BB$202,2,FALSE)),"",VLOOKUP(B53,data!$A$3:$BB$202,49,FALSE))</f>
        <v/>
      </c>
      <c r="S53" s="465"/>
    </row>
    <row r="54" spans="2:19" ht="16.45" customHeight="1">
      <c r="B54" s="233">
        <v>39</v>
      </c>
      <c r="C54" s="229" t="str">
        <f>IF(ISERROR(VLOOKUP(B54,data!$A$3:$BB$202,2,FALSE)),"",VLOOKUP(B54,data!$A$3:$BB$202,2,FALSE))</f>
        <v/>
      </c>
      <c r="D54" s="459" t="str">
        <f>IF(ISERROR(VLOOKUP(B54,data!$A$3:$BB$202,2,FALSE)),"",VLOOKUP(B54,data!$A$3:$BB$202,54,FALSE))</f>
        <v/>
      </c>
      <c r="E54" s="460"/>
      <c r="F54" s="461"/>
      <c r="G54" s="230" t="str">
        <f>IF(ISERROR(VLOOKUP(B54,data!$A$3:$BB$202,2,FALSE)),"",VLOOKUP(B54,data!$A$3:$BB$202,12,FALSE))</f>
        <v/>
      </c>
      <c r="H54" s="231" t="str">
        <f>IF(ISERROR(VLOOKUP(B54,杜トラ_入力シート!$A$8:$N$207,2,FALSE)),"",VLOOKUP(B54,杜トラ_入力シート!$A$8:$N$207,8,FALSE))</f>
        <v/>
      </c>
      <c r="I54" s="232" t="str">
        <f>IF(ISERROR(VLOOKUP(B54,data!$A$3:$BB$202,2,FALSE)),"",VLOOKUP(B54,data!$A$3:$BB$202,13,FALSE))</f>
        <v/>
      </c>
      <c r="J54" s="462" t="str">
        <f>IF(ISERROR(VLOOKUP(B54,data!$A$3:$BB$202,2,FALSE)),"",VLOOKUP(B54,data!$A$3:$BB$202,25,FALSE))</f>
        <v/>
      </c>
      <c r="K54" s="463"/>
      <c r="L54" s="464" t="str">
        <f>IF(ISERROR(VLOOKUP(B54,data!$A$3:$BB$202,2,FALSE)),"",VLOOKUP(B54,data!$A$3:$BB$202,31,FALSE))</f>
        <v/>
      </c>
      <c r="M54" s="464"/>
      <c r="N54" s="464" t="str">
        <f>IF(ISERROR(VLOOKUP(B54,data!$A$3:$BB$202,2,FALSE)),"",VLOOKUP(B54,data!$A$3:$BB$202,37,FALSE))</f>
        <v/>
      </c>
      <c r="O54" s="464"/>
      <c r="P54" s="463" t="str">
        <f>IF(ISERROR(VLOOKUP(B54,data!$A$3:$BB$202,2,FALSE)),"",VLOOKUP(B54,data!$A$3:$BB$202,43,FALSE))</f>
        <v/>
      </c>
      <c r="Q54" s="463"/>
      <c r="R54" s="464" t="str">
        <f>IF(ISERROR(VLOOKUP(B54,data!$A$3:$BB$202,2,FALSE)),"",VLOOKUP(B54,data!$A$3:$BB$202,49,FALSE))</f>
        <v/>
      </c>
      <c r="S54" s="465"/>
    </row>
    <row r="55" spans="2:19" ht="16.45" customHeight="1">
      <c r="B55" s="234">
        <v>40</v>
      </c>
      <c r="C55" s="235" t="str">
        <f>IF(ISERROR(VLOOKUP(B55,data!$A$3:$BB$202,2,FALSE)),"",VLOOKUP(B55,data!$A$3:$BB$202,2,FALSE))</f>
        <v/>
      </c>
      <c r="D55" s="472" t="str">
        <f>IF(ISERROR(VLOOKUP(B55,data!$A$3:$BB$202,2,FALSE)),"",VLOOKUP(B55,data!$A$3:$BB$202,54,FALSE))</f>
        <v/>
      </c>
      <c r="E55" s="473"/>
      <c r="F55" s="474"/>
      <c r="G55" s="236" t="str">
        <f>IF(ISERROR(VLOOKUP(B55,data!$A$3:$BB$202,2,FALSE)),"",VLOOKUP(B55,data!$A$3:$BB$202,12,FALSE))</f>
        <v/>
      </c>
      <c r="H55" s="237" t="str">
        <f>IF(ISERROR(VLOOKUP(B55,杜トラ_入力シート!$A$8:$N$207,2,FALSE)),"",VLOOKUP(B55,杜トラ_入力シート!$A$8:$N$207,8,FALSE))</f>
        <v/>
      </c>
      <c r="I55" s="238" t="str">
        <f>IF(ISERROR(VLOOKUP(B55,data!$A$3:$BB$202,2,FALSE)),"",VLOOKUP(B55,data!$A$3:$BB$202,13,FALSE))</f>
        <v/>
      </c>
      <c r="J55" s="475" t="str">
        <f>IF(ISERROR(VLOOKUP(B55,data!$A$3:$BB$202,2,FALSE)),"",VLOOKUP(B55,data!$A$3:$BB$202,25,FALSE))</f>
        <v/>
      </c>
      <c r="K55" s="476"/>
      <c r="L55" s="477" t="str">
        <f>IF(ISERROR(VLOOKUP(B55,data!$A$3:$BB$202,2,FALSE)),"",VLOOKUP(B55,data!$A$3:$BB$202,31,FALSE))</f>
        <v/>
      </c>
      <c r="M55" s="477"/>
      <c r="N55" s="477" t="str">
        <f>IF(ISERROR(VLOOKUP(B55,data!$A$3:$BB$202,2,FALSE)),"",VLOOKUP(B55,data!$A$3:$BB$202,37,FALSE))</f>
        <v/>
      </c>
      <c r="O55" s="477"/>
      <c r="P55" s="476" t="str">
        <f>IF(ISERROR(VLOOKUP(B55,data!$A$3:$BB$202,2,FALSE)),"",VLOOKUP(B55,data!$A$3:$BB$202,43,FALSE))</f>
        <v/>
      </c>
      <c r="Q55" s="476"/>
      <c r="R55" s="477" t="str">
        <f>IF(ISERROR(VLOOKUP(B55,data!$A$3:$BB$202,2,FALSE)),"",VLOOKUP(B55,data!$A$3:$BB$202,49,FALSE))</f>
        <v/>
      </c>
      <c r="S55" s="478"/>
    </row>
    <row r="56" spans="2:19" ht="16.45" customHeight="1">
      <c r="B56" s="228">
        <v>41</v>
      </c>
      <c r="C56" s="229" t="str">
        <f>IF(ISERROR(VLOOKUP(B56,data!$A$3:$BB$202,2,FALSE)),"",VLOOKUP(B56,data!$A$3:$BB$202,2,FALSE))</f>
        <v/>
      </c>
      <c r="D56" s="459" t="str">
        <f>IF(ISERROR(VLOOKUP(B56,data!$A$3:$BB$202,2,FALSE)),"",VLOOKUP(B56,data!$A$3:$BB$202,54,FALSE))</f>
        <v/>
      </c>
      <c r="E56" s="460"/>
      <c r="F56" s="461"/>
      <c r="G56" s="230" t="str">
        <f>IF(ISERROR(VLOOKUP(B56,data!$A$3:$BB$202,2,FALSE)),"",VLOOKUP(B56,data!$A$3:$BB$202,12,FALSE))</f>
        <v/>
      </c>
      <c r="H56" s="231" t="str">
        <f>IF(ISERROR(VLOOKUP(B56,杜トラ_入力シート!$A$8:$N$207,2,FALSE)),"",VLOOKUP(B56,杜トラ_入力シート!$A$8:$N$207,8,FALSE))</f>
        <v/>
      </c>
      <c r="I56" s="232" t="str">
        <f>IF(ISERROR(VLOOKUP(B56,data!$A$3:$BB$202,2,FALSE)),"",VLOOKUP(B56,data!$A$3:$BB$202,13,FALSE))</f>
        <v/>
      </c>
      <c r="J56" s="479" t="str">
        <f>IF(ISERROR(VLOOKUP(B56,data!$A$3:$BB$202,2,FALSE)),"",VLOOKUP(B56,data!$A$3:$BB$202,25,FALSE))</f>
        <v/>
      </c>
      <c r="K56" s="480"/>
      <c r="L56" s="481" t="str">
        <f>IF(ISERROR(VLOOKUP(B56,data!$A$3:$BB$202,2,FALSE)),"",VLOOKUP(B56,data!$A$3:$BB$202,31,FALSE))</f>
        <v/>
      </c>
      <c r="M56" s="481"/>
      <c r="N56" s="481" t="str">
        <f>IF(ISERROR(VLOOKUP(B56,data!$A$3:$BB$202,2,FALSE)),"",VLOOKUP(B56,data!$A$3:$BB$202,37,FALSE))</f>
        <v/>
      </c>
      <c r="O56" s="481"/>
      <c r="P56" s="480" t="str">
        <f>IF(ISERROR(VLOOKUP(B56,data!$A$3:$BB$202,2,FALSE)),"",VLOOKUP(B56,data!$A$3:$BB$202,43,FALSE))</f>
        <v/>
      </c>
      <c r="Q56" s="480"/>
      <c r="R56" s="481" t="str">
        <f>IF(ISERROR(VLOOKUP(B56,data!$A$3:$BB$202,2,FALSE)),"",VLOOKUP(B56,data!$A$3:$BB$202,49,FALSE))</f>
        <v/>
      </c>
      <c r="S56" s="482"/>
    </row>
    <row r="57" spans="2:19" ht="16.45" customHeight="1">
      <c r="B57" s="233">
        <v>42</v>
      </c>
      <c r="C57" s="229" t="str">
        <f>IF(ISERROR(VLOOKUP(B57,data!$A$3:$BB$202,2,FALSE)),"",VLOOKUP(B57,data!$A$3:$BB$202,2,FALSE))</f>
        <v/>
      </c>
      <c r="D57" s="459" t="str">
        <f>IF(ISERROR(VLOOKUP(B57,data!$A$3:$BB$202,2,FALSE)),"",VLOOKUP(B57,data!$A$3:$BB$202,54,FALSE))</f>
        <v/>
      </c>
      <c r="E57" s="460"/>
      <c r="F57" s="461"/>
      <c r="G57" s="230" t="str">
        <f>IF(ISERROR(VLOOKUP(B57,data!$A$3:$BB$202,2,FALSE)),"",VLOOKUP(B57,data!$A$3:$BB$202,12,FALSE))</f>
        <v/>
      </c>
      <c r="H57" s="231" t="str">
        <f>IF(ISERROR(VLOOKUP(B57,杜トラ_入力シート!$A$8:$N$207,2,FALSE)),"",VLOOKUP(B57,杜トラ_入力シート!$A$8:$N$207,8,FALSE))</f>
        <v/>
      </c>
      <c r="I57" s="232" t="str">
        <f>IF(ISERROR(VLOOKUP(B57,data!$A$3:$BB$202,2,FALSE)),"",VLOOKUP(B57,data!$A$3:$BB$202,13,FALSE))</f>
        <v/>
      </c>
      <c r="J57" s="462" t="str">
        <f>IF(ISERROR(VLOOKUP(B57,data!$A$3:$BB$202,2,FALSE)),"",VLOOKUP(B57,data!$A$3:$BB$202,25,FALSE))</f>
        <v/>
      </c>
      <c r="K57" s="463"/>
      <c r="L57" s="464" t="str">
        <f>IF(ISERROR(VLOOKUP(B57,data!$A$3:$BB$202,2,FALSE)),"",VLOOKUP(B57,data!$A$3:$BB$202,31,FALSE))</f>
        <v/>
      </c>
      <c r="M57" s="464"/>
      <c r="N57" s="464" t="str">
        <f>IF(ISERROR(VLOOKUP(B57,data!$A$3:$BB$202,2,FALSE)),"",VLOOKUP(B57,data!$A$3:$BB$202,37,FALSE))</f>
        <v/>
      </c>
      <c r="O57" s="464"/>
      <c r="P57" s="463" t="str">
        <f>IF(ISERROR(VLOOKUP(B57,data!$A$3:$BB$202,2,FALSE)),"",VLOOKUP(B57,data!$A$3:$BB$202,43,FALSE))</f>
        <v/>
      </c>
      <c r="Q57" s="463"/>
      <c r="R57" s="464" t="str">
        <f>IF(ISERROR(VLOOKUP(B57,data!$A$3:$BB$202,2,FALSE)),"",VLOOKUP(B57,data!$A$3:$BB$202,49,FALSE))</f>
        <v/>
      </c>
      <c r="S57" s="465"/>
    </row>
    <row r="58" spans="2:19" ht="16.45" customHeight="1">
      <c r="B58" s="233">
        <v>43</v>
      </c>
      <c r="C58" s="229" t="str">
        <f>IF(ISERROR(VLOOKUP(B58,data!$A$3:$BB$202,2,FALSE)),"",VLOOKUP(B58,data!$A$3:$BB$202,2,FALSE))</f>
        <v/>
      </c>
      <c r="D58" s="459" t="str">
        <f>IF(ISERROR(VLOOKUP(B58,data!$A$3:$BB$202,2,FALSE)),"",VLOOKUP(B58,data!$A$3:$BB$202,54,FALSE))</f>
        <v/>
      </c>
      <c r="E58" s="460"/>
      <c r="F58" s="461"/>
      <c r="G58" s="230" t="str">
        <f>IF(ISERROR(VLOOKUP(B58,data!$A$3:$BB$202,2,FALSE)),"",VLOOKUP(B58,data!$A$3:$BB$202,12,FALSE))</f>
        <v/>
      </c>
      <c r="H58" s="231" t="str">
        <f>IF(ISERROR(VLOOKUP(B58,杜トラ_入力シート!$A$8:$N$207,2,FALSE)),"",VLOOKUP(B58,杜トラ_入力シート!$A$8:$N$207,8,FALSE))</f>
        <v/>
      </c>
      <c r="I58" s="232" t="str">
        <f>IF(ISERROR(VLOOKUP(B58,data!$A$3:$BB$202,2,FALSE)),"",VLOOKUP(B58,data!$A$3:$BB$202,13,FALSE))</f>
        <v/>
      </c>
      <c r="J58" s="462" t="str">
        <f>IF(ISERROR(VLOOKUP(B58,data!$A$3:$BB$202,2,FALSE)),"",VLOOKUP(B58,data!$A$3:$BB$202,25,FALSE))</f>
        <v/>
      </c>
      <c r="K58" s="463"/>
      <c r="L58" s="464" t="str">
        <f>IF(ISERROR(VLOOKUP(B58,data!$A$3:$BB$202,2,FALSE)),"",VLOOKUP(B58,data!$A$3:$BB$202,31,FALSE))</f>
        <v/>
      </c>
      <c r="M58" s="464"/>
      <c r="N58" s="464" t="str">
        <f>IF(ISERROR(VLOOKUP(B58,data!$A$3:$BB$202,2,FALSE)),"",VLOOKUP(B58,data!$A$3:$BB$202,37,FALSE))</f>
        <v/>
      </c>
      <c r="O58" s="464"/>
      <c r="P58" s="463" t="str">
        <f>IF(ISERROR(VLOOKUP(B58,data!$A$3:$BB$202,2,FALSE)),"",VLOOKUP(B58,data!$A$3:$BB$202,43,FALSE))</f>
        <v/>
      </c>
      <c r="Q58" s="463"/>
      <c r="R58" s="464" t="str">
        <f>IF(ISERROR(VLOOKUP(B58,data!$A$3:$BB$202,2,FALSE)),"",VLOOKUP(B58,data!$A$3:$BB$202,49,FALSE))</f>
        <v/>
      </c>
      <c r="S58" s="465"/>
    </row>
    <row r="59" spans="2:19" ht="16.45" customHeight="1">
      <c r="B59" s="233">
        <v>44</v>
      </c>
      <c r="C59" s="229" t="str">
        <f>IF(ISERROR(VLOOKUP(B59,data!$A$3:$BB$202,2,FALSE)),"",VLOOKUP(B59,data!$A$3:$BB$202,2,FALSE))</f>
        <v/>
      </c>
      <c r="D59" s="459" t="str">
        <f>IF(ISERROR(VLOOKUP(B59,data!$A$3:$BB$202,2,FALSE)),"",VLOOKUP(B59,data!$A$3:$BB$202,54,FALSE))</f>
        <v/>
      </c>
      <c r="E59" s="460"/>
      <c r="F59" s="461"/>
      <c r="G59" s="230" t="str">
        <f>IF(ISERROR(VLOOKUP(B59,data!$A$3:$BB$202,2,FALSE)),"",VLOOKUP(B59,data!$A$3:$BB$202,12,FALSE))</f>
        <v/>
      </c>
      <c r="H59" s="231" t="str">
        <f>IF(ISERROR(VLOOKUP(B59,杜トラ_入力シート!$A$8:$N$207,2,FALSE)),"",VLOOKUP(B59,杜トラ_入力シート!$A$8:$N$207,8,FALSE))</f>
        <v/>
      </c>
      <c r="I59" s="232" t="str">
        <f>IF(ISERROR(VLOOKUP(B59,data!$A$3:$BB$202,2,FALSE)),"",VLOOKUP(B59,data!$A$3:$BB$202,13,FALSE))</f>
        <v/>
      </c>
      <c r="J59" s="462" t="str">
        <f>IF(ISERROR(VLOOKUP(B59,data!$A$3:$BB$202,2,FALSE)),"",VLOOKUP(B59,data!$A$3:$BB$202,25,FALSE))</f>
        <v/>
      </c>
      <c r="K59" s="463"/>
      <c r="L59" s="464" t="str">
        <f>IF(ISERROR(VLOOKUP(B59,data!$A$3:$BB$202,2,FALSE)),"",VLOOKUP(B59,data!$A$3:$BB$202,31,FALSE))</f>
        <v/>
      </c>
      <c r="M59" s="464"/>
      <c r="N59" s="464" t="str">
        <f>IF(ISERROR(VLOOKUP(B59,data!$A$3:$BB$202,2,FALSE)),"",VLOOKUP(B59,data!$A$3:$BB$202,37,FALSE))</f>
        <v/>
      </c>
      <c r="O59" s="464"/>
      <c r="P59" s="463" t="str">
        <f>IF(ISERROR(VLOOKUP(B59,data!$A$3:$BB$202,2,FALSE)),"",VLOOKUP(B59,data!$A$3:$BB$202,43,FALSE))</f>
        <v/>
      </c>
      <c r="Q59" s="463"/>
      <c r="R59" s="464" t="str">
        <f>IF(ISERROR(VLOOKUP(B59,data!$A$3:$BB$202,2,FALSE)),"",VLOOKUP(B59,data!$A$3:$BB$202,49,FALSE))</f>
        <v/>
      </c>
      <c r="S59" s="465"/>
    </row>
    <row r="60" spans="2:19" ht="16.45" customHeight="1">
      <c r="B60" s="234">
        <v>45</v>
      </c>
      <c r="C60" s="235" t="str">
        <f>IF(ISERROR(VLOOKUP(B60,data!$A$3:$BB$202,2,FALSE)),"",VLOOKUP(B60,data!$A$3:$BB$202,2,FALSE))</f>
        <v/>
      </c>
      <c r="D60" s="472" t="str">
        <f>IF(ISERROR(VLOOKUP(B60,data!$A$3:$BB$202,2,FALSE)),"",VLOOKUP(B60,data!$A$3:$BB$202,54,FALSE))</f>
        <v/>
      </c>
      <c r="E60" s="473"/>
      <c r="F60" s="474"/>
      <c r="G60" s="236" t="str">
        <f>IF(ISERROR(VLOOKUP(B60,data!$A$3:$BB$202,2,FALSE)),"",VLOOKUP(B60,data!$A$3:$BB$202,12,FALSE))</f>
        <v/>
      </c>
      <c r="H60" s="237" t="str">
        <f>IF(ISERROR(VLOOKUP(B60,杜トラ_入力シート!$A$8:$N$207,2,FALSE)),"",VLOOKUP(B60,杜トラ_入力シート!$A$8:$N$207,8,FALSE))</f>
        <v/>
      </c>
      <c r="I60" s="238" t="str">
        <f>IF(ISERROR(VLOOKUP(B60,data!$A$3:$BB$202,2,FALSE)),"",VLOOKUP(B60,data!$A$3:$BB$202,13,FALSE))</f>
        <v/>
      </c>
      <c r="J60" s="475" t="str">
        <f>IF(ISERROR(VLOOKUP(B60,data!$A$3:$BB$202,2,FALSE)),"",VLOOKUP(B60,data!$A$3:$BB$202,25,FALSE))</f>
        <v/>
      </c>
      <c r="K60" s="476"/>
      <c r="L60" s="477" t="str">
        <f>IF(ISERROR(VLOOKUP(B60,data!$A$3:$BB$202,2,FALSE)),"",VLOOKUP(B60,data!$A$3:$BB$202,31,FALSE))</f>
        <v/>
      </c>
      <c r="M60" s="477"/>
      <c r="N60" s="477" t="str">
        <f>IF(ISERROR(VLOOKUP(B60,data!$A$3:$BB$202,2,FALSE)),"",VLOOKUP(B60,data!$A$3:$BB$202,37,FALSE))</f>
        <v/>
      </c>
      <c r="O60" s="477"/>
      <c r="P60" s="476" t="str">
        <f>IF(ISERROR(VLOOKUP(B60,data!$A$3:$BB$202,2,FALSE)),"",VLOOKUP(B60,data!$A$3:$BB$202,43,FALSE))</f>
        <v/>
      </c>
      <c r="Q60" s="476"/>
      <c r="R60" s="477" t="str">
        <f>IF(ISERROR(VLOOKUP(B60,data!$A$3:$BB$202,2,FALSE)),"",VLOOKUP(B60,data!$A$3:$BB$202,49,FALSE))</f>
        <v/>
      </c>
      <c r="S60" s="478"/>
    </row>
    <row r="61" spans="2:19" ht="16.45" customHeight="1">
      <c r="B61" s="228">
        <v>46</v>
      </c>
      <c r="C61" s="229" t="str">
        <f>IF(ISERROR(VLOOKUP(B61,data!$A$3:$BB$202,2,FALSE)),"",VLOOKUP(B61,data!$A$3:$BB$202,2,FALSE))</f>
        <v/>
      </c>
      <c r="D61" s="459" t="str">
        <f>IF(ISERROR(VLOOKUP(B61,data!$A$3:$BB$202,2,FALSE)),"",VLOOKUP(B61,data!$A$3:$BB$202,54,FALSE))</f>
        <v/>
      </c>
      <c r="E61" s="460"/>
      <c r="F61" s="461"/>
      <c r="G61" s="230" t="str">
        <f>IF(ISERROR(VLOOKUP(B61,data!$A$3:$BB$202,2,FALSE)),"",VLOOKUP(B61,data!$A$3:$BB$202,12,FALSE))</f>
        <v/>
      </c>
      <c r="H61" s="231" t="str">
        <f>IF(ISERROR(VLOOKUP(B61,杜トラ_入力シート!$A$8:$N$207,2,FALSE)),"",VLOOKUP(B61,杜トラ_入力シート!$A$8:$N$207,8,FALSE))</f>
        <v/>
      </c>
      <c r="I61" s="232" t="str">
        <f>IF(ISERROR(VLOOKUP(B61,data!$A$3:$BB$202,2,FALSE)),"",VLOOKUP(B61,data!$A$3:$BB$202,13,FALSE))</f>
        <v/>
      </c>
      <c r="J61" s="479" t="str">
        <f>IF(ISERROR(VLOOKUP(B61,data!$A$3:$BB$202,2,FALSE)),"",VLOOKUP(B61,data!$A$3:$BB$202,25,FALSE))</f>
        <v/>
      </c>
      <c r="K61" s="480"/>
      <c r="L61" s="481" t="str">
        <f>IF(ISERROR(VLOOKUP(B61,data!$A$3:$BB$202,2,FALSE)),"",VLOOKUP(B61,data!$A$3:$BB$202,31,FALSE))</f>
        <v/>
      </c>
      <c r="M61" s="481"/>
      <c r="N61" s="481" t="str">
        <f>IF(ISERROR(VLOOKUP(B61,data!$A$3:$BB$202,2,FALSE)),"",VLOOKUP(B61,data!$A$3:$BB$202,37,FALSE))</f>
        <v/>
      </c>
      <c r="O61" s="481"/>
      <c r="P61" s="480" t="str">
        <f>IF(ISERROR(VLOOKUP(B61,data!$A$3:$BB$202,2,FALSE)),"",VLOOKUP(B61,data!$A$3:$BB$202,43,FALSE))</f>
        <v/>
      </c>
      <c r="Q61" s="480"/>
      <c r="R61" s="481" t="str">
        <f>IF(ISERROR(VLOOKUP(B61,data!$A$3:$BB$202,2,FALSE)),"",VLOOKUP(B61,data!$A$3:$BB$202,49,FALSE))</f>
        <v/>
      </c>
      <c r="S61" s="482"/>
    </row>
    <row r="62" spans="2:19" ht="16.45" customHeight="1">
      <c r="B62" s="233">
        <v>47</v>
      </c>
      <c r="C62" s="229" t="str">
        <f>IF(ISERROR(VLOOKUP(B62,data!$A$3:$BB$202,2,FALSE)),"",VLOOKUP(B62,data!$A$3:$BB$202,2,FALSE))</f>
        <v/>
      </c>
      <c r="D62" s="459" t="str">
        <f>IF(ISERROR(VLOOKUP(B62,data!$A$3:$BB$202,2,FALSE)),"",VLOOKUP(B62,data!$A$3:$BB$202,54,FALSE))</f>
        <v/>
      </c>
      <c r="E62" s="460"/>
      <c r="F62" s="461"/>
      <c r="G62" s="230" t="str">
        <f>IF(ISERROR(VLOOKUP(B62,data!$A$3:$BB$202,2,FALSE)),"",VLOOKUP(B62,data!$A$3:$BB$202,12,FALSE))</f>
        <v/>
      </c>
      <c r="H62" s="231" t="str">
        <f>IF(ISERROR(VLOOKUP(B62,杜トラ_入力シート!$A$8:$N$207,2,FALSE)),"",VLOOKUP(B62,杜トラ_入力シート!$A$8:$N$207,8,FALSE))</f>
        <v/>
      </c>
      <c r="I62" s="232" t="str">
        <f>IF(ISERROR(VLOOKUP(B62,data!$A$3:$BB$202,2,FALSE)),"",VLOOKUP(B62,data!$A$3:$BB$202,13,FALSE))</f>
        <v/>
      </c>
      <c r="J62" s="462" t="str">
        <f>IF(ISERROR(VLOOKUP(B62,data!$A$3:$BB$202,2,FALSE)),"",VLOOKUP(B62,data!$A$3:$BB$202,25,FALSE))</f>
        <v/>
      </c>
      <c r="K62" s="463"/>
      <c r="L62" s="464" t="str">
        <f>IF(ISERROR(VLOOKUP(B62,data!$A$3:$BB$202,2,FALSE)),"",VLOOKUP(B62,data!$A$3:$BB$202,31,FALSE))</f>
        <v/>
      </c>
      <c r="M62" s="464"/>
      <c r="N62" s="464" t="str">
        <f>IF(ISERROR(VLOOKUP(B62,data!$A$3:$BB$202,2,FALSE)),"",VLOOKUP(B62,data!$A$3:$BB$202,37,FALSE))</f>
        <v/>
      </c>
      <c r="O62" s="464"/>
      <c r="P62" s="463" t="str">
        <f>IF(ISERROR(VLOOKUP(B62,data!$A$3:$BB$202,2,FALSE)),"",VLOOKUP(B62,data!$A$3:$BB$202,43,FALSE))</f>
        <v/>
      </c>
      <c r="Q62" s="463"/>
      <c r="R62" s="464" t="str">
        <f>IF(ISERROR(VLOOKUP(B62,data!$A$3:$BB$202,2,FALSE)),"",VLOOKUP(B62,data!$A$3:$BB$202,49,FALSE))</f>
        <v/>
      </c>
      <c r="S62" s="465"/>
    </row>
    <row r="63" spans="2:19" ht="16.45" customHeight="1">
      <c r="B63" s="233">
        <v>48</v>
      </c>
      <c r="C63" s="229" t="str">
        <f>IF(ISERROR(VLOOKUP(B63,data!$A$3:$BB$202,2,FALSE)),"",VLOOKUP(B63,data!$A$3:$BB$202,2,FALSE))</f>
        <v/>
      </c>
      <c r="D63" s="459" t="str">
        <f>IF(ISERROR(VLOOKUP(B63,data!$A$3:$BB$202,2,FALSE)),"",VLOOKUP(B63,data!$A$3:$BB$202,54,FALSE))</f>
        <v/>
      </c>
      <c r="E63" s="460"/>
      <c r="F63" s="461"/>
      <c r="G63" s="230" t="str">
        <f>IF(ISERROR(VLOOKUP(B63,data!$A$3:$BB$202,2,FALSE)),"",VLOOKUP(B63,data!$A$3:$BB$202,12,FALSE))</f>
        <v/>
      </c>
      <c r="H63" s="231" t="str">
        <f>IF(ISERROR(VLOOKUP(B63,杜トラ_入力シート!$A$8:$N$207,2,FALSE)),"",VLOOKUP(B63,杜トラ_入力シート!$A$8:$N$207,8,FALSE))</f>
        <v/>
      </c>
      <c r="I63" s="232" t="str">
        <f>IF(ISERROR(VLOOKUP(B63,data!$A$3:$BB$202,2,FALSE)),"",VLOOKUP(B63,data!$A$3:$BB$202,13,FALSE))</f>
        <v/>
      </c>
      <c r="J63" s="462" t="str">
        <f>IF(ISERROR(VLOOKUP(B63,data!$A$3:$BB$202,2,FALSE)),"",VLOOKUP(B63,data!$A$3:$BB$202,25,FALSE))</f>
        <v/>
      </c>
      <c r="K63" s="463"/>
      <c r="L63" s="464" t="str">
        <f>IF(ISERROR(VLOOKUP(B63,data!$A$3:$BB$202,2,FALSE)),"",VLOOKUP(B63,data!$A$3:$BB$202,31,FALSE))</f>
        <v/>
      </c>
      <c r="M63" s="464"/>
      <c r="N63" s="464" t="str">
        <f>IF(ISERROR(VLOOKUP(B63,data!$A$3:$BB$202,2,FALSE)),"",VLOOKUP(B63,data!$A$3:$BB$202,37,FALSE))</f>
        <v/>
      </c>
      <c r="O63" s="464"/>
      <c r="P63" s="463" t="str">
        <f>IF(ISERROR(VLOOKUP(B63,data!$A$3:$BB$202,2,FALSE)),"",VLOOKUP(B63,data!$A$3:$BB$202,43,FALSE))</f>
        <v/>
      </c>
      <c r="Q63" s="463"/>
      <c r="R63" s="464" t="str">
        <f>IF(ISERROR(VLOOKUP(B63,data!$A$3:$BB$202,2,FALSE)),"",VLOOKUP(B63,data!$A$3:$BB$202,49,FALSE))</f>
        <v/>
      </c>
      <c r="S63" s="465"/>
    </row>
    <row r="64" spans="2:19" ht="16.45" customHeight="1">
      <c r="B64" s="233">
        <v>49</v>
      </c>
      <c r="C64" s="229" t="str">
        <f>IF(ISERROR(VLOOKUP(B64,data!$A$3:$BB$202,2,FALSE)),"",VLOOKUP(B64,data!$A$3:$BB$202,2,FALSE))</f>
        <v/>
      </c>
      <c r="D64" s="459" t="str">
        <f>IF(ISERROR(VLOOKUP(B64,data!$A$3:$BB$202,2,FALSE)),"",VLOOKUP(B64,data!$A$3:$BB$202,54,FALSE))</f>
        <v/>
      </c>
      <c r="E64" s="460"/>
      <c r="F64" s="461"/>
      <c r="G64" s="230" t="str">
        <f>IF(ISERROR(VLOOKUP(B64,data!$A$3:$BB$202,2,FALSE)),"",VLOOKUP(B64,data!$A$3:$BB$202,12,FALSE))</f>
        <v/>
      </c>
      <c r="H64" s="231" t="str">
        <f>IF(ISERROR(VLOOKUP(B64,杜トラ_入力シート!$A$8:$N$207,2,FALSE)),"",VLOOKUP(B64,杜トラ_入力シート!$A$8:$N$207,8,FALSE))</f>
        <v/>
      </c>
      <c r="I64" s="232" t="str">
        <f>IF(ISERROR(VLOOKUP(B64,data!$A$3:$BB$202,2,FALSE)),"",VLOOKUP(B64,data!$A$3:$BB$202,13,FALSE))</f>
        <v/>
      </c>
      <c r="J64" s="462" t="str">
        <f>IF(ISERROR(VLOOKUP(B64,data!$A$3:$BB$202,2,FALSE)),"",VLOOKUP(B64,data!$A$3:$BB$202,25,FALSE))</f>
        <v/>
      </c>
      <c r="K64" s="463"/>
      <c r="L64" s="464" t="str">
        <f>IF(ISERROR(VLOOKUP(B64,data!$A$3:$BB$202,2,FALSE)),"",VLOOKUP(B64,data!$A$3:$BB$202,31,FALSE))</f>
        <v/>
      </c>
      <c r="M64" s="464"/>
      <c r="N64" s="464" t="str">
        <f>IF(ISERROR(VLOOKUP(B64,data!$A$3:$BB$202,2,FALSE)),"",VLOOKUP(B64,data!$A$3:$BB$202,37,FALSE))</f>
        <v/>
      </c>
      <c r="O64" s="464"/>
      <c r="P64" s="463" t="str">
        <f>IF(ISERROR(VLOOKUP(B64,data!$A$3:$BB$202,2,FALSE)),"",VLOOKUP(B64,data!$A$3:$BB$202,43,FALSE))</f>
        <v/>
      </c>
      <c r="Q64" s="463"/>
      <c r="R64" s="464" t="str">
        <f>IF(ISERROR(VLOOKUP(B64,data!$A$3:$BB$202,2,FALSE)),"",VLOOKUP(B64,data!$A$3:$BB$202,49,FALSE))</f>
        <v/>
      </c>
      <c r="S64" s="465"/>
    </row>
    <row r="65" spans="2:19" ht="16.45" customHeight="1">
      <c r="B65" s="234">
        <v>50</v>
      </c>
      <c r="C65" s="235" t="str">
        <f>IF(ISERROR(VLOOKUP(B65,data!$A$3:$BB$202,2,FALSE)),"",VLOOKUP(B65,data!$A$3:$BB$202,2,FALSE))</f>
        <v/>
      </c>
      <c r="D65" s="472" t="str">
        <f>IF(ISERROR(VLOOKUP(B65,data!$A$3:$BB$202,2,FALSE)),"",VLOOKUP(B65,data!$A$3:$BB$202,54,FALSE))</f>
        <v/>
      </c>
      <c r="E65" s="473"/>
      <c r="F65" s="474"/>
      <c r="G65" s="236" t="str">
        <f>IF(ISERROR(VLOOKUP(B65,data!$A$3:$BB$202,2,FALSE)),"",VLOOKUP(B65,data!$A$3:$BB$202,12,FALSE))</f>
        <v/>
      </c>
      <c r="H65" s="237" t="str">
        <f>IF(ISERROR(VLOOKUP(B65,杜トラ_入力シート!$A$8:$N$207,2,FALSE)),"",VLOOKUP(B65,杜トラ_入力シート!$A$8:$N$207,8,FALSE))</f>
        <v/>
      </c>
      <c r="I65" s="238" t="str">
        <f>IF(ISERROR(VLOOKUP(B65,data!$A$3:$BB$202,2,FALSE)),"",VLOOKUP(B65,data!$A$3:$BB$202,13,FALSE))</f>
        <v/>
      </c>
      <c r="J65" s="462" t="str">
        <f>IF(ISERROR(VLOOKUP(B65,data!$A$3:$BB$202,2,FALSE)),"",VLOOKUP(B65,data!$A$3:$BB$202,25,FALSE))</f>
        <v/>
      </c>
      <c r="K65" s="463"/>
      <c r="L65" s="464" t="str">
        <f>IF(ISERROR(VLOOKUP(B65,data!$A$3:$BB$202,2,FALSE)),"",VLOOKUP(B65,data!$A$3:$BB$202,31,FALSE))</f>
        <v/>
      </c>
      <c r="M65" s="464"/>
      <c r="N65" s="464" t="str">
        <f>IF(ISERROR(VLOOKUP(B65,data!$A$3:$BB$202,2,FALSE)),"",VLOOKUP(B65,data!$A$3:$BB$202,37,FALSE))</f>
        <v/>
      </c>
      <c r="O65" s="464"/>
      <c r="P65" s="463" t="str">
        <f>IF(ISERROR(VLOOKUP(B65,data!$A$3:$BB$202,2,FALSE)),"",VLOOKUP(B65,data!$A$3:$BB$202,43,FALSE))</f>
        <v/>
      </c>
      <c r="Q65" s="463"/>
      <c r="R65" s="464" t="str">
        <f>IF(ISERROR(VLOOKUP(B65,data!$A$3:$BB$202,2,FALSE)),"",VLOOKUP(B65,data!$A$3:$BB$202,49,FALSE))</f>
        <v/>
      </c>
      <c r="S65" s="465"/>
    </row>
    <row r="66" spans="2:19" ht="16.45" customHeight="1">
      <c r="B66" s="228">
        <v>51</v>
      </c>
      <c r="C66" s="229" t="str">
        <f>IF(ISERROR(VLOOKUP(B66,data!$A$3:$BB$202,2,FALSE)),"",VLOOKUP(B66,data!$A$3:$BB$202,2,FALSE))</f>
        <v/>
      </c>
      <c r="D66" s="459" t="str">
        <f>IF(ISERROR(VLOOKUP(B66,data!$A$3:$BB$202,2,FALSE)),"",VLOOKUP(B66,data!$A$3:$BB$202,54,FALSE))</f>
        <v/>
      </c>
      <c r="E66" s="460"/>
      <c r="F66" s="461"/>
      <c r="G66" s="230" t="str">
        <f>IF(ISERROR(VLOOKUP(B66,data!$A$3:$BB$202,2,FALSE)),"",VLOOKUP(B66,data!$A$3:$BB$202,12,FALSE))</f>
        <v/>
      </c>
      <c r="H66" s="231" t="str">
        <f>IF(ISERROR(VLOOKUP(B66,杜トラ_入力シート!$A$8:$N$207,2,FALSE)),"",VLOOKUP(B66,杜トラ_入力シート!$A$8:$N$207,8,FALSE))</f>
        <v/>
      </c>
      <c r="I66" s="232" t="str">
        <f>IF(ISERROR(VLOOKUP(B66,data!$A$3:$BB$202,2,FALSE)),"",VLOOKUP(B66,data!$A$3:$BB$202,13,FALSE))</f>
        <v/>
      </c>
      <c r="J66" s="462" t="str">
        <f>IF(ISERROR(VLOOKUP(B66,data!$A$3:$BB$202,2,FALSE)),"",VLOOKUP(B66,data!$A$3:$BB$202,25,FALSE))</f>
        <v/>
      </c>
      <c r="K66" s="463"/>
      <c r="L66" s="464" t="str">
        <f>IF(ISERROR(VLOOKUP(B66,data!$A$3:$BB$202,2,FALSE)),"",VLOOKUP(B66,data!$A$3:$BB$202,31,FALSE))</f>
        <v/>
      </c>
      <c r="M66" s="464"/>
      <c r="N66" s="464" t="str">
        <f>IF(ISERROR(VLOOKUP(B66,data!$A$3:$BB$202,2,FALSE)),"",VLOOKUP(B66,data!$A$3:$BB$202,37,FALSE))</f>
        <v/>
      </c>
      <c r="O66" s="464"/>
      <c r="P66" s="463" t="str">
        <f>IF(ISERROR(VLOOKUP(B66,data!$A$3:$BB$202,2,FALSE)),"",VLOOKUP(B66,data!$A$3:$BB$202,43,FALSE))</f>
        <v/>
      </c>
      <c r="Q66" s="463"/>
      <c r="R66" s="464" t="str">
        <f>IF(ISERROR(VLOOKUP(B66,data!$A$3:$BB$202,2,FALSE)),"",VLOOKUP(B66,data!$A$3:$BB$202,49,FALSE))</f>
        <v/>
      </c>
      <c r="S66" s="465"/>
    </row>
    <row r="67" spans="2:19" ht="16.45" customHeight="1">
      <c r="B67" s="233">
        <v>52</v>
      </c>
      <c r="C67" s="229" t="str">
        <f>IF(ISERROR(VLOOKUP(B67,data!$A$3:$BB$202,2,FALSE)),"",VLOOKUP(B67,data!$A$3:$BB$202,2,FALSE))</f>
        <v/>
      </c>
      <c r="D67" s="459" t="str">
        <f>IF(ISERROR(VLOOKUP(B67,data!$A$3:$BB$202,2,FALSE)),"",VLOOKUP(B67,data!$A$3:$BB$202,54,FALSE))</f>
        <v/>
      </c>
      <c r="E67" s="460"/>
      <c r="F67" s="461"/>
      <c r="G67" s="230" t="str">
        <f>IF(ISERROR(VLOOKUP(B67,data!$A$3:$BB$202,2,FALSE)),"",VLOOKUP(B67,data!$A$3:$BB$202,12,FALSE))</f>
        <v/>
      </c>
      <c r="H67" s="231" t="str">
        <f>IF(ISERROR(VLOOKUP(B67,杜トラ_入力シート!$A$8:$N$207,2,FALSE)),"",VLOOKUP(B67,杜トラ_入力シート!$A$8:$N$207,8,FALSE))</f>
        <v/>
      </c>
      <c r="I67" s="232" t="str">
        <f>IF(ISERROR(VLOOKUP(B67,data!$A$3:$BB$202,2,FALSE)),"",VLOOKUP(B67,data!$A$3:$BB$202,13,FALSE))</f>
        <v/>
      </c>
      <c r="J67" s="462" t="str">
        <f>IF(ISERROR(VLOOKUP(B67,data!$A$3:$BB$202,2,FALSE)),"",VLOOKUP(B67,data!$A$3:$BB$202,25,FALSE))</f>
        <v/>
      </c>
      <c r="K67" s="463"/>
      <c r="L67" s="464" t="str">
        <f>IF(ISERROR(VLOOKUP(B67,data!$A$3:$BB$202,2,FALSE)),"",VLOOKUP(B67,data!$A$3:$BB$202,31,FALSE))</f>
        <v/>
      </c>
      <c r="M67" s="464"/>
      <c r="N67" s="464" t="str">
        <f>IF(ISERROR(VLOOKUP(B67,data!$A$3:$BB$202,2,FALSE)),"",VLOOKUP(B67,data!$A$3:$BB$202,37,FALSE))</f>
        <v/>
      </c>
      <c r="O67" s="464"/>
      <c r="P67" s="463" t="str">
        <f>IF(ISERROR(VLOOKUP(B67,data!$A$3:$BB$202,2,FALSE)),"",VLOOKUP(B67,data!$A$3:$BB$202,43,FALSE))</f>
        <v/>
      </c>
      <c r="Q67" s="463"/>
      <c r="R67" s="464" t="str">
        <f>IF(ISERROR(VLOOKUP(B67,data!$A$3:$BB$202,2,FALSE)),"",VLOOKUP(B67,data!$A$3:$BB$202,49,FALSE))</f>
        <v/>
      </c>
      <c r="S67" s="465"/>
    </row>
    <row r="68" spans="2:19" ht="16.45" customHeight="1">
      <c r="B68" s="233">
        <v>53</v>
      </c>
      <c r="C68" s="229" t="str">
        <f>IF(ISERROR(VLOOKUP(B68,data!$A$3:$BB$202,2,FALSE)),"",VLOOKUP(B68,data!$A$3:$BB$202,2,FALSE))</f>
        <v/>
      </c>
      <c r="D68" s="459" t="str">
        <f>IF(ISERROR(VLOOKUP(B68,data!$A$3:$BB$202,2,FALSE)),"",VLOOKUP(B68,data!$A$3:$BB$202,54,FALSE))</f>
        <v/>
      </c>
      <c r="E68" s="460"/>
      <c r="F68" s="461"/>
      <c r="G68" s="230" t="str">
        <f>IF(ISERROR(VLOOKUP(B68,data!$A$3:$BB$202,2,FALSE)),"",VLOOKUP(B68,data!$A$3:$BB$202,12,FALSE))</f>
        <v/>
      </c>
      <c r="H68" s="231" t="str">
        <f>IF(ISERROR(VLOOKUP(B68,杜トラ_入力シート!$A$8:$N$207,2,FALSE)),"",VLOOKUP(B68,杜トラ_入力シート!$A$8:$N$207,8,FALSE))</f>
        <v/>
      </c>
      <c r="I68" s="232" t="str">
        <f>IF(ISERROR(VLOOKUP(B68,data!$A$3:$BB$202,2,FALSE)),"",VLOOKUP(B68,data!$A$3:$BB$202,13,FALSE))</f>
        <v/>
      </c>
      <c r="J68" s="462" t="str">
        <f>IF(ISERROR(VLOOKUP(B68,data!$A$3:$BB$202,2,FALSE)),"",VLOOKUP(B68,data!$A$3:$BB$202,25,FALSE))</f>
        <v/>
      </c>
      <c r="K68" s="463"/>
      <c r="L68" s="464" t="str">
        <f>IF(ISERROR(VLOOKUP(B68,data!$A$3:$BB$202,2,FALSE)),"",VLOOKUP(B68,data!$A$3:$BB$202,31,FALSE))</f>
        <v/>
      </c>
      <c r="M68" s="464"/>
      <c r="N68" s="464" t="str">
        <f>IF(ISERROR(VLOOKUP(B68,data!$A$3:$BB$202,2,FALSE)),"",VLOOKUP(B68,data!$A$3:$BB$202,37,FALSE))</f>
        <v/>
      </c>
      <c r="O68" s="464"/>
      <c r="P68" s="463" t="str">
        <f>IF(ISERROR(VLOOKUP(B68,data!$A$3:$BB$202,2,FALSE)),"",VLOOKUP(B68,data!$A$3:$BB$202,43,FALSE))</f>
        <v/>
      </c>
      <c r="Q68" s="463"/>
      <c r="R68" s="464" t="str">
        <f>IF(ISERROR(VLOOKUP(B68,data!$A$3:$BB$202,2,FALSE)),"",VLOOKUP(B68,data!$A$3:$BB$202,49,FALSE))</f>
        <v/>
      </c>
      <c r="S68" s="465"/>
    </row>
    <row r="69" spans="2:19" ht="16.45" customHeight="1">
      <c r="B69" s="233">
        <v>54</v>
      </c>
      <c r="C69" s="229" t="str">
        <f>IF(ISERROR(VLOOKUP(B69,data!$A$3:$BB$202,2,FALSE)),"",VLOOKUP(B69,data!$A$3:$BB$202,2,FALSE))</f>
        <v/>
      </c>
      <c r="D69" s="459" t="str">
        <f>IF(ISERROR(VLOOKUP(B69,data!$A$3:$BB$202,2,FALSE)),"",VLOOKUP(B69,data!$A$3:$BB$202,54,FALSE))</f>
        <v/>
      </c>
      <c r="E69" s="460"/>
      <c r="F69" s="461"/>
      <c r="G69" s="230" t="str">
        <f>IF(ISERROR(VLOOKUP(B69,data!$A$3:$BB$202,2,FALSE)),"",VLOOKUP(B69,data!$A$3:$BB$202,12,FALSE))</f>
        <v/>
      </c>
      <c r="H69" s="231" t="str">
        <f>IF(ISERROR(VLOOKUP(B69,杜トラ_入力シート!$A$8:$N$207,2,FALSE)),"",VLOOKUP(B69,杜トラ_入力シート!$A$8:$N$207,8,FALSE))</f>
        <v/>
      </c>
      <c r="I69" s="232" t="str">
        <f>IF(ISERROR(VLOOKUP(B69,data!$A$3:$BB$202,2,FALSE)),"",VLOOKUP(B69,data!$A$3:$BB$202,13,FALSE))</f>
        <v/>
      </c>
      <c r="J69" s="462" t="str">
        <f>IF(ISERROR(VLOOKUP(B69,data!$A$3:$BB$202,2,FALSE)),"",VLOOKUP(B69,data!$A$3:$BB$202,25,FALSE))</f>
        <v/>
      </c>
      <c r="K69" s="463"/>
      <c r="L69" s="464" t="str">
        <f>IF(ISERROR(VLOOKUP(B69,data!$A$3:$BB$202,2,FALSE)),"",VLOOKUP(B69,data!$A$3:$BB$202,31,FALSE))</f>
        <v/>
      </c>
      <c r="M69" s="464"/>
      <c r="N69" s="464" t="str">
        <f>IF(ISERROR(VLOOKUP(B69,data!$A$3:$BB$202,2,FALSE)),"",VLOOKUP(B69,data!$A$3:$BB$202,37,FALSE))</f>
        <v/>
      </c>
      <c r="O69" s="464"/>
      <c r="P69" s="463" t="str">
        <f>IF(ISERROR(VLOOKUP(B69,data!$A$3:$BB$202,2,FALSE)),"",VLOOKUP(B69,data!$A$3:$BB$202,43,FALSE))</f>
        <v/>
      </c>
      <c r="Q69" s="463"/>
      <c r="R69" s="464" t="str">
        <f>IF(ISERROR(VLOOKUP(B69,data!$A$3:$BB$202,2,FALSE)),"",VLOOKUP(B69,data!$A$3:$BB$202,49,FALSE))</f>
        <v/>
      </c>
      <c r="S69" s="465"/>
    </row>
    <row r="70" spans="2:19" ht="16.45" customHeight="1">
      <c r="B70" s="234">
        <v>55</v>
      </c>
      <c r="C70" s="235" t="str">
        <f>IF(ISERROR(VLOOKUP(B70,data!$A$3:$BB$202,2,FALSE)),"",VLOOKUP(B70,data!$A$3:$BB$202,2,FALSE))</f>
        <v/>
      </c>
      <c r="D70" s="472" t="str">
        <f>IF(ISERROR(VLOOKUP(B70,data!$A$3:$BB$202,2,FALSE)),"",VLOOKUP(B70,data!$A$3:$BB$202,54,FALSE))</f>
        <v/>
      </c>
      <c r="E70" s="473"/>
      <c r="F70" s="474"/>
      <c r="G70" s="236" t="str">
        <f>IF(ISERROR(VLOOKUP(B70,data!$A$3:$BB$202,2,FALSE)),"",VLOOKUP(B70,data!$A$3:$BB$202,12,FALSE))</f>
        <v/>
      </c>
      <c r="H70" s="237" t="str">
        <f>IF(ISERROR(VLOOKUP(B70,杜トラ_入力シート!$A$8:$N$207,2,FALSE)),"",VLOOKUP(B70,杜トラ_入力シート!$A$8:$N$207,8,FALSE))</f>
        <v/>
      </c>
      <c r="I70" s="238" t="str">
        <f>IF(ISERROR(VLOOKUP(B70,data!$A$3:$BB$202,2,FALSE)),"",VLOOKUP(B70,data!$A$3:$BB$202,13,FALSE))</f>
        <v/>
      </c>
      <c r="J70" s="475" t="str">
        <f>IF(ISERROR(VLOOKUP(B70,data!$A$3:$BB$202,2,FALSE)),"",VLOOKUP(B70,data!$A$3:$BB$202,25,FALSE))</f>
        <v/>
      </c>
      <c r="K70" s="476"/>
      <c r="L70" s="477" t="str">
        <f>IF(ISERROR(VLOOKUP(B70,data!$A$3:$BB$202,2,FALSE)),"",VLOOKUP(B70,data!$A$3:$BB$202,31,FALSE))</f>
        <v/>
      </c>
      <c r="M70" s="477"/>
      <c r="N70" s="477" t="str">
        <f>IF(ISERROR(VLOOKUP(B70,data!$A$3:$BB$202,2,FALSE)),"",VLOOKUP(B70,data!$A$3:$BB$202,37,FALSE))</f>
        <v/>
      </c>
      <c r="O70" s="477"/>
      <c r="P70" s="476" t="str">
        <f>IF(ISERROR(VLOOKUP(B70,data!$A$3:$BB$202,2,FALSE)),"",VLOOKUP(B70,data!$A$3:$BB$202,43,FALSE))</f>
        <v/>
      </c>
      <c r="Q70" s="476"/>
      <c r="R70" s="477" t="str">
        <f>IF(ISERROR(VLOOKUP(B70,data!$A$3:$BB$202,2,FALSE)),"",VLOOKUP(B70,data!$A$3:$BB$202,49,FALSE))</f>
        <v/>
      </c>
      <c r="S70" s="478"/>
    </row>
    <row r="71" spans="2:19" ht="16.45" customHeight="1">
      <c r="B71" s="228">
        <v>56</v>
      </c>
      <c r="C71" s="229" t="str">
        <f>IF(ISERROR(VLOOKUP(B71,data!$A$3:$BB$202,2,FALSE)),"",VLOOKUP(B71,data!$A$3:$BB$202,2,FALSE))</f>
        <v/>
      </c>
      <c r="D71" s="459" t="str">
        <f>IF(ISERROR(VLOOKUP(B71,data!$A$3:$BB$202,2,FALSE)),"",VLOOKUP(B71,data!$A$3:$BB$202,54,FALSE))</f>
        <v/>
      </c>
      <c r="E71" s="460"/>
      <c r="F71" s="461"/>
      <c r="G71" s="230" t="str">
        <f>IF(ISERROR(VLOOKUP(B71,data!$A$3:$BB$202,2,FALSE)),"",VLOOKUP(B71,data!$A$3:$BB$202,12,FALSE))</f>
        <v/>
      </c>
      <c r="H71" s="231" t="str">
        <f>IF(ISERROR(VLOOKUP(B71,杜トラ_入力シート!$A$8:$N$207,2,FALSE)),"",VLOOKUP(B71,杜トラ_入力シート!$A$8:$N$207,8,FALSE))</f>
        <v/>
      </c>
      <c r="I71" s="232" t="str">
        <f>IF(ISERROR(VLOOKUP(B71,data!$A$3:$BB$202,2,FALSE)),"",VLOOKUP(B71,data!$A$3:$BB$202,13,FALSE))</f>
        <v/>
      </c>
      <c r="J71" s="479" t="str">
        <f>IF(ISERROR(VLOOKUP(B71,data!$A$3:$BB$202,2,FALSE)),"",VLOOKUP(B71,data!$A$3:$BB$202,25,FALSE))</f>
        <v/>
      </c>
      <c r="K71" s="480"/>
      <c r="L71" s="481" t="str">
        <f>IF(ISERROR(VLOOKUP(B71,data!$A$3:$BB$202,2,FALSE)),"",VLOOKUP(B71,data!$A$3:$BB$202,31,FALSE))</f>
        <v/>
      </c>
      <c r="M71" s="481"/>
      <c r="N71" s="481" t="str">
        <f>IF(ISERROR(VLOOKUP(B71,data!$A$3:$BB$202,2,FALSE)),"",VLOOKUP(B71,data!$A$3:$BB$202,37,FALSE))</f>
        <v/>
      </c>
      <c r="O71" s="481"/>
      <c r="P71" s="480" t="str">
        <f>IF(ISERROR(VLOOKUP(B71,data!$A$3:$BB$202,2,FALSE)),"",VLOOKUP(B71,data!$A$3:$BB$202,43,FALSE))</f>
        <v/>
      </c>
      <c r="Q71" s="480"/>
      <c r="R71" s="481" t="str">
        <f>IF(ISERROR(VLOOKUP(B71,data!$A$3:$BB$202,2,FALSE)),"",VLOOKUP(B71,data!$A$3:$BB$202,49,FALSE))</f>
        <v/>
      </c>
      <c r="S71" s="482"/>
    </row>
    <row r="72" spans="2:19" ht="16.45" customHeight="1">
      <c r="B72" s="233">
        <v>57</v>
      </c>
      <c r="C72" s="229" t="str">
        <f>IF(ISERROR(VLOOKUP(B72,data!$A$3:$BB$202,2,FALSE)),"",VLOOKUP(B72,data!$A$3:$BB$202,2,FALSE))</f>
        <v/>
      </c>
      <c r="D72" s="459" t="str">
        <f>IF(ISERROR(VLOOKUP(B72,data!$A$3:$BB$202,2,FALSE)),"",VLOOKUP(B72,data!$A$3:$BB$202,54,FALSE))</f>
        <v/>
      </c>
      <c r="E72" s="460"/>
      <c r="F72" s="461"/>
      <c r="G72" s="230" t="str">
        <f>IF(ISERROR(VLOOKUP(B72,data!$A$3:$BB$202,2,FALSE)),"",VLOOKUP(B72,data!$A$3:$BB$202,12,FALSE))</f>
        <v/>
      </c>
      <c r="H72" s="231" t="str">
        <f>IF(ISERROR(VLOOKUP(B72,杜トラ_入力シート!$A$8:$N$207,2,FALSE)),"",VLOOKUP(B72,杜トラ_入力シート!$A$8:$N$207,8,FALSE))</f>
        <v/>
      </c>
      <c r="I72" s="232" t="str">
        <f>IF(ISERROR(VLOOKUP(B72,data!$A$3:$BB$202,2,FALSE)),"",VLOOKUP(B72,data!$A$3:$BB$202,13,FALSE))</f>
        <v/>
      </c>
      <c r="J72" s="462" t="str">
        <f>IF(ISERROR(VLOOKUP(B72,data!$A$3:$BB$202,2,FALSE)),"",VLOOKUP(B72,data!$A$3:$BB$202,25,FALSE))</f>
        <v/>
      </c>
      <c r="K72" s="463"/>
      <c r="L72" s="464" t="str">
        <f>IF(ISERROR(VLOOKUP(B72,data!$A$3:$BB$202,2,FALSE)),"",VLOOKUP(B72,data!$A$3:$BB$202,31,FALSE))</f>
        <v/>
      </c>
      <c r="M72" s="464"/>
      <c r="N72" s="464" t="str">
        <f>IF(ISERROR(VLOOKUP(B72,data!$A$3:$BB$202,2,FALSE)),"",VLOOKUP(B72,data!$A$3:$BB$202,37,FALSE))</f>
        <v/>
      </c>
      <c r="O72" s="464"/>
      <c r="P72" s="463" t="str">
        <f>IF(ISERROR(VLOOKUP(B72,data!$A$3:$BB$202,2,FALSE)),"",VLOOKUP(B72,data!$A$3:$BB$202,43,FALSE))</f>
        <v/>
      </c>
      <c r="Q72" s="463"/>
      <c r="R72" s="464" t="str">
        <f>IF(ISERROR(VLOOKUP(B72,data!$A$3:$BB$202,2,FALSE)),"",VLOOKUP(B72,data!$A$3:$BB$202,49,FALSE))</f>
        <v/>
      </c>
      <c r="S72" s="465"/>
    </row>
    <row r="73" spans="2:19" ht="16.45" customHeight="1">
      <c r="B73" s="233">
        <v>58</v>
      </c>
      <c r="C73" s="229" t="str">
        <f>IF(ISERROR(VLOOKUP(B73,data!$A$3:$BB$202,2,FALSE)),"",VLOOKUP(B73,data!$A$3:$BB$202,2,FALSE))</f>
        <v/>
      </c>
      <c r="D73" s="459" t="str">
        <f>IF(ISERROR(VLOOKUP(B73,data!$A$3:$BB$202,2,FALSE)),"",VLOOKUP(B73,data!$A$3:$BB$202,54,FALSE))</f>
        <v/>
      </c>
      <c r="E73" s="460"/>
      <c r="F73" s="461"/>
      <c r="G73" s="230" t="str">
        <f>IF(ISERROR(VLOOKUP(B73,data!$A$3:$BB$202,2,FALSE)),"",VLOOKUP(B73,data!$A$3:$BB$202,12,FALSE))</f>
        <v/>
      </c>
      <c r="H73" s="231" t="str">
        <f>IF(ISERROR(VLOOKUP(B73,杜トラ_入力シート!$A$8:$N$207,2,FALSE)),"",VLOOKUP(B73,杜トラ_入力シート!$A$8:$N$207,8,FALSE))</f>
        <v/>
      </c>
      <c r="I73" s="232" t="str">
        <f>IF(ISERROR(VLOOKUP(B73,data!$A$3:$BB$202,2,FALSE)),"",VLOOKUP(B73,data!$A$3:$BB$202,13,FALSE))</f>
        <v/>
      </c>
      <c r="J73" s="462" t="str">
        <f>IF(ISERROR(VLOOKUP(B73,data!$A$3:$BB$202,2,FALSE)),"",VLOOKUP(B73,data!$A$3:$BB$202,25,FALSE))</f>
        <v/>
      </c>
      <c r="K73" s="463"/>
      <c r="L73" s="464" t="str">
        <f>IF(ISERROR(VLOOKUP(B73,data!$A$3:$BB$202,2,FALSE)),"",VLOOKUP(B73,data!$A$3:$BB$202,31,FALSE))</f>
        <v/>
      </c>
      <c r="M73" s="464"/>
      <c r="N73" s="464" t="str">
        <f>IF(ISERROR(VLOOKUP(B73,data!$A$3:$BB$202,2,FALSE)),"",VLOOKUP(B73,data!$A$3:$BB$202,37,FALSE))</f>
        <v/>
      </c>
      <c r="O73" s="464"/>
      <c r="P73" s="463" t="str">
        <f>IF(ISERROR(VLOOKUP(B73,data!$A$3:$BB$202,2,FALSE)),"",VLOOKUP(B73,data!$A$3:$BB$202,43,FALSE))</f>
        <v/>
      </c>
      <c r="Q73" s="463"/>
      <c r="R73" s="464" t="str">
        <f>IF(ISERROR(VLOOKUP(B73,data!$A$3:$BB$202,2,FALSE)),"",VLOOKUP(B73,data!$A$3:$BB$202,49,FALSE))</f>
        <v/>
      </c>
      <c r="S73" s="465"/>
    </row>
    <row r="74" spans="2:19" ht="16.45" customHeight="1">
      <c r="B74" s="233">
        <v>59</v>
      </c>
      <c r="C74" s="229" t="str">
        <f>IF(ISERROR(VLOOKUP(B74,data!$A$3:$BB$202,2,FALSE)),"",VLOOKUP(B74,data!$A$3:$BB$202,2,FALSE))</f>
        <v/>
      </c>
      <c r="D74" s="459" t="str">
        <f>IF(ISERROR(VLOOKUP(B74,data!$A$3:$BB$202,2,FALSE)),"",VLOOKUP(B74,data!$A$3:$BB$202,54,FALSE))</f>
        <v/>
      </c>
      <c r="E74" s="460"/>
      <c r="F74" s="461"/>
      <c r="G74" s="230" t="str">
        <f>IF(ISERROR(VLOOKUP(B74,data!$A$3:$BB$202,2,FALSE)),"",VLOOKUP(B74,data!$A$3:$BB$202,12,FALSE))</f>
        <v/>
      </c>
      <c r="H74" s="231" t="str">
        <f>IF(ISERROR(VLOOKUP(B74,杜トラ_入力シート!$A$8:$N$207,2,FALSE)),"",VLOOKUP(B74,杜トラ_入力シート!$A$8:$N$207,8,FALSE))</f>
        <v/>
      </c>
      <c r="I74" s="232" t="str">
        <f>IF(ISERROR(VLOOKUP(B74,data!$A$3:$BB$202,2,FALSE)),"",VLOOKUP(B74,data!$A$3:$BB$202,13,FALSE))</f>
        <v/>
      </c>
      <c r="J74" s="462" t="str">
        <f>IF(ISERROR(VLOOKUP(B74,data!$A$3:$BB$202,2,FALSE)),"",VLOOKUP(B74,data!$A$3:$BB$202,25,FALSE))</f>
        <v/>
      </c>
      <c r="K74" s="463"/>
      <c r="L74" s="464" t="str">
        <f>IF(ISERROR(VLOOKUP(B74,data!$A$3:$BB$202,2,FALSE)),"",VLOOKUP(B74,data!$A$3:$BB$202,31,FALSE))</f>
        <v/>
      </c>
      <c r="M74" s="464"/>
      <c r="N74" s="464" t="str">
        <f>IF(ISERROR(VLOOKUP(B74,data!$A$3:$BB$202,2,FALSE)),"",VLOOKUP(B74,data!$A$3:$BB$202,37,FALSE))</f>
        <v/>
      </c>
      <c r="O74" s="464"/>
      <c r="P74" s="463" t="str">
        <f>IF(ISERROR(VLOOKUP(B74,data!$A$3:$BB$202,2,FALSE)),"",VLOOKUP(B74,data!$A$3:$BB$202,43,FALSE))</f>
        <v/>
      </c>
      <c r="Q74" s="463"/>
      <c r="R74" s="464" t="str">
        <f>IF(ISERROR(VLOOKUP(B74,data!$A$3:$BB$202,2,FALSE)),"",VLOOKUP(B74,data!$A$3:$BB$202,49,FALSE))</f>
        <v/>
      </c>
      <c r="S74" s="465"/>
    </row>
    <row r="75" spans="2:19" ht="16.45" customHeight="1">
      <c r="B75" s="234">
        <v>60</v>
      </c>
      <c r="C75" s="235" t="str">
        <f>IF(ISERROR(VLOOKUP(B75,data!$A$3:$BB$202,2,FALSE)),"",VLOOKUP(B75,data!$A$3:$BB$202,2,FALSE))</f>
        <v/>
      </c>
      <c r="D75" s="472" t="str">
        <f>IF(ISERROR(VLOOKUP(B75,data!$A$3:$BB$202,2,FALSE)),"",VLOOKUP(B75,data!$A$3:$BB$202,54,FALSE))</f>
        <v/>
      </c>
      <c r="E75" s="473"/>
      <c r="F75" s="474"/>
      <c r="G75" s="236" t="str">
        <f>IF(ISERROR(VLOOKUP(B75,data!$A$3:$BB$202,2,FALSE)),"",VLOOKUP(B75,data!$A$3:$BB$202,12,FALSE))</f>
        <v/>
      </c>
      <c r="H75" s="237" t="str">
        <f>IF(ISERROR(VLOOKUP(B75,杜トラ_入力シート!$A$8:$N$207,2,FALSE)),"",VLOOKUP(B75,杜トラ_入力シート!$A$8:$N$207,8,FALSE))</f>
        <v/>
      </c>
      <c r="I75" s="238" t="str">
        <f>IF(ISERROR(VLOOKUP(B75,data!$A$3:$BB$202,2,FALSE)),"",VLOOKUP(B75,data!$A$3:$BB$202,13,FALSE))</f>
        <v/>
      </c>
      <c r="J75" s="475" t="str">
        <f>IF(ISERROR(VLOOKUP(B75,data!$A$3:$BB$202,2,FALSE)),"",VLOOKUP(B75,data!$A$3:$BB$202,25,FALSE))</f>
        <v/>
      </c>
      <c r="K75" s="476"/>
      <c r="L75" s="477" t="str">
        <f>IF(ISERROR(VLOOKUP(B75,data!$A$3:$BB$202,2,FALSE)),"",VLOOKUP(B75,data!$A$3:$BB$202,31,FALSE))</f>
        <v/>
      </c>
      <c r="M75" s="477"/>
      <c r="N75" s="477" t="str">
        <f>IF(ISERROR(VLOOKUP(B75,data!$A$3:$BB$202,2,FALSE)),"",VLOOKUP(B75,data!$A$3:$BB$202,37,FALSE))</f>
        <v/>
      </c>
      <c r="O75" s="477"/>
      <c r="P75" s="476" t="str">
        <f>IF(ISERROR(VLOOKUP(B75,data!$A$3:$BB$202,2,FALSE)),"",VLOOKUP(B75,data!$A$3:$BB$202,43,FALSE))</f>
        <v/>
      </c>
      <c r="Q75" s="476"/>
      <c r="R75" s="477" t="str">
        <f>IF(ISERROR(VLOOKUP(B75,data!$A$3:$BB$202,2,FALSE)),"",VLOOKUP(B75,data!$A$3:$BB$202,49,FALSE))</f>
        <v/>
      </c>
      <c r="S75" s="478"/>
    </row>
    <row r="76" spans="2:19" ht="16.45" customHeight="1">
      <c r="B76" s="228">
        <v>61</v>
      </c>
      <c r="C76" s="229" t="str">
        <f>IF(ISERROR(VLOOKUP(B76,data!$A$3:$BB$202,2,FALSE)),"",VLOOKUP(B76,data!$A$3:$BB$202,2,FALSE))</f>
        <v/>
      </c>
      <c r="D76" s="459" t="str">
        <f>IF(ISERROR(VLOOKUP(B76,data!$A$3:$BB$202,2,FALSE)),"",VLOOKUP(B76,data!$A$3:$BB$202,54,FALSE))</f>
        <v/>
      </c>
      <c r="E76" s="460"/>
      <c r="F76" s="461"/>
      <c r="G76" s="230" t="str">
        <f>IF(ISERROR(VLOOKUP(B76,data!$A$3:$BB$202,2,FALSE)),"",VLOOKUP(B76,data!$A$3:$BB$202,12,FALSE))</f>
        <v/>
      </c>
      <c r="H76" s="231" t="str">
        <f>IF(ISERROR(VLOOKUP(B76,杜トラ_入力シート!$A$8:$N$207,2,FALSE)),"",VLOOKUP(B76,杜トラ_入力シート!$A$8:$N$207,8,FALSE))</f>
        <v/>
      </c>
      <c r="I76" s="232" t="str">
        <f>IF(ISERROR(VLOOKUP(B76,data!$A$3:$BB$202,2,FALSE)),"",VLOOKUP(B76,data!$A$3:$BB$202,13,FALSE))</f>
        <v/>
      </c>
      <c r="J76" s="479" t="str">
        <f>IF(ISERROR(VLOOKUP(B76,data!$A$3:$BB$202,2,FALSE)),"",VLOOKUP(B76,data!$A$3:$BB$202,25,FALSE))</f>
        <v/>
      </c>
      <c r="K76" s="480"/>
      <c r="L76" s="481" t="str">
        <f>IF(ISERROR(VLOOKUP(B76,data!$A$3:$BB$202,2,FALSE)),"",VLOOKUP(B76,data!$A$3:$BB$202,31,FALSE))</f>
        <v/>
      </c>
      <c r="M76" s="481"/>
      <c r="N76" s="481" t="str">
        <f>IF(ISERROR(VLOOKUP(B76,data!$A$3:$BB$202,2,FALSE)),"",VLOOKUP(B76,data!$A$3:$BB$202,37,FALSE))</f>
        <v/>
      </c>
      <c r="O76" s="481"/>
      <c r="P76" s="480" t="str">
        <f>IF(ISERROR(VLOOKUP(B76,data!$A$3:$BB$202,2,FALSE)),"",VLOOKUP(B76,data!$A$3:$BB$202,43,FALSE))</f>
        <v/>
      </c>
      <c r="Q76" s="480"/>
      <c r="R76" s="481" t="str">
        <f>IF(ISERROR(VLOOKUP(B76,data!$A$3:$BB$202,2,FALSE)),"",VLOOKUP(B76,data!$A$3:$BB$202,49,FALSE))</f>
        <v/>
      </c>
      <c r="S76" s="482"/>
    </row>
    <row r="77" spans="2:19" ht="16.45" customHeight="1">
      <c r="B77" s="233">
        <v>62</v>
      </c>
      <c r="C77" s="229" t="str">
        <f>IF(ISERROR(VLOOKUP(B77,data!$A$3:$BB$202,2,FALSE)),"",VLOOKUP(B77,data!$A$3:$BB$202,2,FALSE))</f>
        <v/>
      </c>
      <c r="D77" s="459" t="str">
        <f>IF(ISERROR(VLOOKUP(B77,data!$A$3:$BB$202,2,FALSE)),"",VLOOKUP(B77,data!$A$3:$BB$202,54,FALSE))</f>
        <v/>
      </c>
      <c r="E77" s="460"/>
      <c r="F77" s="461"/>
      <c r="G77" s="230" t="str">
        <f>IF(ISERROR(VLOOKUP(B77,data!$A$3:$BB$202,2,FALSE)),"",VLOOKUP(B77,data!$A$3:$BB$202,12,FALSE))</f>
        <v/>
      </c>
      <c r="H77" s="231" t="str">
        <f>IF(ISERROR(VLOOKUP(B77,杜トラ_入力シート!$A$8:$N$207,2,FALSE)),"",VLOOKUP(B77,杜トラ_入力シート!$A$8:$N$207,8,FALSE))</f>
        <v/>
      </c>
      <c r="I77" s="232" t="str">
        <f>IF(ISERROR(VLOOKUP(B77,data!$A$3:$BB$202,2,FALSE)),"",VLOOKUP(B77,data!$A$3:$BB$202,13,FALSE))</f>
        <v/>
      </c>
      <c r="J77" s="462" t="str">
        <f>IF(ISERROR(VLOOKUP(B77,data!$A$3:$BB$202,2,FALSE)),"",VLOOKUP(B77,data!$A$3:$BB$202,25,FALSE))</f>
        <v/>
      </c>
      <c r="K77" s="463"/>
      <c r="L77" s="464" t="str">
        <f>IF(ISERROR(VLOOKUP(B77,data!$A$3:$BB$202,2,FALSE)),"",VLOOKUP(B77,data!$A$3:$BB$202,31,FALSE))</f>
        <v/>
      </c>
      <c r="M77" s="464"/>
      <c r="N77" s="464" t="str">
        <f>IF(ISERROR(VLOOKUP(B77,data!$A$3:$BB$202,2,FALSE)),"",VLOOKUP(B77,data!$A$3:$BB$202,37,FALSE))</f>
        <v/>
      </c>
      <c r="O77" s="464"/>
      <c r="P77" s="463" t="str">
        <f>IF(ISERROR(VLOOKUP(B77,data!$A$3:$BB$202,2,FALSE)),"",VLOOKUP(B77,data!$A$3:$BB$202,43,FALSE))</f>
        <v/>
      </c>
      <c r="Q77" s="463"/>
      <c r="R77" s="464" t="str">
        <f>IF(ISERROR(VLOOKUP(B77,data!$A$3:$BB$202,2,FALSE)),"",VLOOKUP(B77,data!$A$3:$BB$202,49,FALSE))</f>
        <v/>
      </c>
      <c r="S77" s="465"/>
    </row>
    <row r="78" spans="2:19" ht="16.45" customHeight="1">
      <c r="B78" s="233">
        <v>63</v>
      </c>
      <c r="C78" s="229" t="str">
        <f>IF(ISERROR(VLOOKUP(B78,data!$A$3:$BB$202,2,FALSE)),"",VLOOKUP(B78,data!$A$3:$BB$202,2,FALSE))</f>
        <v/>
      </c>
      <c r="D78" s="459" t="str">
        <f>IF(ISERROR(VLOOKUP(B78,data!$A$3:$BB$202,2,FALSE)),"",VLOOKUP(B78,data!$A$3:$BB$202,54,FALSE))</f>
        <v/>
      </c>
      <c r="E78" s="460"/>
      <c r="F78" s="461"/>
      <c r="G78" s="230" t="str">
        <f>IF(ISERROR(VLOOKUP(B78,data!$A$3:$BB$202,2,FALSE)),"",VLOOKUP(B78,data!$A$3:$BB$202,12,FALSE))</f>
        <v/>
      </c>
      <c r="H78" s="231" t="str">
        <f>IF(ISERROR(VLOOKUP(B78,杜トラ_入力シート!$A$8:$N$207,2,FALSE)),"",VLOOKUP(B78,杜トラ_入力シート!$A$8:$N$207,8,FALSE))</f>
        <v/>
      </c>
      <c r="I78" s="232" t="str">
        <f>IF(ISERROR(VLOOKUP(B78,data!$A$3:$BB$202,2,FALSE)),"",VLOOKUP(B78,data!$A$3:$BB$202,13,FALSE))</f>
        <v/>
      </c>
      <c r="J78" s="462" t="str">
        <f>IF(ISERROR(VLOOKUP(B78,data!$A$3:$BB$202,2,FALSE)),"",VLOOKUP(B78,data!$A$3:$BB$202,25,FALSE))</f>
        <v/>
      </c>
      <c r="K78" s="463"/>
      <c r="L78" s="464" t="str">
        <f>IF(ISERROR(VLOOKUP(B78,data!$A$3:$BB$202,2,FALSE)),"",VLOOKUP(B78,data!$A$3:$BB$202,31,FALSE))</f>
        <v/>
      </c>
      <c r="M78" s="464"/>
      <c r="N78" s="464" t="str">
        <f>IF(ISERROR(VLOOKUP(B78,data!$A$3:$BB$202,2,FALSE)),"",VLOOKUP(B78,data!$A$3:$BB$202,37,FALSE))</f>
        <v/>
      </c>
      <c r="O78" s="464"/>
      <c r="P78" s="463" t="str">
        <f>IF(ISERROR(VLOOKUP(B78,data!$A$3:$BB$202,2,FALSE)),"",VLOOKUP(B78,data!$A$3:$BB$202,43,FALSE))</f>
        <v/>
      </c>
      <c r="Q78" s="463"/>
      <c r="R78" s="464" t="str">
        <f>IF(ISERROR(VLOOKUP(B78,data!$A$3:$BB$202,2,FALSE)),"",VLOOKUP(B78,data!$A$3:$BB$202,49,FALSE))</f>
        <v/>
      </c>
      <c r="S78" s="465"/>
    </row>
    <row r="79" spans="2:19" ht="16.45" customHeight="1">
      <c r="B79" s="233">
        <v>64</v>
      </c>
      <c r="C79" s="229" t="str">
        <f>IF(ISERROR(VLOOKUP(B79,data!$A$3:$BB$202,2,FALSE)),"",VLOOKUP(B79,data!$A$3:$BB$202,2,FALSE))</f>
        <v/>
      </c>
      <c r="D79" s="459" t="str">
        <f>IF(ISERROR(VLOOKUP(B79,data!$A$3:$BB$202,2,FALSE)),"",VLOOKUP(B79,data!$A$3:$BB$202,54,FALSE))</f>
        <v/>
      </c>
      <c r="E79" s="460"/>
      <c r="F79" s="461"/>
      <c r="G79" s="230" t="str">
        <f>IF(ISERROR(VLOOKUP(B79,data!$A$3:$BB$202,2,FALSE)),"",VLOOKUP(B79,data!$A$3:$BB$202,12,FALSE))</f>
        <v/>
      </c>
      <c r="H79" s="231" t="str">
        <f>IF(ISERROR(VLOOKUP(B79,杜トラ_入力シート!$A$8:$N$207,2,FALSE)),"",VLOOKUP(B79,杜トラ_入力シート!$A$8:$N$207,8,FALSE))</f>
        <v/>
      </c>
      <c r="I79" s="232" t="str">
        <f>IF(ISERROR(VLOOKUP(B79,data!$A$3:$BB$202,2,FALSE)),"",VLOOKUP(B79,data!$A$3:$BB$202,13,FALSE))</f>
        <v/>
      </c>
      <c r="J79" s="462" t="str">
        <f>IF(ISERROR(VLOOKUP(B79,data!$A$3:$BB$202,2,FALSE)),"",VLOOKUP(B79,data!$A$3:$BB$202,25,FALSE))</f>
        <v/>
      </c>
      <c r="K79" s="463"/>
      <c r="L79" s="464" t="str">
        <f>IF(ISERROR(VLOOKUP(B79,data!$A$3:$BB$202,2,FALSE)),"",VLOOKUP(B79,data!$A$3:$BB$202,31,FALSE))</f>
        <v/>
      </c>
      <c r="M79" s="464"/>
      <c r="N79" s="464" t="str">
        <f>IF(ISERROR(VLOOKUP(B79,data!$A$3:$BB$202,2,FALSE)),"",VLOOKUP(B79,data!$A$3:$BB$202,37,FALSE))</f>
        <v/>
      </c>
      <c r="O79" s="464"/>
      <c r="P79" s="463" t="str">
        <f>IF(ISERROR(VLOOKUP(B79,data!$A$3:$BB$202,2,FALSE)),"",VLOOKUP(B79,data!$A$3:$BB$202,43,FALSE))</f>
        <v/>
      </c>
      <c r="Q79" s="463"/>
      <c r="R79" s="464" t="str">
        <f>IF(ISERROR(VLOOKUP(B79,data!$A$3:$BB$202,2,FALSE)),"",VLOOKUP(B79,data!$A$3:$BB$202,49,FALSE))</f>
        <v/>
      </c>
      <c r="S79" s="465"/>
    </row>
    <row r="80" spans="2:19" ht="16.45" customHeight="1">
      <c r="B80" s="234">
        <v>65</v>
      </c>
      <c r="C80" s="235" t="str">
        <f>IF(ISERROR(VLOOKUP(B80,data!$A$3:$BB$202,2,FALSE)),"",VLOOKUP(B80,data!$A$3:$BB$202,2,FALSE))</f>
        <v/>
      </c>
      <c r="D80" s="472" t="str">
        <f>IF(ISERROR(VLOOKUP(B80,data!$A$3:$BB$202,2,FALSE)),"",VLOOKUP(B80,data!$A$3:$BB$202,54,FALSE))</f>
        <v/>
      </c>
      <c r="E80" s="473"/>
      <c r="F80" s="474"/>
      <c r="G80" s="236" t="str">
        <f>IF(ISERROR(VLOOKUP(B80,data!$A$3:$BB$202,2,FALSE)),"",VLOOKUP(B80,data!$A$3:$BB$202,12,FALSE))</f>
        <v/>
      </c>
      <c r="H80" s="237" t="str">
        <f>IF(ISERROR(VLOOKUP(B80,杜トラ_入力シート!$A$8:$N$207,2,FALSE)),"",VLOOKUP(B80,杜トラ_入力シート!$A$8:$N$207,8,FALSE))</f>
        <v/>
      </c>
      <c r="I80" s="238" t="str">
        <f>IF(ISERROR(VLOOKUP(B80,data!$A$3:$BB$202,2,FALSE)),"",VLOOKUP(B80,data!$A$3:$BB$202,13,FALSE))</f>
        <v/>
      </c>
      <c r="J80" s="475" t="str">
        <f>IF(ISERROR(VLOOKUP(B80,data!$A$3:$BB$202,2,FALSE)),"",VLOOKUP(B80,data!$A$3:$BB$202,25,FALSE))</f>
        <v/>
      </c>
      <c r="K80" s="476"/>
      <c r="L80" s="477" t="str">
        <f>IF(ISERROR(VLOOKUP(B80,data!$A$3:$BB$202,2,FALSE)),"",VLOOKUP(B80,data!$A$3:$BB$202,31,FALSE))</f>
        <v/>
      </c>
      <c r="M80" s="477"/>
      <c r="N80" s="477" t="str">
        <f>IF(ISERROR(VLOOKUP(B80,data!$A$3:$BB$202,2,FALSE)),"",VLOOKUP(B80,data!$A$3:$BB$202,37,FALSE))</f>
        <v/>
      </c>
      <c r="O80" s="477"/>
      <c r="P80" s="476" t="str">
        <f>IF(ISERROR(VLOOKUP(B80,data!$A$3:$BB$202,2,FALSE)),"",VLOOKUP(B80,data!$A$3:$BB$202,43,FALSE))</f>
        <v/>
      </c>
      <c r="Q80" s="476"/>
      <c r="R80" s="477" t="str">
        <f>IF(ISERROR(VLOOKUP(B80,data!$A$3:$BB$202,2,FALSE)),"",VLOOKUP(B80,data!$A$3:$BB$202,49,FALSE))</f>
        <v/>
      </c>
      <c r="S80" s="478"/>
    </row>
    <row r="81" spans="2:19" ht="16.45" customHeight="1">
      <c r="B81" s="228">
        <v>66</v>
      </c>
      <c r="C81" s="229" t="str">
        <f>IF(ISERROR(VLOOKUP(B81,data!$A$3:$BB$202,2,FALSE)),"",VLOOKUP(B81,data!$A$3:$BB$202,2,FALSE))</f>
        <v/>
      </c>
      <c r="D81" s="459" t="str">
        <f>IF(ISERROR(VLOOKUP(B81,data!$A$3:$BB$202,2,FALSE)),"",VLOOKUP(B81,data!$A$3:$BB$202,54,FALSE))</f>
        <v/>
      </c>
      <c r="E81" s="460"/>
      <c r="F81" s="461"/>
      <c r="G81" s="230" t="str">
        <f>IF(ISERROR(VLOOKUP(B81,data!$A$3:$BB$202,2,FALSE)),"",VLOOKUP(B81,data!$A$3:$BB$202,12,FALSE))</f>
        <v/>
      </c>
      <c r="H81" s="231" t="str">
        <f>IF(ISERROR(VLOOKUP(B81,杜トラ_入力シート!$A$8:$N$207,2,FALSE)),"",VLOOKUP(B81,杜トラ_入力シート!$A$8:$N$207,8,FALSE))</f>
        <v/>
      </c>
      <c r="I81" s="232" t="str">
        <f>IF(ISERROR(VLOOKUP(B81,data!$A$3:$BB$202,2,FALSE)),"",VLOOKUP(B81,data!$A$3:$BB$202,13,FALSE))</f>
        <v/>
      </c>
      <c r="J81" s="479" t="str">
        <f>IF(ISERROR(VLOOKUP(B81,data!$A$3:$BB$202,2,FALSE)),"",VLOOKUP(B81,data!$A$3:$BB$202,25,FALSE))</f>
        <v/>
      </c>
      <c r="K81" s="480"/>
      <c r="L81" s="481" t="str">
        <f>IF(ISERROR(VLOOKUP(B81,data!$A$3:$BB$202,2,FALSE)),"",VLOOKUP(B81,data!$A$3:$BB$202,31,FALSE))</f>
        <v/>
      </c>
      <c r="M81" s="481"/>
      <c r="N81" s="481" t="str">
        <f>IF(ISERROR(VLOOKUP(B81,data!$A$3:$BB$202,2,FALSE)),"",VLOOKUP(B81,data!$A$3:$BB$202,37,FALSE))</f>
        <v/>
      </c>
      <c r="O81" s="481"/>
      <c r="P81" s="480" t="str">
        <f>IF(ISERROR(VLOOKUP(B81,data!$A$3:$BB$202,2,FALSE)),"",VLOOKUP(B81,data!$A$3:$BB$202,43,FALSE))</f>
        <v/>
      </c>
      <c r="Q81" s="480"/>
      <c r="R81" s="481" t="str">
        <f>IF(ISERROR(VLOOKUP(B81,data!$A$3:$BB$202,2,FALSE)),"",VLOOKUP(B81,data!$A$3:$BB$202,49,FALSE))</f>
        <v/>
      </c>
      <c r="S81" s="482"/>
    </row>
    <row r="82" spans="2:19" ht="16.45" customHeight="1">
      <c r="B82" s="233">
        <v>67</v>
      </c>
      <c r="C82" s="229" t="str">
        <f>IF(ISERROR(VLOOKUP(B82,data!$A$3:$BB$202,2,FALSE)),"",VLOOKUP(B82,data!$A$3:$BB$202,2,FALSE))</f>
        <v/>
      </c>
      <c r="D82" s="459" t="str">
        <f>IF(ISERROR(VLOOKUP(B82,data!$A$3:$BB$202,2,FALSE)),"",VLOOKUP(B82,data!$A$3:$BB$202,54,FALSE))</f>
        <v/>
      </c>
      <c r="E82" s="460"/>
      <c r="F82" s="461"/>
      <c r="G82" s="230" t="str">
        <f>IF(ISERROR(VLOOKUP(B82,data!$A$3:$BB$202,2,FALSE)),"",VLOOKUP(B82,data!$A$3:$BB$202,12,FALSE))</f>
        <v/>
      </c>
      <c r="H82" s="231" t="str">
        <f>IF(ISERROR(VLOOKUP(B82,杜トラ_入力シート!$A$8:$N$207,2,FALSE)),"",VLOOKUP(B82,杜トラ_入力シート!$A$8:$N$207,8,FALSE))</f>
        <v/>
      </c>
      <c r="I82" s="232" t="str">
        <f>IF(ISERROR(VLOOKUP(B82,data!$A$3:$BB$202,2,FALSE)),"",VLOOKUP(B82,data!$A$3:$BB$202,13,FALSE))</f>
        <v/>
      </c>
      <c r="J82" s="462" t="str">
        <f>IF(ISERROR(VLOOKUP(B82,data!$A$3:$BB$202,2,FALSE)),"",VLOOKUP(B82,data!$A$3:$BB$202,25,FALSE))</f>
        <v/>
      </c>
      <c r="K82" s="463"/>
      <c r="L82" s="464" t="str">
        <f>IF(ISERROR(VLOOKUP(B82,data!$A$3:$BB$202,2,FALSE)),"",VLOOKUP(B82,data!$A$3:$BB$202,31,FALSE))</f>
        <v/>
      </c>
      <c r="M82" s="464"/>
      <c r="N82" s="464" t="str">
        <f>IF(ISERROR(VLOOKUP(B82,data!$A$3:$BB$202,2,FALSE)),"",VLOOKUP(B82,data!$A$3:$BB$202,37,FALSE))</f>
        <v/>
      </c>
      <c r="O82" s="464"/>
      <c r="P82" s="463" t="str">
        <f>IF(ISERROR(VLOOKUP(B82,data!$A$3:$BB$202,2,FALSE)),"",VLOOKUP(B82,data!$A$3:$BB$202,43,FALSE))</f>
        <v/>
      </c>
      <c r="Q82" s="463"/>
      <c r="R82" s="464" t="str">
        <f>IF(ISERROR(VLOOKUP(B82,data!$A$3:$BB$202,2,FALSE)),"",VLOOKUP(B82,data!$A$3:$BB$202,49,FALSE))</f>
        <v/>
      </c>
      <c r="S82" s="465"/>
    </row>
    <row r="83" spans="2:19" ht="16.45" customHeight="1">
      <c r="B83" s="233">
        <v>68</v>
      </c>
      <c r="C83" s="229" t="str">
        <f>IF(ISERROR(VLOOKUP(B83,data!$A$3:$BB$202,2,FALSE)),"",VLOOKUP(B83,data!$A$3:$BB$202,2,FALSE))</f>
        <v/>
      </c>
      <c r="D83" s="459" t="str">
        <f>IF(ISERROR(VLOOKUP(B83,data!$A$3:$BB$202,2,FALSE)),"",VLOOKUP(B83,data!$A$3:$BB$202,54,FALSE))</f>
        <v/>
      </c>
      <c r="E83" s="460"/>
      <c r="F83" s="461"/>
      <c r="G83" s="230" t="str">
        <f>IF(ISERROR(VLOOKUP(B83,data!$A$3:$BB$202,2,FALSE)),"",VLOOKUP(B83,data!$A$3:$BB$202,12,FALSE))</f>
        <v/>
      </c>
      <c r="H83" s="231" t="str">
        <f>IF(ISERROR(VLOOKUP(B83,杜トラ_入力シート!$A$8:$N$207,2,FALSE)),"",VLOOKUP(B83,杜トラ_入力シート!$A$8:$N$207,8,FALSE))</f>
        <v/>
      </c>
      <c r="I83" s="232" t="str">
        <f>IF(ISERROR(VLOOKUP(B83,data!$A$3:$BB$202,2,FALSE)),"",VLOOKUP(B83,data!$A$3:$BB$202,13,FALSE))</f>
        <v/>
      </c>
      <c r="J83" s="462" t="str">
        <f>IF(ISERROR(VLOOKUP(B83,data!$A$3:$BB$202,2,FALSE)),"",VLOOKUP(B83,data!$A$3:$BB$202,25,FALSE))</f>
        <v/>
      </c>
      <c r="K83" s="463"/>
      <c r="L83" s="464" t="str">
        <f>IF(ISERROR(VLOOKUP(B83,data!$A$3:$BB$202,2,FALSE)),"",VLOOKUP(B83,data!$A$3:$BB$202,31,FALSE))</f>
        <v/>
      </c>
      <c r="M83" s="464"/>
      <c r="N83" s="464" t="str">
        <f>IF(ISERROR(VLOOKUP(B83,data!$A$3:$BB$202,2,FALSE)),"",VLOOKUP(B83,data!$A$3:$BB$202,37,FALSE))</f>
        <v/>
      </c>
      <c r="O83" s="464"/>
      <c r="P83" s="463" t="str">
        <f>IF(ISERROR(VLOOKUP(B83,data!$A$3:$BB$202,2,FALSE)),"",VLOOKUP(B83,data!$A$3:$BB$202,43,FALSE))</f>
        <v/>
      </c>
      <c r="Q83" s="463"/>
      <c r="R83" s="464" t="str">
        <f>IF(ISERROR(VLOOKUP(B83,data!$A$3:$BB$202,2,FALSE)),"",VLOOKUP(B83,data!$A$3:$BB$202,49,FALSE))</f>
        <v/>
      </c>
      <c r="S83" s="465"/>
    </row>
    <row r="84" spans="2:19" ht="16.45" customHeight="1">
      <c r="B84" s="233">
        <v>69</v>
      </c>
      <c r="C84" s="229" t="str">
        <f>IF(ISERROR(VLOOKUP(B84,data!$A$3:$BB$202,2,FALSE)),"",VLOOKUP(B84,data!$A$3:$BB$202,2,FALSE))</f>
        <v/>
      </c>
      <c r="D84" s="459" t="str">
        <f>IF(ISERROR(VLOOKUP(B84,data!$A$3:$BB$202,2,FALSE)),"",VLOOKUP(B84,data!$A$3:$BB$202,54,FALSE))</f>
        <v/>
      </c>
      <c r="E84" s="460"/>
      <c r="F84" s="461"/>
      <c r="G84" s="230" t="str">
        <f>IF(ISERROR(VLOOKUP(B84,data!$A$3:$BB$202,2,FALSE)),"",VLOOKUP(B84,data!$A$3:$BB$202,12,FALSE))</f>
        <v/>
      </c>
      <c r="H84" s="231" t="str">
        <f>IF(ISERROR(VLOOKUP(B84,杜トラ_入力シート!$A$8:$N$207,2,FALSE)),"",VLOOKUP(B84,杜トラ_入力シート!$A$8:$N$207,8,FALSE))</f>
        <v/>
      </c>
      <c r="I84" s="232" t="str">
        <f>IF(ISERROR(VLOOKUP(B84,data!$A$3:$BB$202,2,FALSE)),"",VLOOKUP(B84,data!$A$3:$BB$202,13,FALSE))</f>
        <v/>
      </c>
      <c r="J84" s="462" t="str">
        <f>IF(ISERROR(VLOOKUP(B84,data!$A$3:$BB$202,2,FALSE)),"",VLOOKUP(B84,data!$A$3:$BB$202,25,FALSE))</f>
        <v/>
      </c>
      <c r="K84" s="463"/>
      <c r="L84" s="464" t="str">
        <f>IF(ISERROR(VLOOKUP(B84,data!$A$3:$BB$202,2,FALSE)),"",VLOOKUP(B84,data!$A$3:$BB$202,31,FALSE))</f>
        <v/>
      </c>
      <c r="M84" s="464"/>
      <c r="N84" s="464" t="str">
        <f>IF(ISERROR(VLOOKUP(B84,data!$A$3:$BB$202,2,FALSE)),"",VLOOKUP(B84,data!$A$3:$BB$202,37,FALSE))</f>
        <v/>
      </c>
      <c r="O84" s="464"/>
      <c r="P84" s="463" t="str">
        <f>IF(ISERROR(VLOOKUP(B84,data!$A$3:$BB$202,2,FALSE)),"",VLOOKUP(B84,data!$A$3:$BB$202,43,FALSE))</f>
        <v/>
      </c>
      <c r="Q84" s="463"/>
      <c r="R84" s="464" t="str">
        <f>IF(ISERROR(VLOOKUP(B84,data!$A$3:$BB$202,2,FALSE)),"",VLOOKUP(B84,data!$A$3:$BB$202,49,FALSE))</f>
        <v/>
      </c>
      <c r="S84" s="465"/>
    </row>
    <row r="85" spans="2:19" ht="16.45" customHeight="1">
      <c r="B85" s="234">
        <v>70</v>
      </c>
      <c r="C85" s="235" t="str">
        <f>IF(ISERROR(VLOOKUP(B85,data!$A$3:$BB$202,2,FALSE)),"",VLOOKUP(B85,data!$A$3:$BB$202,2,FALSE))</f>
        <v/>
      </c>
      <c r="D85" s="472" t="str">
        <f>IF(ISERROR(VLOOKUP(B85,data!$A$3:$BB$202,2,FALSE)),"",VLOOKUP(B85,data!$A$3:$BB$202,54,FALSE))</f>
        <v/>
      </c>
      <c r="E85" s="473"/>
      <c r="F85" s="474"/>
      <c r="G85" s="236" t="str">
        <f>IF(ISERROR(VLOOKUP(B85,data!$A$3:$BB$202,2,FALSE)),"",VLOOKUP(B85,data!$A$3:$BB$202,12,FALSE))</f>
        <v/>
      </c>
      <c r="H85" s="237" t="str">
        <f>IF(ISERROR(VLOOKUP(B85,杜トラ_入力シート!$A$8:$N$207,2,FALSE)),"",VLOOKUP(B85,杜トラ_入力シート!$A$8:$N$207,8,FALSE))</f>
        <v/>
      </c>
      <c r="I85" s="238" t="str">
        <f>IF(ISERROR(VLOOKUP(B85,data!$A$3:$BB$202,2,FALSE)),"",VLOOKUP(B85,data!$A$3:$BB$202,13,FALSE))</f>
        <v/>
      </c>
      <c r="J85" s="475" t="str">
        <f>IF(ISERROR(VLOOKUP(B85,data!$A$3:$BB$202,2,FALSE)),"",VLOOKUP(B85,data!$A$3:$BB$202,25,FALSE))</f>
        <v/>
      </c>
      <c r="K85" s="476"/>
      <c r="L85" s="477" t="str">
        <f>IF(ISERROR(VLOOKUP(B85,data!$A$3:$BB$202,2,FALSE)),"",VLOOKUP(B85,data!$A$3:$BB$202,31,FALSE))</f>
        <v/>
      </c>
      <c r="M85" s="477"/>
      <c r="N85" s="477" t="str">
        <f>IF(ISERROR(VLOOKUP(B85,data!$A$3:$BB$202,2,FALSE)),"",VLOOKUP(B85,data!$A$3:$BB$202,37,FALSE))</f>
        <v/>
      </c>
      <c r="O85" s="477"/>
      <c r="P85" s="476" t="str">
        <f>IF(ISERROR(VLOOKUP(B85,data!$A$3:$BB$202,2,FALSE)),"",VLOOKUP(B85,data!$A$3:$BB$202,43,FALSE))</f>
        <v/>
      </c>
      <c r="Q85" s="476"/>
      <c r="R85" s="477" t="str">
        <f>IF(ISERROR(VLOOKUP(B85,data!$A$3:$BB$202,2,FALSE)),"",VLOOKUP(B85,data!$A$3:$BB$202,49,FALSE))</f>
        <v/>
      </c>
      <c r="S85" s="478"/>
    </row>
    <row r="86" spans="2:19" ht="16.45" customHeight="1">
      <c r="B86" s="228">
        <v>71</v>
      </c>
      <c r="C86" s="229" t="str">
        <f>IF(ISERROR(VLOOKUP(B86,data!$A$3:$BB$202,2,FALSE)),"",VLOOKUP(B86,data!$A$3:$BB$202,2,FALSE))</f>
        <v/>
      </c>
      <c r="D86" s="459" t="str">
        <f>IF(ISERROR(VLOOKUP(B86,data!$A$3:$BB$202,2,FALSE)),"",VLOOKUP(B86,data!$A$3:$BB$202,54,FALSE))</f>
        <v/>
      </c>
      <c r="E86" s="460"/>
      <c r="F86" s="461"/>
      <c r="G86" s="230" t="str">
        <f>IF(ISERROR(VLOOKUP(B86,data!$A$3:$BB$202,2,FALSE)),"",VLOOKUP(B86,data!$A$3:$BB$202,12,FALSE))</f>
        <v/>
      </c>
      <c r="H86" s="231" t="str">
        <f>IF(ISERROR(VLOOKUP(B86,杜トラ_入力シート!$A$8:$N$207,2,FALSE)),"",VLOOKUP(B86,杜トラ_入力シート!$A$8:$N$207,8,FALSE))</f>
        <v/>
      </c>
      <c r="I86" s="232" t="str">
        <f>IF(ISERROR(VLOOKUP(B86,data!$A$3:$BB$202,2,FALSE)),"",VLOOKUP(B86,data!$A$3:$BB$202,13,FALSE))</f>
        <v/>
      </c>
      <c r="J86" s="479" t="str">
        <f>IF(ISERROR(VLOOKUP(B86,data!$A$3:$BB$202,2,FALSE)),"",VLOOKUP(B86,data!$A$3:$BB$202,25,FALSE))</f>
        <v/>
      </c>
      <c r="K86" s="480"/>
      <c r="L86" s="481" t="str">
        <f>IF(ISERROR(VLOOKUP(B86,data!$A$3:$BB$202,2,FALSE)),"",VLOOKUP(B86,data!$A$3:$BB$202,31,FALSE))</f>
        <v/>
      </c>
      <c r="M86" s="481"/>
      <c r="N86" s="481" t="str">
        <f>IF(ISERROR(VLOOKUP(B86,data!$A$3:$BB$202,2,FALSE)),"",VLOOKUP(B86,data!$A$3:$BB$202,37,FALSE))</f>
        <v/>
      </c>
      <c r="O86" s="481"/>
      <c r="P86" s="480" t="str">
        <f>IF(ISERROR(VLOOKUP(B86,data!$A$3:$BB$202,2,FALSE)),"",VLOOKUP(B86,data!$A$3:$BB$202,43,FALSE))</f>
        <v/>
      </c>
      <c r="Q86" s="480"/>
      <c r="R86" s="481" t="str">
        <f>IF(ISERROR(VLOOKUP(B86,data!$A$3:$BB$202,2,FALSE)),"",VLOOKUP(B86,data!$A$3:$BB$202,49,FALSE))</f>
        <v/>
      </c>
      <c r="S86" s="482"/>
    </row>
    <row r="87" spans="2:19" ht="16.45" customHeight="1">
      <c r="B87" s="233">
        <v>72</v>
      </c>
      <c r="C87" s="229" t="str">
        <f>IF(ISERROR(VLOOKUP(B87,data!$A$3:$BB$202,2,FALSE)),"",VLOOKUP(B87,data!$A$3:$BB$202,2,FALSE))</f>
        <v/>
      </c>
      <c r="D87" s="459" t="str">
        <f>IF(ISERROR(VLOOKUP(B87,data!$A$3:$BB$202,2,FALSE)),"",VLOOKUP(B87,data!$A$3:$BB$202,54,FALSE))</f>
        <v/>
      </c>
      <c r="E87" s="460"/>
      <c r="F87" s="461"/>
      <c r="G87" s="230" t="str">
        <f>IF(ISERROR(VLOOKUP(B87,data!$A$3:$BB$202,2,FALSE)),"",VLOOKUP(B87,data!$A$3:$BB$202,12,FALSE))</f>
        <v/>
      </c>
      <c r="H87" s="231" t="str">
        <f>IF(ISERROR(VLOOKUP(B87,杜トラ_入力シート!$A$8:$N$207,2,FALSE)),"",VLOOKUP(B87,杜トラ_入力シート!$A$8:$N$207,8,FALSE))</f>
        <v/>
      </c>
      <c r="I87" s="232" t="str">
        <f>IF(ISERROR(VLOOKUP(B87,data!$A$3:$BB$202,2,FALSE)),"",VLOOKUP(B87,data!$A$3:$BB$202,13,FALSE))</f>
        <v/>
      </c>
      <c r="J87" s="462" t="str">
        <f>IF(ISERROR(VLOOKUP(B87,data!$A$3:$BB$202,2,FALSE)),"",VLOOKUP(B87,data!$A$3:$BB$202,25,FALSE))</f>
        <v/>
      </c>
      <c r="K87" s="463"/>
      <c r="L87" s="464" t="str">
        <f>IF(ISERROR(VLOOKUP(B87,data!$A$3:$BB$202,2,FALSE)),"",VLOOKUP(B87,data!$A$3:$BB$202,31,FALSE))</f>
        <v/>
      </c>
      <c r="M87" s="464"/>
      <c r="N87" s="464" t="str">
        <f>IF(ISERROR(VLOOKUP(B87,data!$A$3:$BB$202,2,FALSE)),"",VLOOKUP(B87,data!$A$3:$BB$202,37,FALSE))</f>
        <v/>
      </c>
      <c r="O87" s="464"/>
      <c r="P87" s="463" t="str">
        <f>IF(ISERROR(VLOOKUP(B87,data!$A$3:$BB$202,2,FALSE)),"",VLOOKUP(B87,data!$A$3:$BB$202,43,FALSE))</f>
        <v/>
      </c>
      <c r="Q87" s="463"/>
      <c r="R87" s="464" t="str">
        <f>IF(ISERROR(VLOOKUP(B87,data!$A$3:$BB$202,2,FALSE)),"",VLOOKUP(B87,data!$A$3:$BB$202,49,FALSE))</f>
        <v/>
      </c>
      <c r="S87" s="465"/>
    </row>
    <row r="88" spans="2:19" ht="16.45" customHeight="1">
      <c r="B88" s="233">
        <v>73</v>
      </c>
      <c r="C88" s="229" t="str">
        <f>IF(ISERROR(VLOOKUP(B88,data!$A$3:$BB$202,2,FALSE)),"",VLOOKUP(B88,data!$A$3:$BB$202,2,FALSE))</f>
        <v/>
      </c>
      <c r="D88" s="459" t="str">
        <f>IF(ISERROR(VLOOKUP(B88,data!$A$3:$BB$202,2,FALSE)),"",VLOOKUP(B88,data!$A$3:$BB$202,54,FALSE))</f>
        <v/>
      </c>
      <c r="E88" s="460"/>
      <c r="F88" s="461"/>
      <c r="G88" s="230" t="str">
        <f>IF(ISERROR(VLOOKUP(B88,data!$A$3:$BB$202,2,FALSE)),"",VLOOKUP(B88,data!$A$3:$BB$202,12,FALSE))</f>
        <v/>
      </c>
      <c r="H88" s="231" t="str">
        <f>IF(ISERROR(VLOOKUP(B88,杜トラ_入力シート!$A$8:$N$207,2,FALSE)),"",VLOOKUP(B88,杜トラ_入力シート!$A$8:$N$207,8,FALSE))</f>
        <v/>
      </c>
      <c r="I88" s="232" t="str">
        <f>IF(ISERROR(VLOOKUP(B88,data!$A$3:$BB$202,2,FALSE)),"",VLOOKUP(B88,data!$A$3:$BB$202,13,FALSE))</f>
        <v/>
      </c>
      <c r="J88" s="462" t="str">
        <f>IF(ISERROR(VLOOKUP(B88,data!$A$3:$BB$202,2,FALSE)),"",VLOOKUP(B88,data!$A$3:$BB$202,25,FALSE))</f>
        <v/>
      </c>
      <c r="K88" s="463"/>
      <c r="L88" s="464" t="str">
        <f>IF(ISERROR(VLOOKUP(B88,data!$A$3:$BB$202,2,FALSE)),"",VLOOKUP(B88,data!$A$3:$BB$202,31,FALSE))</f>
        <v/>
      </c>
      <c r="M88" s="464"/>
      <c r="N88" s="464" t="str">
        <f>IF(ISERROR(VLOOKUP(B88,data!$A$3:$BB$202,2,FALSE)),"",VLOOKUP(B88,data!$A$3:$BB$202,37,FALSE))</f>
        <v/>
      </c>
      <c r="O88" s="464"/>
      <c r="P88" s="463" t="str">
        <f>IF(ISERROR(VLOOKUP(B88,data!$A$3:$BB$202,2,FALSE)),"",VLOOKUP(B88,data!$A$3:$BB$202,43,FALSE))</f>
        <v/>
      </c>
      <c r="Q88" s="463"/>
      <c r="R88" s="464" t="str">
        <f>IF(ISERROR(VLOOKUP(B88,data!$A$3:$BB$202,2,FALSE)),"",VLOOKUP(B88,data!$A$3:$BB$202,49,FALSE))</f>
        <v/>
      </c>
      <c r="S88" s="465"/>
    </row>
    <row r="89" spans="2:19" ht="16.45" customHeight="1">
      <c r="B89" s="233">
        <v>74</v>
      </c>
      <c r="C89" s="229" t="str">
        <f>IF(ISERROR(VLOOKUP(B89,data!$A$3:$BB$202,2,FALSE)),"",VLOOKUP(B89,data!$A$3:$BB$202,2,FALSE))</f>
        <v/>
      </c>
      <c r="D89" s="459" t="str">
        <f>IF(ISERROR(VLOOKUP(B89,data!$A$3:$BB$202,2,FALSE)),"",VLOOKUP(B89,data!$A$3:$BB$202,54,FALSE))</f>
        <v/>
      </c>
      <c r="E89" s="460"/>
      <c r="F89" s="461"/>
      <c r="G89" s="230" t="str">
        <f>IF(ISERROR(VLOOKUP(B89,data!$A$3:$BB$202,2,FALSE)),"",VLOOKUP(B89,data!$A$3:$BB$202,12,FALSE))</f>
        <v/>
      </c>
      <c r="H89" s="231" t="str">
        <f>IF(ISERROR(VLOOKUP(B89,杜トラ_入力シート!$A$8:$N$207,2,FALSE)),"",VLOOKUP(B89,杜トラ_入力シート!$A$8:$N$207,8,FALSE))</f>
        <v/>
      </c>
      <c r="I89" s="232" t="str">
        <f>IF(ISERROR(VLOOKUP(B89,data!$A$3:$BB$202,2,FALSE)),"",VLOOKUP(B89,data!$A$3:$BB$202,13,FALSE))</f>
        <v/>
      </c>
      <c r="J89" s="462" t="str">
        <f>IF(ISERROR(VLOOKUP(B89,data!$A$3:$BB$202,2,FALSE)),"",VLOOKUP(B89,data!$A$3:$BB$202,25,FALSE))</f>
        <v/>
      </c>
      <c r="K89" s="463"/>
      <c r="L89" s="464" t="str">
        <f>IF(ISERROR(VLOOKUP(B89,data!$A$3:$BB$202,2,FALSE)),"",VLOOKUP(B89,data!$A$3:$BB$202,31,FALSE))</f>
        <v/>
      </c>
      <c r="M89" s="464"/>
      <c r="N89" s="464" t="str">
        <f>IF(ISERROR(VLOOKUP(B89,data!$A$3:$BB$202,2,FALSE)),"",VLOOKUP(B89,data!$A$3:$BB$202,37,FALSE))</f>
        <v/>
      </c>
      <c r="O89" s="464"/>
      <c r="P89" s="463" t="str">
        <f>IF(ISERROR(VLOOKUP(B89,data!$A$3:$BB$202,2,FALSE)),"",VLOOKUP(B89,data!$A$3:$BB$202,43,FALSE))</f>
        <v/>
      </c>
      <c r="Q89" s="463"/>
      <c r="R89" s="464" t="str">
        <f>IF(ISERROR(VLOOKUP(B89,data!$A$3:$BB$202,2,FALSE)),"",VLOOKUP(B89,data!$A$3:$BB$202,49,FALSE))</f>
        <v/>
      </c>
      <c r="S89" s="465"/>
    </row>
    <row r="90" spans="2:19" ht="16.45" customHeight="1">
      <c r="B90" s="234">
        <v>75</v>
      </c>
      <c r="C90" s="235" t="str">
        <f>IF(ISERROR(VLOOKUP(B90,data!$A$3:$BB$202,2,FALSE)),"",VLOOKUP(B90,data!$A$3:$BB$202,2,FALSE))</f>
        <v/>
      </c>
      <c r="D90" s="472" t="str">
        <f>IF(ISERROR(VLOOKUP(B90,data!$A$3:$BB$202,2,FALSE)),"",VLOOKUP(B90,data!$A$3:$BB$202,54,FALSE))</f>
        <v/>
      </c>
      <c r="E90" s="473"/>
      <c r="F90" s="474"/>
      <c r="G90" s="236" t="str">
        <f>IF(ISERROR(VLOOKUP(B90,data!$A$3:$BB$202,2,FALSE)),"",VLOOKUP(B90,data!$A$3:$BB$202,12,FALSE))</f>
        <v/>
      </c>
      <c r="H90" s="237" t="str">
        <f>IF(ISERROR(VLOOKUP(B90,杜トラ_入力シート!$A$8:$N$207,2,FALSE)),"",VLOOKUP(B90,杜トラ_入力シート!$A$8:$N$207,8,FALSE))</f>
        <v/>
      </c>
      <c r="I90" s="238" t="str">
        <f>IF(ISERROR(VLOOKUP(B90,data!$A$3:$BB$202,2,FALSE)),"",VLOOKUP(B90,data!$A$3:$BB$202,13,FALSE))</f>
        <v/>
      </c>
      <c r="J90" s="475" t="str">
        <f>IF(ISERROR(VLOOKUP(B90,data!$A$3:$BB$202,2,FALSE)),"",VLOOKUP(B90,data!$A$3:$BB$202,25,FALSE))</f>
        <v/>
      </c>
      <c r="K90" s="476"/>
      <c r="L90" s="477" t="str">
        <f>IF(ISERROR(VLOOKUP(B90,data!$A$3:$BB$202,2,FALSE)),"",VLOOKUP(B90,data!$A$3:$BB$202,31,FALSE))</f>
        <v/>
      </c>
      <c r="M90" s="477"/>
      <c r="N90" s="477" t="str">
        <f>IF(ISERROR(VLOOKUP(B90,data!$A$3:$BB$202,2,FALSE)),"",VLOOKUP(B90,data!$A$3:$BB$202,37,FALSE))</f>
        <v/>
      </c>
      <c r="O90" s="477"/>
      <c r="P90" s="476" t="str">
        <f>IF(ISERROR(VLOOKUP(B90,data!$A$3:$BB$202,2,FALSE)),"",VLOOKUP(B90,data!$A$3:$BB$202,43,FALSE))</f>
        <v/>
      </c>
      <c r="Q90" s="476"/>
      <c r="R90" s="477" t="str">
        <f>IF(ISERROR(VLOOKUP(B90,data!$A$3:$BB$202,2,FALSE)),"",VLOOKUP(B90,data!$A$3:$BB$202,49,FALSE))</f>
        <v/>
      </c>
      <c r="S90" s="478"/>
    </row>
    <row r="91" spans="2:19" ht="16.45" customHeight="1">
      <c r="B91" s="228">
        <v>76</v>
      </c>
      <c r="C91" s="229" t="str">
        <f>IF(ISERROR(VLOOKUP(B91,data!$A$3:$BB$202,2,FALSE)),"",VLOOKUP(B91,data!$A$3:$BB$202,2,FALSE))</f>
        <v/>
      </c>
      <c r="D91" s="459" t="str">
        <f>IF(ISERROR(VLOOKUP(B91,data!$A$3:$BB$202,2,FALSE)),"",VLOOKUP(B91,data!$A$3:$BB$202,54,FALSE))</f>
        <v/>
      </c>
      <c r="E91" s="460"/>
      <c r="F91" s="461"/>
      <c r="G91" s="230" t="str">
        <f>IF(ISERROR(VLOOKUP(B91,data!$A$3:$BB$202,2,FALSE)),"",VLOOKUP(B91,data!$A$3:$BB$202,12,FALSE))</f>
        <v/>
      </c>
      <c r="H91" s="231" t="str">
        <f>IF(ISERROR(VLOOKUP(B91,杜トラ_入力シート!$A$8:$N$207,2,FALSE)),"",VLOOKUP(B91,杜トラ_入力シート!$A$8:$N$207,8,FALSE))</f>
        <v/>
      </c>
      <c r="I91" s="232" t="str">
        <f>IF(ISERROR(VLOOKUP(B91,data!$A$3:$BB$202,2,FALSE)),"",VLOOKUP(B91,data!$A$3:$BB$202,13,FALSE))</f>
        <v/>
      </c>
      <c r="J91" s="479" t="str">
        <f>IF(ISERROR(VLOOKUP(B91,data!$A$3:$BB$202,2,FALSE)),"",VLOOKUP(B91,data!$A$3:$BB$202,25,FALSE))</f>
        <v/>
      </c>
      <c r="K91" s="480"/>
      <c r="L91" s="481" t="str">
        <f>IF(ISERROR(VLOOKUP(B91,data!$A$3:$BB$202,2,FALSE)),"",VLOOKUP(B91,data!$A$3:$BB$202,31,FALSE))</f>
        <v/>
      </c>
      <c r="M91" s="481"/>
      <c r="N91" s="481" t="str">
        <f>IF(ISERROR(VLOOKUP(B91,data!$A$3:$BB$202,2,FALSE)),"",VLOOKUP(B91,data!$A$3:$BB$202,37,FALSE))</f>
        <v/>
      </c>
      <c r="O91" s="481"/>
      <c r="P91" s="480" t="str">
        <f>IF(ISERROR(VLOOKUP(B91,data!$A$3:$BB$202,2,FALSE)),"",VLOOKUP(B91,data!$A$3:$BB$202,43,FALSE))</f>
        <v/>
      </c>
      <c r="Q91" s="480"/>
      <c r="R91" s="481" t="str">
        <f>IF(ISERROR(VLOOKUP(B91,data!$A$3:$BB$202,2,FALSE)),"",VLOOKUP(B91,data!$A$3:$BB$202,49,FALSE))</f>
        <v/>
      </c>
      <c r="S91" s="482"/>
    </row>
    <row r="92" spans="2:19" ht="16.45" customHeight="1">
      <c r="B92" s="233">
        <v>77</v>
      </c>
      <c r="C92" s="229" t="str">
        <f>IF(ISERROR(VLOOKUP(B92,data!$A$3:$BB$202,2,FALSE)),"",VLOOKUP(B92,data!$A$3:$BB$202,2,FALSE))</f>
        <v/>
      </c>
      <c r="D92" s="459" t="str">
        <f>IF(ISERROR(VLOOKUP(B92,data!$A$3:$BB$202,2,FALSE)),"",VLOOKUP(B92,data!$A$3:$BB$202,54,FALSE))</f>
        <v/>
      </c>
      <c r="E92" s="460"/>
      <c r="F92" s="461"/>
      <c r="G92" s="230" t="str">
        <f>IF(ISERROR(VLOOKUP(B92,data!$A$3:$BB$202,2,FALSE)),"",VLOOKUP(B92,data!$A$3:$BB$202,12,FALSE))</f>
        <v/>
      </c>
      <c r="H92" s="231" t="str">
        <f>IF(ISERROR(VLOOKUP(B92,杜トラ_入力シート!$A$8:$N$207,2,FALSE)),"",VLOOKUP(B92,杜トラ_入力シート!$A$8:$N$207,8,FALSE))</f>
        <v/>
      </c>
      <c r="I92" s="232" t="str">
        <f>IF(ISERROR(VLOOKUP(B92,data!$A$3:$BB$202,2,FALSE)),"",VLOOKUP(B92,data!$A$3:$BB$202,13,FALSE))</f>
        <v/>
      </c>
      <c r="J92" s="462" t="str">
        <f>IF(ISERROR(VLOOKUP(B92,data!$A$3:$BB$202,2,FALSE)),"",VLOOKUP(B92,data!$A$3:$BB$202,25,FALSE))</f>
        <v/>
      </c>
      <c r="K92" s="463"/>
      <c r="L92" s="464" t="str">
        <f>IF(ISERROR(VLOOKUP(B92,data!$A$3:$BB$202,2,FALSE)),"",VLOOKUP(B92,data!$A$3:$BB$202,31,FALSE))</f>
        <v/>
      </c>
      <c r="M92" s="464"/>
      <c r="N92" s="464" t="str">
        <f>IF(ISERROR(VLOOKUP(B92,data!$A$3:$BB$202,2,FALSE)),"",VLOOKUP(B92,data!$A$3:$BB$202,37,FALSE))</f>
        <v/>
      </c>
      <c r="O92" s="464"/>
      <c r="P92" s="463" t="str">
        <f>IF(ISERROR(VLOOKUP(B92,data!$A$3:$BB$202,2,FALSE)),"",VLOOKUP(B92,data!$A$3:$BB$202,43,FALSE))</f>
        <v/>
      </c>
      <c r="Q92" s="463"/>
      <c r="R92" s="464" t="str">
        <f>IF(ISERROR(VLOOKUP(B92,data!$A$3:$BB$202,2,FALSE)),"",VLOOKUP(B92,data!$A$3:$BB$202,49,FALSE))</f>
        <v/>
      </c>
      <c r="S92" s="465"/>
    </row>
    <row r="93" spans="2:19" ht="16.45" customHeight="1">
      <c r="B93" s="233">
        <v>78</v>
      </c>
      <c r="C93" s="229" t="str">
        <f>IF(ISERROR(VLOOKUP(B93,data!$A$3:$BB$202,2,FALSE)),"",VLOOKUP(B93,data!$A$3:$BB$202,2,FALSE))</f>
        <v/>
      </c>
      <c r="D93" s="459" t="str">
        <f>IF(ISERROR(VLOOKUP(B93,data!$A$3:$BB$202,2,FALSE)),"",VLOOKUP(B93,data!$A$3:$BB$202,54,FALSE))</f>
        <v/>
      </c>
      <c r="E93" s="460"/>
      <c r="F93" s="461"/>
      <c r="G93" s="230" t="str">
        <f>IF(ISERROR(VLOOKUP(B93,data!$A$3:$BB$202,2,FALSE)),"",VLOOKUP(B93,data!$A$3:$BB$202,12,FALSE))</f>
        <v/>
      </c>
      <c r="H93" s="231" t="str">
        <f>IF(ISERROR(VLOOKUP(B93,杜トラ_入力シート!$A$8:$N$207,2,FALSE)),"",VLOOKUP(B93,杜トラ_入力シート!$A$8:$N$207,8,FALSE))</f>
        <v/>
      </c>
      <c r="I93" s="232" t="str">
        <f>IF(ISERROR(VLOOKUP(B93,data!$A$3:$BB$202,2,FALSE)),"",VLOOKUP(B93,data!$A$3:$BB$202,13,FALSE))</f>
        <v/>
      </c>
      <c r="J93" s="462" t="str">
        <f>IF(ISERROR(VLOOKUP(B93,data!$A$3:$BB$202,2,FALSE)),"",VLOOKUP(B93,data!$A$3:$BB$202,25,FALSE))</f>
        <v/>
      </c>
      <c r="K93" s="463"/>
      <c r="L93" s="464" t="str">
        <f>IF(ISERROR(VLOOKUP(B93,data!$A$3:$BB$202,2,FALSE)),"",VLOOKUP(B93,data!$A$3:$BB$202,31,FALSE))</f>
        <v/>
      </c>
      <c r="M93" s="464"/>
      <c r="N93" s="464" t="str">
        <f>IF(ISERROR(VLOOKUP(B93,data!$A$3:$BB$202,2,FALSE)),"",VLOOKUP(B93,data!$A$3:$BB$202,37,FALSE))</f>
        <v/>
      </c>
      <c r="O93" s="464"/>
      <c r="P93" s="463" t="str">
        <f>IF(ISERROR(VLOOKUP(B93,data!$A$3:$BB$202,2,FALSE)),"",VLOOKUP(B93,data!$A$3:$BB$202,43,FALSE))</f>
        <v/>
      </c>
      <c r="Q93" s="463"/>
      <c r="R93" s="464" t="str">
        <f>IF(ISERROR(VLOOKUP(B93,data!$A$3:$BB$202,2,FALSE)),"",VLOOKUP(B93,data!$A$3:$BB$202,49,FALSE))</f>
        <v/>
      </c>
      <c r="S93" s="465"/>
    </row>
    <row r="94" spans="2:19" ht="16.45" customHeight="1">
      <c r="B94" s="233">
        <v>79</v>
      </c>
      <c r="C94" s="229" t="str">
        <f>IF(ISERROR(VLOOKUP(B94,data!$A$3:$BB$202,2,FALSE)),"",VLOOKUP(B94,data!$A$3:$BB$202,2,FALSE))</f>
        <v/>
      </c>
      <c r="D94" s="459" t="str">
        <f>IF(ISERROR(VLOOKUP(B94,data!$A$3:$BB$202,2,FALSE)),"",VLOOKUP(B94,data!$A$3:$BB$202,54,FALSE))</f>
        <v/>
      </c>
      <c r="E94" s="460"/>
      <c r="F94" s="461"/>
      <c r="G94" s="230" t="str">
        <f>IF(ISERROR(VLOOKUP(B94,data!$A$3:$BB$202,2,FALSE)),"",VLOOKUP(B94,data!$A$3:$BB$202,12,FALSE))</f>
        <v/>
      </c>
      <c r="H94" s="231" t="str">
        <f>IF(ISERROR(VLOOKUP(B94,杜トラ_入力シート!$A$8:$N$207,2,FALSE)),"",VLOOKUP(B94,杜トラ_入力シート!$A$8:$N$207,8,FALSE))</f>
        <v/>
      </c>
      <c r="I94" s="232" t="str">
        <f>IF(ISERROR(VLOOKUP(B94,data!$A$3:$BB$202,2,FALSE)),"",VLOOKUP(B94,data!$A$3:$BB$202,13,FALSE))</f>
        <v/>
      </c>
      <c r="J94" s="462" t="str">
        <f>IF(ISERROR(VLOOKUP(B94,data!$A$3:$BB$202,2,FALSE)),"",VLOOKUP(B94,data!$A$3:$BB$202,25,FALSE))</f>
        <v/>
      </c>
      <c r="K94" s="463"/>
      <c r="L94" s="464" t="str">
        <f>IF(ISERROR(VLOOKUP(B94,data!$A$3:$BB$202,2,FALSE)),"",VLOOKUP(B94,data!$A$3:$BB$202,31,FALSE))</f>
        <v/>
      </c>
      <c r="M94" s="464"/>
      <c r="N94" s="464" t="str">
        <f>IF(ISERROR(VLOOKUP(B94,data!$A$3:$BB$202,2,FALSE)),"",VLOOKUP(B94,data!$A$3:$BB$202,37,FALSE))</f>
        <v/>
      </c>
      <c r="O94" s="464"/>
      <c r="P94" s="463" t="str">
        <f>IF(ISERROR(VLOOKUP(B94,data!$A$3:$BB$202,2,FALSE)),"",VLOOKUP(B94,data!$A$3:$BB$202,43,FALSE))</f>
        <v/>
      </c>
      <c r="Q94" s="463"/>
      <c r="R94" s="464" t="str">
        <f>IF(ISERROR(VLOOKUP(B94,data!$A$3:$BB$202,2,FALSE)),"",VLOOKUP(B94,data!$A$3:$BB$202,49,FALSE))</f>
        <v/>
      </c>
      <c r="S94" s="465"/>
    </row>
    <row r="95" spans="2:19" ht="16.45" customHeight="1">
      <c r="B95" s="234">
        <v>80</v>
      </c>
      <c r="C95" s="235" t="str">
        <f>IF(ISERROR(VLOOKUP(B95,data!$A$3:$BB$202,2,FALSE)),"",VLOOKUP(B95,data!$A$3:$BB$202,2,FALSE))</f>
        <v/>
      </c>
      <c r="D95" s="472" t="str">
        <f>IF(ISERROR(VLOOKUP(B95,data!$A$3:$BB$202,2,FALSE)),"",VLOOKUP(B95,data!$A$3:$BB$202,54,FALSE))</f>
        <v/>
      </c>
      <c r="E95" s="473"/>
      <c r="F95" s="474"/>
      <c r="G95" s="236" t="str">
        <f>IF(ISERROR(VLOOKUP(B95,data!$A$3:$BB$202,2,FALSE)),"",VLOOKUP(B95,data!$A$3:$BB$202,12,FALSE))</f>
        <v/>
      </c>
      <c r="H95" s="237" t="str">
        <f>IF(ISERROR(VLOOKUP(B95,杜トラ_入力シート!$A$8:$N$207,2,FALSE)),"",VLOOKUP(B95,杜トラ_入力シート!$A$8:$N$207,8,FALSE))</f>
        <v/>
      </c>
      <c r="I95" s="238" t="str">
        <f>IF(ISERROR(VLOOKUP(B95,data!$A$3:$BB$202,2,FALSE)),"",VLOOKUP(B95,data!$A$3:$BB$202,13,FALSE))</f>
        <v/>
      </c>
      <c r="J95" s="475" t="str">
        <f>IF(ISERROR(VLOOKUP(B95,data!$A$3:$BB$202,2,FALSE)),"",VLOOKUP(B95,data!$A$3:$BB$202,25,FALSE))</f>
        <v/>
      </c>
      <c r="K95" s="476"/>
      <c r="L95" s="477" t="str">
        <f>IF(ISERROR(VLOOKUP(B95,data!$A$3:$BB$202,2,FALSE)),"",VLOOKUP(B95,data!$A$3:$BB$202,31,FALSE))</f>
        <v/>
      </c>
      <c r="M95" s="477"/>
      <c r="N95" s="477" t="str">
        <f>IF(ISERROR(VLOOKUP(B95,data!$A$3:$BB$202,2,FALSE)),"",VLOOKUP(B95,data!$A$3:$BB$202,37,FALSE))</f>
        <v/>
      </c>
      <c r="O95" s="477"/>
      <c r="P95" s="476" t="str">
        <f>IF(ISERROR(VLOOKUP(B95,data!$A$3:$BB$202,2,FALSE)),"",VLOOKUP(B95,data!$A$3:$BB$202,43,FALSE))</f>
        <v/>
      </c>
      <c r="Q95" s="476"/>
      <c r="R95" s="477" t="str">
        <f>IF(ISERROR(VLOOKUP(B95,data!$A$3:$BB$202,2,FALSE)),"",VLOOKUP(B95,data!$A$3:$BB$202,49,FALSE))</f>
        <v/>
      </c>
      <c r="S95" s="478"/>
    </row>
    <row r="96" spans="2:19" ht="16.45" customHeight="1">
      <c r="B96" s="228">
        <v>81</v>
      </c>
      <c r="C96" s="229" t="str">
        <f>IF(ISERROR(VLOOKUP(B96,data!$A$3:$BB$202,2,FALSE)),"",VLOOKUP(B96,data!$A$3:$BB$202,2,FALSE))</f>
        <v/>
      </c>
      <c r="D96" s="459" t="str">
        <f>IF(ISERROR(VLOOKUP(B96,data!$A$3:$BB$202,2,FALSE)),"",VLOOKUP(B96,data!$A$3:$BB$202,54,FALSE))</f>
        <v/>
      </c>
      <c r="E96" s="460"/>
      <c r="F96" s="461"/>
      <c r="G96" s="230" t="str">
        <f>IF(ISERROR(VLOOKUP(B96,data!$A$3:$BB$202,2,FALSE)),"",VLOOKUP(B96,data!$A$3:$BB$202,12,FALSE))</f>
        <v/>
      </c>
      <c r="H96" s="231" t="str">
        <f>IF(ISERROR(VLOOKUP(B96,杜トラ_入力シート!$A$8:$N$207,2,FALSE)),"",VLOOKUP(B96,杜トラ_入力シート!$A$8:$N$207,8,FALSE))</f>
        <v/>
      </c>
      <c r="I96" s="232" t="str">
        <f>IF(ISERROR(VLOOKUP(B96,data!$A$3:$BB$202,2,FALSE)),"",VLOOKUP(B96,data!$A$3:$BB$202,13,FALSE))</f>
        <v/>
      </c>
      <c r="J96" s="479" t="str">
        <f>IF(ISERROR(VLOOKUP(B96,data!$A$3:$BB$202,2,FALSE)),"",VLOOKUP(B96,data!$A$3:$BB$202,25,FALSE))</f>
        <v/>
      </c>
      <c r="K96" s="480"/>
      <c r="L96" s="481" t="str">
        <f>IF(ISERROR(VLOOKUP(B96,data!$A$3:$BB$202,2,FALSE)),"",VLOOKUP(B96,data!$A$3:$BB$202,31,FALSE))</f>
        <v/>
      </c>
      <c r="M96" s="481"/>
      <c r="N96" s="481" t="str">
        <f>IF(ISERROR(VLOOKUP(B96,data!$A$3:$BB$202,2,FALSE)),"",VLOOKUP(B96,data!$A$3:$BB$202,37,FALSE))</f>
        <v/>
      </c>
      <c r="O96" s="481"/>
      <c r="P96" s="480" t="str">
        <f>IF(ISERROR(VLOOKUP(B96,data!$A$3:$BB$202,2,FALSE)),"",VLOOKUP(B96,data!$A$3:$BB$202,43,FALSE))</f>
        <v/>
      </c>
      <c r="Q96" s="480"/>
      <c r="R96" s="481" t="str">
        <f>IF(ISERROR(VLOOKUP(B96,data!$A$3:$BB$202,2,FALSE)),"",VLOOKUP(B96,data!$A$3:$BB$202,49,FALSE))</f>
        <v/>
      </c>
      <c r="S96" s="482"/>
    </row>
    <row r="97" spans="2:19" ht="16.45" customHeight="1">
      <c r="B97" s="233">
        <v>82</v>
      </c>
      <c r="C97" s="229" t="str">
        <f>IF(ISERROR(VLOOKUP(B97,data!$A$3:$BB$202,2,FALSE)),"",VLOOKUP(B97,data!$A$3:$BB$202,2,FALSE))</f>
        <v/>
      </c>
      <c r="D97" s="459" t="str">
        <f>IF(ISERROR(VLOOKUP(B97,data!$A$3:$BB$202,2,FALSE)),"",VLOOKUP(B97,data!$A$3:$BB$202,54,FALSE))</f>
        <v/>
      </c>
      <c r="E97" s="460"/>
      <c r="F97" s="461"/>
      <c r="G97" s="230" t="str">
        <f>IF(ISERROR(VLOOKUP(B97,data!$A$3:$BB$202,2,FALSE)),"",VLOOKUP(B97,data!$A$3:$BB$202,12,FALSE))</f>
        <v/>
      </c>
      <c r="H97" s="231" t="str">
        <f>IF(ISERROR(VLOOKUP(B97,杜トラ_入力シート!$A$8:$N$207,2,FALSE)),"",VLOOKUP(B97,杜トラ_入力シート!$A$8:$N$207,8,FALSE))</f>
        <v/>
      </c>
      <c r="I97" s="232" t="str">
        <f>IF(ISERROR(VLOOKUP(B97,data!$A$3:$BB$202,2,FALSE)),"",VLOOKUP(B97,data!$A$3:$BB$202,13,FALSE))</f>
        <v/>
      </c>
      <c r="J97" s="462" t="str">
        <f>IF(ISERROR(VLOOKUP(B97,data!$A$3:$BB$202,2,FALSE)),"",VLOOKUP(B97,data!$A$3:$BB$202,25,FALSE))</f>
        <v/>
      </c>
      <c r="K97" s="463"/>
      <c r="L97" s="464" t="str">
        <f>IF(ISERROR(VLOOKUP(B97,data!$A$3:$BB$202,2,FALSE)),"",VLOOKUP(B97,data!$A$3:$BB$202,31,FALSE))</f>
        <v/>
      </c>
      <c r="M97" s="464"/>
      <c r="N97" s="464" t="str">
        <f>IF(ISERROR(VLOOKUP(B97,data!$A$3:$BB$202,2,FALSE)),"",VLOOKUP(B97,data!$A$3:$BB$202,37,FALSE))</f>
        <v/>
      </c>
      <c r="O97" s="464"/>
      <c r="P97" s="463" t="str">
        <f>IF(ISERROR(VLOOKUP(B97,data!$A$3:$BB$202,2,FALSE)),"",VLOOKUP(B97,data!$A$3:$BB$202,43,FALSE))</f>
        <v/>
      </c>
      <c r="Q97" s="463"/>
      <c r="R97" s="464" t="str">
        <f>IF(ISERROR(VLOOKUP(B97,data!$A$3:$BB$202,2,FALSE)),"",VLOOKUP(B97,data!$A$3:$BB$202,49,FALSE))</f>
        <v/>
      </c>
      <c r="S97" s="465"/>
    </row>
    <row r="98" spans="2:19" ht="16.45" customHeight="1">
      <c r="B98" s="233">
        <v>83</v>
      </c>
      <c r="C98" s="229" t="str">
        <f>IF(ISERROR(VLOOKUP(B98,data!$A$3:$BB$202,2,FALSE)),"",VLOOKUP(B98,data!$A$3:$BB$202,2,FALSE))</f>
        <v/>
      </c>
      <c r="D98" s="459" t="str">
        <f>IF(ISERROR(VLOOKUP(B98,data!$A$3:$BB$202,2,FALSE)),"",VLOOKUP(B98,data!$A$3:$BB$202,54,FALSE))</f>
        <v/>
      </c>
      <c r="E98" s="460"/>
      <c r="F98" s="461"/>
      <c r="G98" s="230" t="str">
        <f>IF(ISERROR(VLOOKUP(B98,data!$A$3:$BB$202,2,FALSE)),"",VLOOKUP(B98,data!$A$3:$BB$202,12,FALSE))</f>
        <v/>
      </c>
      <c r="H98" s="231" t="str">
        <f>IF(ISERROR(VLOOKUP(B98,杜トラ_入力シート!$A$8:$N$207,2,FALSE)),"",VLOOKUP(B98,杜トラ_入力シート!$A$8:$N$207,8,FALSE))</f>
        <v/>
      </c>
      <c r="I98" s="232" t="str">
        <f>IF(ISERROR(VLOOKUP(B98,data!$A$3:$BB$202,2,FALSE)),"",VLOOKUP(B98,data!$A$3:$BB$202,13,FALSE))</f>
        <v/>
      </c>
      <c r="J98" s="462" t="str">
        <f>IF(ISERROR(VLOOKUP(B98,data!$A$3:$BB$202,2,FALSE)),"",VLOOKUP(B98,data!$A$3:$BB$202,25,FALSE))</f>
        <v/>
      </c>
      <c r="K98" s="463"/>
      <c r="L98" s="464" t="str">
        <f>IF(ISERROR(VLOOKUP(B98,data!$A$3:$BB$202,2,FALSE)),"",VLOOKUP(B98,data!$A$3:$BB$202,31,FALSE))</f>
        <v/>
      </c>
      <c r="M98" s="464"/>
      <c r="N98" s="464" t="str">
        <f>IF(ISERROR(VLOOKUP(B98,data!$A$3:$BB$202,2,FALSE)),"",VLOOKUP(B98,data!$A$3:$BB$202,37,FALSE))</f>
        <v/>
      </c>
      <c r="O98" s="464"/>
      <c r="P98" s="463" t="str">
        <f>IF(ISERROR(VLOOKUP(B98,data!$A$3:$BB$202,2,FALSE)),"",VLOOKUP(B98,data!$A$3:$BB$202,43,FALSE))</f>
        <v/>
      </c>
      <c r="Q98" s="463"/>
      <c r="R98" s="464" t="str">
        <f>IF(ISERROR(VLOOKUP(B98,data!$A$3:$BB$202,2,FALSE)),"",VLOOKUP(B98,data!$A$3:$BB$202,49,FALSE))</f>
        <v/>
      </c>
      <c r="S98" s="465"/>
    </row>
    <row r="99" spans="2:19" ht="16.45" customHeight="1">
      <c r="B99" s="233">
        <v>84</v>
      </c>
      <c r="C99" s="229" t="str">
        <f>IF(ISERROR(VLOOKUP(B99,data!$A$3:$BB$202,2,FALSE)),"",VLOOKUP(B99,data!$A$3:$BB$202,2,FALSE))</f>
        <v/>
      </c>
      <c r="D99" s="459" t="str">
        <f>IF(ISERROR(VLOOKUP(B99,data!$A$3:$BB$202,2,FALSE)),"",VLOOKUP(B99,data!$A$3:$BB$202,54,FALSE))</f>
        <v/>
      </c>
      <c r="E99" s="460"/>
      <c r="F99" s="461"/>
      <c r="G99" s="230" t="str">
        <f>IF(ISERROR(VLOOKUP(B99,data!$A$3:$BB$202,2,FALSE)),"",VLOOKUP(B99,data!$A$3:$BB$202,12,FALSE))</f>
        <v/>
      </c>
      <c r="H99" s="231" t="str">
        <f>IF(ISERROR(VLOOKUP(B99,杜トラ_入力シート!$A$8:$N$207,2,FALSE)),"",VLOOKUP(B99,杜トラ_入力シート!$A$8:$N$207,8,FALSE))</f>
        <v/>
      </c>
      <c r="I99" s="232" t="str">
        <f>IF(ISERROR(VLOOKUP(B99,data!$A$3:$BB$202,2,FALSE)),"",VLOOKUP(B99,data!$A$3:$BB$202,13,FALSE))</f>
        <v/>
      </c>
      <c r="J99" s="462" t="str">
        <f>IF(ISERROR(VLOOKUP(B99,data!$A$3:$BB$202,2,FALSE)),"",VLOOKUP(B99,data!$A$3:$BB$202,25,FALSE))</f>
        <v/>
      </c>
      <c r="K99" s="463"/>
      <c r="L99" s="464" t="str">
        <f>IF(ISERROR(VLOOKUP(B99,data!$A$3:$BB$202,2,FALSE)),"",VLOOKUP(B99,data!$A$3:$BB$202,31,FALSE))</f>
        <v/>
      </c>
      <c r="M99" s="464"/>
      <c r="N99" s="464" t="str">
        <f>IF(ISERROR(VLOOKUP(B99,data!$A$3:$BB$202,2,FALSE)),"",VLOOKUP(B99,data!$A$3:$BB$202,37,FALSE))</f>
        <v/>
      </c>
      <c r="O99" s="464"/>
      <c r="P99" s="463" t="str">
        <f>IF(ISERROR(VLOOKUP(B99,data!$A$3:$BB$202,2,FALSE)),"",VLOOKUP(B99,data!$A$3:$BB$202,43,FALSE))</f>
        <v/>
      </c>
      <c r="Q99" s="463"/>
      <c r="R99" s="464" t="str">
        <f>IF(ISERROR(VLOOKUP(B99,data!$A$3:$BB$202,2,FALSE)),"",VLOOKUP(B99,data!$A$3:$BB$202,49,FALSE))</f>
        <v/>
      </c>
      <c r="S99" s="465"/>
    </row>
    <row r="100" spans="2:19" ht="16.45" customHeight="1">
      <c r="B100" s="234">
        <v>85</v>
      </c>
      <c r="C100" s="235" t="str">
        <f>IF(ISERROR(VLOOKUP(B100,data!$A$3:$BB$202,2,FALSE)),"",VLOOKUP(B100,data!$A$3:$BB$202,2,FALSE))</f>
        <v/>
      </c>
      <c r="D100" s="472" t="str">
        <f>IF(ISERROR(VLOOKUP(B100,data!$A$3:$BB$202,2,FALSE)),"",VLOOKUP(B100,data!$A$3:$BB$202,54,FALSE))</f>
        <v/>
      </c>
      <c r="E100" s="473"/>
      <c r="F100" s="474"/>
      <c r="G100" s="236" t="str">
        <f>IF(ISERROR(VLOOKUP(B100,data!$A$3:$BB$202,2,FALSE)),"",VLOOKUP(B100,data!$A$3:$BB$202,12,FALSE))</f>
        <v/>
      </c>
      <c r="H100" s="237" t="str">
        <f>IF(ISERROR(VLOOKUP(B100,杜トラ_入力シート!$A$8:$N$207,2,FALSE)),"",VLOOKUP(B100,杜トラ_入力シート!$A$8:$N$207,8,FALSE))</f>
        <v/>
      </c>
      <c r="I100" s="238" t="str">
        <f>IF(ISERROR(VLOOKUP(B100,data!$A$3:$BB$202,2,FALSE)),"",VLOOKUP(B100,data!$A$3:$BB$202,13,FALSE))</f>
        <v/>
      </c>
      <c r="J100" s="475" t="str">
        <f>IF(ISERROR(VLOOKUP(B100,data!$A$3:$BB$202,2,FALSE)),"",VLOOKUP(B100,data!$A$3:$BB$202,25,FALSE))</f>
        <v/>
      </c>
      <c r="K100" s="476"/>
      <c r="L100" s="477" t="str">
        <f>IF(ISERROR(VLOOKUP(B100,data!$A$3:$BB$202,2,FALSE)),"",VLOOKUP(B100,data!$A$3:$BB$202,31,FALSE))</f>
        <v/>
      </c>
      <c r="M100" s="477"/>
      <c r="N100" s="477" t="str">
        <f>IF(ISERROR(VLOOKUP(B100,data!$A$3:$BB$202,2,FALSE)),"",VLOOKUP(B100,data!$A$3:$BB$202,37,FALSE))</f>
        <v/>
      </c>
      <c r="O100" s="477"/>
      <c r="P100" s="476" t="str">
        <f>IF(ISERROR(VLOOKUP(B100,data!$A$3:$BB$202,2,FALSE)),"",VLOOKUP(B100,data!$A$3:$BB$202,43,FALSE))</f>
        <v/>
      </c>
      <c r="Q100" s="476"/>
      <c r="R100" s="477" t="str">
        <f>IF(ISERROR(VLOOKUP(B100,data!$A$3:$BB$202,2,FALSE)),"",VLOOKUP(B100,data!$A$3:$BB$202,49,FALSE))</f>
        <v/>
      </c>
      <c r="S100" s="478"/>
    </row>
    <row r="101" spans="2:19" ht="16.45" customHeight="1">
      <c r="B101" s="228">
        <v>86</v>
      </c>
      <c r="C101" s="229" t="str">
        <f>IF(ISERROR(VLOOKUP(B101,data!$A$3:$BB$202,2,FALSE)),"",VLOOKUP(B101,data!$A$3:$BB$202,2,FALSE))</f>
        <v/>
      </c>
      <c r="D101" s="459" t="str">
        <f>IF(ISERROR(VLOOKUP(B101,data!$A$3:$BB$202,2,FALSE)),"",VLOOKUP(B101,data!$A$3:$BB$202,54,FALSE))</f>
        <v/>
      </c>
      <c r="E101" s="460"/>
      <c r="F101" s="461"/>
      <c r="G101" s="230" t="str">
        <f>IF(ISERROR(VLOOKUP(B101,data!$A$3:$BB$202,2,FALSE)),"",VLOOKUP(B101,data!$A$3:$BB$202,12,FALSE))</f>
        <v/>
      </c>
      <c r="H101" s="231" t="str">
        <f>IF(ISERROR(VLOOKUP(B101,杜トラ_入力シート!$A$8:$N$207,2,FALSE)),"",VLOOKUP(B101,杜トラ_入力シート!$A$8:$N$207,8,FALSE))</f>
        <v/>
      </c>
      <c r="I101" s="232" t="str">
        <f>IF(ISERROR(VLOOKUP(B101,data!$A$3:$BB$202,2,FALSE)),"",VLOOKUP(B101,data!$A$3:$BB$202,13,FALSE))</f>
        <v/>
      </c>
      <c r="J101" s="479" t="str">
        <f>IF(ISERROR(VLOOKUP(B101,data!$A$3:$BB$202,2,FALSE)),"",VLOOKUP(B101,data!$A$3:$BB$202,25,FALSE))</f>
        <v/>
      </c>
      <c r="K101" s="480"/>
      <c r="L101" s="481" t="str">
        <f>IF(ISERROR(VLOOKUP(B101,data!$A$3:$BB$202,2,FALSE)),"",VLOOKUP(B101,data!$A$3:$BB$202,31,FALSE))</f>
        <v/>
      </c>
      <c r="M101" s="481"/>
      <c r="N101" s="481" t="str">
        <f>IF(ISERROR(VLOOKUP(B101,data!$A$3:$BB$202,2,FALSE)),"",VLOOKUP(B101,data!$A$3:$BB$202,37,FALSE))</f>
        <v/>
      </c>
      <c r="O101" s="481"/>
      <c r="P101" s="480" t="str">
        <f>IF(ISERROR(VLOOKUP(B101,data!$A$3:$BB$202,2,FALSE)),"",VLOOKUP(B101,data!$A$3:$BB$202,43,FALSE))</f>
        <v/>
      </c>
      <c r="Q101" s="480"/>
      <c r="R101" s="481" t="str">
        <f>IF(ISERROR(VLOOKUP(B101,data!$A$3:$BB$202,2,FALSE)),"",VLOOKUP(B101,data!$A$3:$BB$202,49,FALSE))</f>
        <v/>
      </c>
      <c r="S101" s="482"/>
    </row>
    <row r="102" spans="2:19" ht="16.45" customHeight="1">
      <c r="B102" s="233">
        <v>87</v>
      </c>
      <c r="C102" s="229" t="str">
        <f>IF(ISERROR(VLOOKUP(B102,data!$A$3:$BB$202,2,FALSE)),"",VLOOKUP(B102,data!$A$3:$BB$202,2,FALSE))</f>
        <v/>
      </c>
      <c r="D102" s="459" t="str">
        <f>IF(ISERROR(VLOOKUP(B102,data!$A$3:$BB$202,2,FALSE)),"",VLOOKUP(B102,data!$A$3:$BB$202,54,FALSE))</f>
        <v/>
      </c>
      <c r="E102" s="460"/>
      <c r="F102" s="461"/>
      <c r="G102" s="230" t="str">
        <f>IF(ISERROR(VLOOKUP(B102,data!$A$3:$BB$202,2,FALSE)),"",VLOOKUP(B102,data!$A$3:$BB$202,12,FALSE))</f>
        <v/>
      </c>
      <c r="H102" s="231" t="str">
        <f>IF(ISERROR(VLOOKUP(B102,杜トラ_入力シート!$A$8:$N$207,2,FALSE)),"",VLOOKUP(B102,杜トラ_入力シート!$A$8:$N$207,8,FALSE))</f>
        <v/>
      </c>
      <c r="I102" s="232" t="str">
        <f>IF(ISERROR(VLOOKUP(B102,data!$A$3:$BB$202,2,FALSE)),"",VLOOKUP(B102,data!$A$3:$BB$202,13,FALSE))</f>
        <v/>
      </c>
      <c r="J102" s="462" t="str">
        <f>IF(ISERROR(VLOOKUP(B102,data!$A$3:$BB$202,2,FALSE)),"",VLOOKUP(B102,data!$A$3:$BB$202,25,FALSE))</f>
        <v/>
      </c>
      <c r="K102" s="463"/>
      <c r="L102" s="464" t="str">
        <f>IF(ISERROR(VLOOKUP(B102,data!$A$3:$BB$202,2,FALSE)),"",VLOOKUP(B102,data!$A$3:$BB$202,31,FALSE))</f>
        <v/>
      </c>
      <c r="M102" s="464"/>
      <c r="N102" s="464" t="str">
        <f>IF(ISERROR(VLOOKUP(B102,data!$A$3:$BB$202,2,FALSE)),"",VLOOKUP(B102,data!$A$3:$BB$202,37,FALSE))</f>
        <v/>
      </c>
      <c r="O102" s="464"/>
      <c r="P102" s="463" t="str">
        <f>IF(ISERROR(VLOOKUP(B102,data!$A$3:$BB$202,2,FALSE)),"",VLOOKUP(B102,data!$A$3:$BB$202,43,FALSE))</f>
        <v/>
      </c>
      <c r="Q102" s="463"/>
      <c r="R102" s="464" t="str">
        <f>IF(ISERROR(VLOOKUP(B102,data!$A$3:$BB$202,2,FALSE)),"",VLOOKUP(B102,data!$A$3:$BB$202,49,FALSE))</f>
        <v/>
      </c>
      <c r="S102" s="465"/>
    </row>
    <row r="103" spans="2:19" ht="16.45" customHeight="1">
      <c r="B103" s="233">
        <v>88</v>
      </c>
      <c r="C103" s="229" t="str">
        <f>IF(ISERROR(VLOOKUP(B103,data!$A$3:$BB$202,2,FALSE)),"",VLOOKUP(B103,data!$A$3:$BB$202,2,FALSE))</f>
        <v/>
      </c>
      <c r="D103" s="459" t="str">
        <f>IF(ISERROR(VLOOKUP(B103,data!$A$3:$BB$202,2,FALSE)),"",VLOOKUP(B103,data!$A$3:$BB$202,54,FALSE))</f>
        <v/>
      </c>
      <c r="E103" s="460"/>
      <c r="F103" s="461"/>
      <c r="G103" s="230" t="str">
        <f>IF(ISERROR(VLOOKUP(B103,data!$A$3:$BB$202,2,FALSE)),"",VLOOKUP(B103,data!$A$3:$BB$202,12,FALSE))</f>
        <v/>
      </c>
      <c r="H103" s="231" t="str">
        <f>IF(ISERROR(VLOOKUP(B103,杜トラ_入力シート!$A$8:$N$207,2,FALSE)),"",VLOOKUP(B103,杜トラ_入力シート!$A$8:$N$207,8,FALSE))</f>
        <v/>
      </c>
      <c r="I103" s="232" t="str">
        <f>IF(ISERROR(VLOOKUP(B103,data!$A$3:$BB$202,2,FALSE)),"",VLOOKUP(B103,data!$A$3:$BB$202,13,FALSE))</f>
        <v/>
      </c>
      <c r="J103" s="462" t="str">
        <f>IF(ISERROR(VLOOKUP(B103,data!$A$3:$BB$202,2,FALSE)),"",VLOOKUP(B103,data!$A$3:$BB$202,25,FALSE))</f>
        <v/>
      </c>
      <c r="K103" s="463"/>
      <c r="L103" s="464" t="str">
        <f>IF(ISERROR(VLOOKUP(B103,data!$A$3:$BB$202,2,FALSE)),"",VLOOKUP(B103,data!$A$3:$BB$202,31,FALSE))</f>
        <v/>
      </c>
      <c r="M103" s="464"/>
      <c r="N103" s="464" t="str">
        <f>IF(ISERROR(VLOOKUP(B103,data!$A$3:$BB$202,2,FALSE)),"",VLOOKUP(B103,data!$A$3:$BB$202,37,FALSE))</f>
        <v/>
      </c>
      <c r="O103" s="464"/>
      <c r="P103" s="463" t="str">
        <f>IF(ISERROR(VLOOKUP(B103,data!$A$3:$BB$202,2,FALSE)),"",VLOOKUP(B103,data!$A$3:$BB$202,43,FALSE))</f>
        <v/>
      </c>
      <c r="Q103" s="463"/>
      <c r="R103" s="464" t="str">
        <f>IF(ISERROR(VLOOKUP(B103,data!$A$3:$BB$202,2,FALSE)),"",VLOOKUP(B103,data!$A$3:$BB$202,49,FALSE))</f>
        <v/>
      </c>
      <c r="S103" s="465"/>
    </row>
    <row r="104" spans="2:19" ht="16.45" customHeight="1">
      <c r="B104" s="233">
        <v>89</v>
      </c>
      <c r="C104" s="229" t="str">
        <f>IF(ISERROR(VLOOKUP(B104,data!$A$3:$BB$202,2,FALSE)),"",VLOOKUP(B104,data!$A$3:$BB$202,2,FALSE))</f>
        <v/>
      </c>
      <c r="D104" s="459" t="str">
        <f>IF(ISERROR(VLOOKUP(B104,data!$A$3:$BB$202,2,FALSE)),"",VLOOKUP(B104,data!$A$3:$BB$202,54,FALSE))</f>
        <v/>
      </c>
      <c r="E104" s="460"/>
      <c r="F104" s="461"/>
      <c r="G104" s="230" t="str">
        <f>IF(ISERROR(VLOOKUP(B104,data!$A$3:$BB$202,2,FALSE)),"",VLOOKUP(B104,data!$A$3:$BB$202,12,FALSE))</f>
        <v/>
      </c>
      <c r="H104" s="231" t="str">
        <f>IF(ISERROR(VLOOKUP(B104,杜トラ_入力シート!$A$8:$N$207,2,FALSE)),"",VLOOKUP(B104,杜トラ_入力シート!$A$8:$N$207,8,FALSE))</f>
        <v/>
      </c>
      <c r="I104" s="232" t="str">
        <f>IF(ISERROR(VLOOKUP(B104,data!$A$3:$BB$202,2,FALSE)),"",VLOOKUP(B104,data!$A$3:$BB$202,13,FALSE))</f>
        <v/>
      </c>
      <c r="J104" s="462" t="str">
        <f>IF(ISERROR(VLOOKUP(B104,data!$A$3:$BB$202,2,FALSE)),"",VLOOKUP(B104,data!$A$3:$BB$202,25,FALSE))</f>
        <v/>
      </c>
      <c r="K104" s="463"/>
      <c r="L104" s="464" t="str">
        <f>IF(ISERROR(VLOOKUP(B104,data!$A$3:$BB$202,2,FALSE)),"",VLOOKUP(B104,data!$A$3:$BB$202,31,FALSE))</f>
        <v/>
      </c>
      <c r="M104" s="464"/>
      <c r="N104" s="464" t="str">
        <f>IF(ISERROR(VLOOKUP(B104,data!$A$3:$BB$202,2,FALSE)),"",VLOOKUP(B104,data!$A$3:$BB$202,37,FALSE))</f>
        <v/>
      </c>
      <c r="O104" s="464"/>
      <c r="P104" s="463" t="str">
        <f>IF(ISERROR(VLOOKUP(B104,data!$A$3:$BB$202,2,FALSE)),"",VLOOKUP(B104,data!$A$3:$BB$202,43,FALSE))</f>
        <v/>
      </c>
      <c r="Q104" s="463"/>
      <c r="R104" s="464" t="str">
        <f>IF(ISERROR(VLOOKUP(B104,data!$A$3:$BB$202,2,FALSE)),"",VLOOKUP(B104,data!$A$3:$BB$202,49,FALSE))</f>
        <v/>
      </c>
      <c r="S104" s="465"/>
    </row>
    <row r="105" spans="2:19" ht="16.45" customHeight="1">
      <c r="B105" s="234">
        <v>90</v>
      </c>
      <c r="C105" s="235" t="str">
        <f>IF(ISERROR(VLOOKUP(B105,data!$A$3:$BB$202,2,FALSE)),"",VLOOKUP(B105,data!$A$3:$BB$202,2,FALSE))</f>
        <v/>
      </c>
      <c r="D105" s="472" t="str">
        <f>IF(ISERROR(VLOOKUP(B105,data!$A$3:$BB$202,2,FALSE)),"",VLOOKUP(B105,data!$A$3:$BB$202,54,FALSE))</f>
        <v/>
      </c>
      <c r="E105" s="473"/>
      <c r="F105" s="474"/>
      <c r="G105" s="236" t="str">
        <f>IF(ISERROR(VLOOKUP(B105,data!$A$3:$BB$202,2,FALSE)),"",VLOOKUP(B105,data!$A$3:$BB$202,12,FALSE))</f>
        <v/>
      </c>
      <c r="H105" s="237" t="str">
        <f>IF(ISERROR(VLOOKUP(B105,杜トラ_入力シート!$A$8:$N$207,2,FALSE)),"",VLOOKUP(B105,杜トラ_入力シート!$A$8:$N$207,8,FALSE))</f>
        <v/>
      </c>
      <c r="I105" s="238" t="str">
        <f>IF(ISERROR(VLOOKUP(B105,data!$A$3:$BB$202,2,FALSE)),"",VLOOKUP(B105,data!$A$3:$BB$202,13,FALSE))</f>
        <v/>
      </c>
      <c r="J105" s="475" t="str">
        <f>IF(ISERROR(VLOOKUP(B105,data!$A$3:$BB$202,2,FALSE)),"",VLOOKUP(B105,data!$A$3:$BB$202,25,FALSE))</f>
        <v/>
      </c>
      <c r="K105" s="476"/>
      <c r="L105" s="477" t="str">
        <f>IF(ISERROR(VLOOKUP(B105,data!$A$3:$BB$202,2,FALSE)),"",VLOOKUP(B105,data!$A$3:$BB$202,31,FALSE))</f>
        <v/>
      </c>
      <c r="M105" s="477"/>
      <c r="N105" s="477" t="str">
        <f>IF(ISERROR(VLOOKUP(B105,data!$A$3:$BB$202,2,FALSE)),"",VLOOKUP(B105,data!$A$3:$BB$202,37,FALSE))</f>
        <v/>
      </c>
      <c r="O105" s="477"/>
      <c r="P105" s="476" t="str">
        <f>IF(ISERROR(VLOOKUP(B105,data!$A$3:$BB$202,2,FALSE)),"",VLOOKUP(B105,data!$A$3:$BB$202,43,FALSE))</f>
        <v/>
      </c>
      <c r="Q105" s="476"/>
      <c r="R105" s="477" t="str">
        <f>IF(ISERROR(VLOOKUP(B105,data!$A$3:$BB$202,2,FALSE)),"",VLOOKUP(B105,data!$A$3:$BB$202,49,FALSE))</f>
        <v/>
      </c>
      <c r="S105" s="478"/>
    </row>
    <row r="106" spans="2:19" ht="16.45" customHeight="1">
      <c r="B106" s="228">
        <v>91</v>
      </c>
      <c r="C106" s="229" t="str">
        <f>IF(ISERROR(VLOOKUP(B106,data!$A$3:$BB$202,2,FALSE)),"",VLOOKUP(B106,data!$A$3:$BB$202,2,FALSE))</f>
        <v/>
      </c>
      <c r="D106" s="459" t="str">
        <f>IF(ISERROR(VLOOKUP(B106,data!$A$3:$BB$202,2,FALSE)),"",VLOOKUP(B106,data!$A$3:$BB$202,54,FALSE))</f>
        <v/>
      </c>
      <c r="E106" s="460"/>
      <c r="F106" s="461"/>
      <c r="G106" s="230" t="str">
        <f>IF(ISERROR(VLOOKUP(B106,data!$A$3:$BB$202,2,FALSE)),"",VLOOKUP(B106,data!$A$3:$BB$202,12,FALSE))</f>
        <v/>
      </c>
      <c r="H106" s="231" t="str">
        <f>IF(ISERROR(VLOOKUP(B106,杜トラ_入力シート!$A$8:$N$207,2,FALSE)),"",VLOOKUP(B106,杜トラ_入力シート!$A$8:$N$207,8,FALSE))</f>
        <v/>
      </c>
      <c r="I106" s="232" t="str">
        <f>IF(ISERROR(VLOOKUP(B106,data!$A$3:$BB$202,2,FALSE)),"",VLOOKUP(B106,data!$A$3:$BB$202,13,FALSE))</f>
        <v/>
      </c>
      <c r="J106" s="479" t="str">
        <f>IF(ISERROR(VLOOKUP(B106,data!$A$3:$BB$202,2,FALSE)),"",VLOOKUP(B106,data!$A$3:$BB$202,25,FALSE))</f>
        <v/>
      </c>
      <c r="K106" s="480"/>
      <c r="L106" s="481" t="str">
        <f>IF(ISERROR(VLOOKUP(B106,data!$A$3:$BB$202,2,FALSE)),"",VLOOKUP(B106,data!$A$3:$BB$202,31,FALSE))</f>
        <v/>
      </c>
      <c r="M106" s="481"/>
      <c r="N106" s="481" t="str">
        <f>IF(ISERROR(VLOOKUP(B106,data!$A$3:$BB$202,2,FALSE)),"",VLOOKUP(B106,data!$A$3:$BB$202,37,FALSE))</f>
        <v/>
      </c>
      <c r="O106" s="481"/>
      <c r="P106" s="480" t="str">
        <f>IF(ISERROR(VLOOKUP(B106,data!$A$3:$BB$202,2,FALSE)),"",VLOOKUP(B106,data!$A$3:$BB$202,43,FALSE))</f>
        <v/>
      </c>
      <c r="Q106" s="480"/>
      <c r="R106" s="481" t="str">
        <f>IF(ISERROR(VLOOKUP(B106,data!$A$3:$BB$202,2,FALSE)),"",VLOOKUP(B106,data!$A$3:$BB$202,49,FALSE))</f>
        <v/>
      </c>
      <c r="S106" s="482"/>
    </row>
    <row r="107" spans="2:19" ht="16.45" customHeight="1">
      <c r="B107" s="233">
        <v>92</v>
      </c>
      <c r="C107" s="229" t="str">
        <f>IF(ISERROR(VLOOKUP(B107,data!$A$3:$BB$202,2,FALSE)),"",VLOOKUP(B107,data!$A$3:$BB$202,2,FALSE))</f>
        <v/>
      </c>
      <c r="D107" s="459" t="str">
        <f>IF(ISERROR(VLOOKUP(B107,data!$A$3:$BB$202,2,FALSE)),"",VLOOKUP(B107,data!$A$3:$BB$202,54,FALSE))</f>
        <v/>
      </c>
      <c r="E107" s="460"/>
      <c r="F107" s="461"/>
      <c r="G107" s="230" t="str">
        <f>IF(ISERROR(VLOOKUP(B107,data!$A$3:$BB$202,2,FALSE)),"",VLOOKUP(B107,data!$A$3:$BB$202,12,FALSE))</f>
        <v/>
      </c>
      <c r="H107" s="231" t="str">
        <f>IF(ISERROR(VLOOKUP(B107,杜トラ_入力シート!$A$8:$N$207,2,FALSE)),"",VLOOKUP(B107,杜トラ_入力シート!$A$8:$N$207,8,FALSE))</f>
        <v/>
      </c>
      <c r="I107" s="232" t="str">
        <f>IF(ISERROR(VLOOKUP(B107,data!$A$3:$BB$202,2,FALSE)),"",VLOOKUP(B107,data!$A$3:$BB$202,13,FALSE))</f>
        <v/>
      </c>
      <c r="J107" s="462" t="str">
        <f>IF(ISERROR(VLOOKUP(B107,data!$A$3:$BB$202,2,FALSE)),"",VLOOKUP(B107,data!$A$3:$BB$202,25,FALSE))</f>
        <v/>
      </c>
      <c r="K107" s="463"/>
      <c r="L107" s="464" t="str">
        <f>IF(ISERROR(VLOOKUP(B107,data!$A$3:$BB$202,2,FALSE)),"",VLOOKUP(B107,data!$A$3:$BB$202,31,FALSE))</f>
        <v/>
      </c>
      <c r="M107" s="464"/>
      <c r="N107" s="464" t="str">
        <f>IF(ISERROR(VLOOKUP(B107,data!$A$3:$BB$202,2,FALSE)),"",VLOOKUP(B107,data!$A$3:$BB$202,37,FALSE))</f>
        <v/>
      </c>
      <c r="O107" s="464"/>
      <c r="P107" s="463" t="str">
        <f>IF(ISERROR(VLOOKUP(B107,data!$A$3:$BB$202,2,FALSE)),"",VLOOKUP(B107,data!$A$3:$BB$202,43,FALSE))</f>
        <v/>
      </c>
      <c r="Q107" s="463"/>
      <c r="R107" s="464" t="str">
        <f>IF(ISERROR(VLOOKUP(B107,data!$A$3:$BB$202,2,FALSE)),"",VLOOKUP(B107,data!$A$3:$BB$202,49,FALSE))</f>
        <v/>
      </c>
      <c r="S107" s="465"/>
    </row>
    <row r="108" spans="2:19" ht="16.45" customHeight="1">
      <c r="B108" s="233">
        <v>93</v>
      </c>
      <c r="C108" s="229" t="str">
        <f>IF(ISERROR(VLOOKUP(B108,data!$A$3:$BB$202,2,FALSE)),"",VLOOKUP(B108,data!$A$3:$BB$202,2,FALSE))</f>
        <v/>
      </c>
      <c r="D108" s="459" t="str">
        <f>IF(ISERROR(VLOOKUP(B108,data!$A$3:$BB$202,2,FALSE)),"",VLOOKUP(B108,data!$A$3:$BB$202,54,FALSE))</f>
        <v/>
      </c>
      <c r="E108" s="460"/>
      <c r="F108" s="461"/>
      <c r="G108" s="230" t="str">
        <f>IF(ISERROR(VLOOKUP(B108,data!$A$3:$BB$202,2,FALSE)),"",VLOOKUP(B108,data!$A$3:$BB$202,12,FALSE))</f>
        <v/>
      </c>
      <c r="H108" s="231" t="str">
        <f>IF(ISERROR(VLOOKUP(B108,杜トラ_入力シート!$A$8:$N$207,2,FALSE)),"",VLOOKUP(B108,杜トラ_入力シート!$A$8:$N$207,8,FALSE))</f>
        <v/>
      </c>
      <c r="I108" s="232" t="str">
        <f>IF(ISERROR(VLOOKUP(B108,data!$A$3:$BB$202,2,FALSE)),"",VLOOKUP(B108,data!$A$3:$BB$202,13,FALSE))</f>
        <v/>
      </c>
      <c r="J108" s="462" t="str">
        <f>IF(ISERROR(VLOOKUP(B108,data!$A$3:$BB$202,2,FALSE)),"",VLOOKUP(B108,data!$A$3:$BB$202,25,FALSE))</f>
        <v/>
      </c>
      <c r="K108" s="463"/>
      <c r="L108" s="464" t="str">
        <f>IF(ISERROR(VLOOKUP(B108,data!$A$3:$BB$202,2,FALSE)),"",VLOOKUP(B108,data!$A$3:$BB$202,31,FALSE))</f>
        <v/>
      </c>
      <c r="M108" s="464"/>
      <c r="N108" s="464" t="str">
        <f>IF(ISERROR(VLOOKUP(B108,data!$A$3:$BB$202,2,FALSE)),"",VLOOKUP(B108,data!$A$3:$BB$202,37,FALSE))</f>
        <v/>
      </c>
      <c r="O108" s="464"/>
      <c r="P108" s="463" t="str">
        <f>IF(ISERROR(VLOOKUP(B108,data!$A$3:$BB$202,2,FALSE)),"",VLOOKUP(B108,data!$A$3:$BB$202,43,FALSE))</f>
        <v/>
      </c>
      <c r="Q108" s="463"/>
      <c r="R108" s="464" t="str">
        <f>IF(ISERROR(VLOOKUP(B108,data!$A$3:$BB$202,2,FALSE)),"",VLOOKUP(B108,data!$A$3:$BB$202,49,FALSE))</f>
        <v/>
      </c>
      <c r="S108" s="465"/>
    </row>
    <row r="109" spans="2:19" ht="16.45" customHeight="1">
      <c r="B109" s="233">
        <v>94</v>
      </c>
      <c r="C109" s="229" t="str">
        <f>IF(ISERROR(VLOOKUP(B109,data!$A$3:$BB$202,2,FALSE)),"",VLOOKUP(B109,data!$A$3:$BB$202,2,FALSE))</f>
        <v/>
      </c>
      <c r="D109" s="459" t="str">
        <f>IF(ISERROR(VLOOKUP(B109,data!$A$3:$BB$202,2,FALSE)),"",VLOOKUP(B109,data!$A$3:$BB$202,54,FALSE))</f>
        <v/>
      </c>
      <c r="E109" s="460"/>
      <c r="F109" s="461"/>
      <c r="G109" s="230" t="str">
        <f>IF(ISERROR(VLOOKUP(B109,data!$A$3:$BB$202,2,FALSE)),"",VLOOKUP(B109,data!$A$3:$BB$202,12,FALSE))</f>
        <v/>
      </c>
      <c r="H109" s="231" t="str">
        <f>IF(ISERROR(VLOOKUP(B109,杜トラ_入力シート!$A$8:$N$207,2,FALSE)),"",VLOOKUP(B109,杜トラ_入力シート!$A$8:$N$207,8,FALSE))</f>
        <v/>
      </c>
      <c r="I109" s="232" t="str">
        <f>IF(ISERROR(VLOOKUP(B109,data!$A$3:$BB$202,2,FALSE)),"",VLOOKUP(B109,data!$A$3:$BB$202,13,FALSE))</f>
        <v/>
      </c>
      <c r="J109" s="462" t="str">
        <f>IF(ISERROR(VLOOKUP(B109,data!$A$3:$BB$202,2,FALSE)),"",VLOOKUP(B109,data!$A$3:$BB$202,25,FALSE))</f>
        <v/>
      </c>
      <c r="K109" s="463"/>
      <c r="L109" s="464" t="str">
        <f>IF(ISERROR(VLOOKUP(B109,data!$A$3:$BB$202,2,FALSE)),"",VLOOKUP(B109,data!$A$3:$BB$202,31,FALSE))</f>
        <v/>
      </c>
      <c r="M109" s="464"/>
      <c r="N109" s="464" t="str">
        <f>IF(ISERROR(VLOOKUP(B109,data!$A$3:$BB$202,2,FALSE)),"",VLOOKUP(B109,data!$A$3:$BB$202,37,FALSE))</f>
        <v/>
      </c>
      <c r="O109" s="464"/>
      <c r="P109" s="463" t="str">
        <f>IF(ISERROR(VLOOKUP(B109,data!$A$3:$BB$202,2,FALSE)),"",VLOOKUP(B109,data!$A$3:$BB$202,43,FALSE))</f>
        <v/>
      </c>
      <c r="Q109" s="463"/>
      <c r="R109" s="464" t="str">
        <f>IF(ISERROR(VLOOKUP(B109,data!$A$3:$BB$202,2,FALSE)),"",VLOOKUP(B109,data!$A$3:$BB$202,49,FALSE))</f>
        <v/>
      </c>
      <c r="S109" s="465"/>
    </row>
    <row r="110" spans="2:19" ht="16.45" customHeight="1">
      <c r="B110" s="234">
        <v>95</v>
      </c>
      <c r="C110" s="235" t="str">
        <f>IF(ISERROR(VLOOKUP(B110,data!$A$3:$BB$202,2,FALSE)),"",VLOOKUP(B110,data!$A$3:$BB$202,2,FALSE))</f>
        <v/>
      </c>
      <c r="D110" s="472" t="str">
        <f>IF(ISERROR(VLOOKUP(B110,data!$A$3:$BB$202,2,FALSE)),"",VLOOKUP(B110,data!$A$3:$BB$202,54,FALSE))</f>
        <v/>
      </c>
      <c r="E110" s="473"/>
      <c r="F110" s="474"/>
      <c r="G110" s="236" t="str">
        <f>IF(ISERROR(VLOOKUP(B110,data!$A$3:$BB$202,2,FALSE)),"",VLOOKUP(B110,data!$A$3:$BB$202,12,FALSE))</f>
        <v/>
      </c>
      <c r="H110" s="237" t="str">
        <f>IF(ISERROR(VLOOKUP(B110,杜トラ_入力シート!$A$8:$N$207,2,FALSE)),"",VLOOKUP(B110,杜トラ_入力シート!$A$8:$N$207,8,FALSE))</f>
        <v/>
      </c>
      <c r="I110" s="238" t="str">
        <f>IF(ISERROR(VLOOKUP(B110,data!$A$3:$BB$202,2,FALSE)),"",VLOOKUP(B110,data!$A$3:$BB$202,13,FALSE))</f>
        <v/>
      </c>
      <c r="J110" s="475" t="str">
        <f>IF(ISERROR(VLOOKUP(B110,data!$A$3:$BB$202,2,FALSE)),"",VLOOKUP(B110,data!$A$3:$BB$202,25,FALSE))</f>
        <v/>
      </c>
      <c r="K110" s="476"/>
      <c r="L110" s="477" t="str">
        <f>IF(ISERROR(VLOOKUP(B110,data!$A$3:$BB$202,2,FALSE)),"",VLOOKUP(B110,data!$A$3:$BB$202,31,FALSE))</f>
        <v/>
      </c>
      <c r="M110" s="477"/>
      <c r="N110" s="477" t="str">
        <f>IF(ISERROR(VLOOKUP(B110,data!$A$3:$BB$202,2,FALSE)),"",VLOOKUP(B110,data!$A$3:$BB$202,37,FALSE))</f>
        <v/>
      </c>
      <c r="O110" s="477"/>
      <c r="P110" s="476" t="str">
        <f>IF(ISERROR(VLOOKUP(B110,data!$A$3:$BB$202,2,FALSE)),"",VLOOKUP(B110,data!$A$3:$BB$202,43,FALSE))</f>
        <v/>
      </c>
      <c r="Q110" s="476"/>
      <c r="R110" s="477" t="str">
        <f>IF(ISERROR(VLOOKUP(B110,data!$A$3:$BB$202,2,FALSE)),"",VLOOKUP(B110,data!$A$3:$BB$202,49,FALSE))</f>
        <v/>
      </c>
      <c r="S110" s="478"/>
    </row>
    <row r="111" spans="2:19" ht="16.45" customHeight="1">
      <c r="B111" s="228">
        <v>96</v>
      </c>
      <c r="C111" s="229" t="str">
        <f>IF(ISERROR(VLOOKUP(B111,data!$A$3:$BB$202,2,FALSE)),"",VLOOKUP(B111,data!$A$3:$BB$202,2,FALSE))</f>
        <v/>
      </c>
      <c r="D111" s="459" t="str">
        <f>IF(ISERROR(VLOOKUP(B111,data!$A$3:$BB$202,2,FALSE)),"",VLOOKUP(B111,data!$A$3:$BB$202,54,FALSE))</f>
        <v/>
      </c>
      <c r="E111" s="460"/>
      <c r="F111" s="461"/>
      <c r="G111" s="230" t="str">
        <f>IF(ISERROR(VLOOKUP(B111,data!$A$3:$BB$202,2,FALSE)),"",VLOOKUP(B111,data!$A$3:$BB$202,12,FALSE))</f>
        <v/>
      </c>
      <c r="H111" s="231" t="str">
        <f>IF(ISERROR(VLOOKUP(B111,杜トラ_入力シート!$A$8:$N$207,2,FALSE)),"",VLOOKUP(B111,杜トラ_入力シート!$A$8:$N$207,8,FALSE))</f>
        <v/>
      </c>
      <c r="I111" s="232" t="str">
        <f>IF(ISERROR(VLOOKUP(B111,data!$A$3:$BB$202,2,FALSE)),"",VLOOKUP(B111,data!$A$3:$BB$202,13,FALSE))</f>
        <v/>
      </c>
      <c r="J111" s="479" t="str">
        <f>IF(ISERROR(VLOOKUP(B111,data!$A$3:$BB$202,2,FALSE)),"",VLOOKUP(B111,data!$A$3:$BB$202,25,FALSE))</f>
        <v/>
      </c>
      <c r="K111" s="480"/>
      <c r="L111" s="481" t="str">
        <f>IF(ISERROR(VLOOKUP(B111,data!$A$3:$BB$202,2,FALSE)),"",VLOOKUP(B111,data!$A$3:$BB$202,31,FALSE))</f>
        <v/>
      </c>
      <c r="M111" s="481"/>
      <c r="N111" s="481" t="str">
        <f>IF(ISERROR(VLOOKUP(B111,data!$A$3:$BB$202,2,FALSE)),"",VLOOKUP(B111,data!$A$3:$BB$202,37,FALSE))</f>
        <v/>
      </c>
      <c r="O111" s="481"/>
      <c r="P111" s="480" t="str">
        <f>IF(ISERROR(VLOOKUP(B111,data!$A$3:$BB$202,2,FALSE)),"",VLOOKUP(B111,data!$A$3:$BB$202,43,FALSE))</f>
        <v/>
      </c>
      <c r="Q111" s="480"/>
      <c r="R111" s="481" t="str">
        <f>IF(ISERROR(VLOOKUP(B111,data!$A$3:$BB$202,2,FALSE)),"",VLOOKUP(B111,data!$A$3:$BB$202,49,FALSE))</f>
        <v/>
      </c>
      <c r="S111" s="482"/>
    </row>
    <row r="112" spans="2:19" ht="16.45" customHeight="1">
      <c r="B112" s="233">
        <v>97</v>
      </c>
      <c r="C112" s="229" t="str">
        <f>IF(ISERROR(VLOOKUP(B112,data!$A$3:$BB$202,2,FALSE)),"",VLOOKUP(B112,data!$A$3:$BB$202,2,FALSE))</f>
        <v/>
      </c>
      <c r="D112" s="459" t="str">
        <f>IF(ISERROR(VLOOKUP(B112,data!$A$3:$BB$202,2,FALSE)),"",VLOOKUP(B112,data!$A$3:$BB$202,54,FALSE))</f>
        <v/>
      </c>
      <c r="E112" s="460"/>
      <c r="F112" s="461"/>
      <c r="G112" s="230" t="str">
        <f>IF(ISERROR(VLOOKUP(B112,data!$A$3:$BB$202,2,FALSE)),"",VLOOKUP(B112,data!$A$3:$BB$202,12,FALSE))</f>
        <v/>
      </c>
      <c r="H112" s="231" t="str">
        <f>IF(ISERROR(VLOOKUP(B112,杜トラ_入力シート!$A$8:$N$207,2,FALSE)),"",VLOOKUP(B112,杜トラ_入力シート!$A$8:$N$207,8,FALSE))</f>
        <v/>
      </c>
      <c r="I112" s="232" t="str">
        <f>IF(ISERROR(VLOOKUP(B112,data!$A$3:$BB$202,2,FALSE)),"",VLOOKUP(B112,data!$A$3:$BB$202,13,FALSE))</f>
        <v/>
      </c>
      <c r="J112" s="462" t="str">
        <f>IF(ISERROR(VLOOKUP(B112,data!$A$3:$BB$202,2,FALSE)),"",VLOOKUP(B112,data!$A$3:$BB$202,25,FALSE))</f>
        <v/>
      </c>
      <c r="K112" s="463"/>
      <c r="L112" s="464" t="str">
        <f>IF(ISERROR(VLOOKUP(B112,data!$A$3:$BB$202,2,FALSE)),"",VLOOKUP(B112,data!$A$3:$BB$202,31,FALSE))</f>
        <v/>
      </c>
      <c r="M112" s="464"/>
      <c r="N112" s="464" t="str">
        <f>IF(ISERROR(VLOOKUP(B112,data!$A$3:$BB$202,2,FALSE)),"",VLOOKUP(B112,data!$A$3:$BB$202,37,FALSE))</f>
        <v/>
      </c>
      <c r="O112" s="464"/>
      <c r="P112" s="463" t="str">
        <f>IF(ISERROR(VLOOKUP(B112,data!$A$3:$BB$202,2,FALSE)),"",VLOOKUP(B112,data!$A$3:$BB$202,43,FALSE))</f>
        <v/>
      </c>
      <c r="Q112" s="463"/>
      <c r="R112" s="464" t="str">
        <f>IF(ISERROR(VLOOKUP(B112,data!$A$3:$BB$202,2,FALSE)),"",VLOOKUP(B112,data!$A$3:$BB$202,49,FALSE))</f>
        <v/>
      </c>
      <c r="S112" s="465"/>
    </row>
    <row r="113" spans="2:19" ht="16.45" customHeight="1">
      <c r="B113" s="233">
        <v>98</v>
      </c>
      <c r="C113" s="229" t="str">
        <f>IF(ISERROR(VLOOKUP(B113,data!$A$3:$BB$202,2,FALSE)),"",VLOOKUP(B113,data!$A$3:$BB$202,2,FALSE))</f>
        <v/>
      </c>
      <c r="D113" s="459" t="str">
        <f>IF(ISERROR(VLOOKUP(B113,data!$A$3:$BB$202,2,FALSE)),"",VLOOKUP(B113,data!$A$3:$BB$202,54,FALSE))</f>
        <v/>
      </c>
      <c r="E113" s="460"/>
      <c r="F113" s="461"/>
      <c r="G113" s="230" t="str">
        <f>IF(ISERROR(VLOOKUP(B113,data!$A$3:$BB$202,2,FALSE)),"",VLOOKUP(B113,data!$A$3:$BB$202,12,FALSE))</f>
        <v/>
      </c>
      <c r="H113" s="231" t="str">
        <f>IF(ISERROR(VLOOKUP(B113,杜トラ_入力シート!$A$8:$N$207,2,FALSE)),"",VLOOKUP(B113,杜トラ_入力シート!$A$8:$N$207,8,FALSE))</f>
        <v/>
      </c>
      <c r="I113" s="232" t="str">
        <f>IF(ISERROR(VLOOKUP(B113,data!$A$3:$BB$202,2,FALSE)),"",VLOOKUP(B113,data!$A$3:$BB$202,13,FALSE))</f>
        <v/>
      </c>
      <c r="J113" s="462" t="str">
        <f>IF(ISERROR(VLOOKUP(B113,data!$A$3:$BB$202,2,FALSE)),"",VLOOKUP(B113,data!$A$3:$BB$202,25,FALSE))</f>
        <v/>
      </c>
      <c r="K113" s="463"/>
      <c r="L113" s="464" t="str">
        <f>IF(ISERROR(VLOOKUP(B113,data!$A$3:$BB$202,2,FALSE)),"",VLOOKUP(B113,data!$A$3:$BB$202,31,FALSE))</f>
        <v/>
      </c>
      <c r="M113" s="464"/>
      <c r="N113" s="464" t="str">
        <f>IF(ISERROR(VLOOKUP(B113,data!$A$3:$BB$202,2,FALSE)),"",VLOOKUP(B113,data!$A$3:$BB$202,37,FALSE))</f>
        <v/>
      </c>
      <c r="O113" s="464"/>
      <c r="P113" s="463" t="str">
        <f>IF(ISERROR(VLOOKUP(B113,data!$A$3:$BB$202,2,FALSE)),"",VLOOKUP(B113,data!$A$3:$BB$202,43,FALSE))</f>
        <v/>
      </c>
      <c r="Q113" s="463"/>
      <c r="R113" s="464" t="str">
        <f>IF(ISERROR(VLOOKUP(B113,data!$A$3:$BB$202,2,FALSE)),"",VLOOKUP(B113,data!$A$3:$BB$202,49,FALSE))</f>
        <v/>
      </c>
      <c r="S113" s="465"/>
    </row>
    <row r="114" spans="2:19" ht="16.45" customHeight="1">
      <c r="B114" s="233">
        <v>99</v>
      </c>
      <c r="C114" s="229" t="str">
        <f>IF(ISERROR(VLOOKUP(B114,data!$A$3:$BB$202,2,FALSE)),"",VLOOKUP(B114,data!$A$3:$BB$202,2,FALSE))</f>
        <v/>
      </c>
      <c r="D114" s="459" t="str">
        <f>IF(ISERROR(VLOOKUP(B114,data!$A$3:$BB$202,2,FALSE)),"",VLOOKUP(B114,data!$A$3:$BB$202,54,FALSE))</f>
        <v/>
      </c>
      <c r="E114" s="460"/>
      <c r="F114" s="461"/>
      <c r="G114" s="230" t="str">
        <f>IF(ISERROR(VLOOKUP(B114,data!$A$3:$BB$202,2,FALSE)),"",VLOOKUP(B114,data!$A$3:$BB$202,12,FALSE))</f>
        <v/>
      </c>
      <c r="H114" s="231" t="str">
        <f>IF(ISERROR(VLOOKUP(B114,杜トラ_入力シート!$A$8:$N$207,2,FALSE)),"",VLOOKUP(B114,杜トラ_入力シート!$A$8:$N$207,8,FALSE))</f>
        <v/>
      </c>
      <c r="I114" s="232" t="str">
        <f>IF(ISERROR(VLOOKUP(B114,data!$A$3:$BB$202,2,FALSE)),"",VLOOKUP(B114,data!$A$3:$BB$202,13,FALSE))</f>
        <v/>
      </c>
      <c r="J114" s="462" t="str">
        <f>IF(ISERROR(VLOOKUP(B114,data!$A$3:$BB$202,2,FALSE)),"",VLOOKUP(B114,data!$A$3:$BB$202,25,FALSE))</f>
        <v/>
      </c>
      <c r="K114" s="463"/>
      <c r="L114" s="464" t="str">
        <f>IF(ISERROR(VLOOKUP(B114,data!$A$3:$BB$202,2,FALSE)),"",VLOOKUP(B114,data!$A$3:$BB$202,31,FALSE))</f>
        <v/>
      </c>
      <c r="M114" s="464"/>
      <c r="N114" s="464" t="str">
        <f>IF(ISERROR(VLOOKUP(B114,data!$A$3:$BB$202,2,FALSE)),"",VLOOKUP(B114,data!$A$3:$BB$202,37,FALSE))</f>
        <v/>
      </c>
      <c r="O114" s="464"/>
      <c r="P114" s="463" t="str">
        <f>IF(ISERROR(VLOOKUP(B114,data!$A$3:$BB$202,2,FALSE)),"",VLOOKUP(B114,data!$A$3:$BB$202,43,FALSE))</f>
        <v/>
      </c>
      <c r="Q114" s="463"/>
      <c r="R114" s="464" t="str">
        <f>IF(ISERROR(VLOOKUP(B114,data!$A$3:$BB$202,2,FALSE)),"",VLOOKUP(B114,data!$A$3:$BB$202,49,FALSE))</f>
        <v/>
      </c>
      <c r="S114" s="465"/>
    </row>
    <row r="115" spans="2:19" ht="16.45" customHeight="1">
      <c r="B115" s="234">
        <v>100</v>
      </c>
      <c r="C115" s="235" t="str">
        <f>IF(ISERROR(VLOOKUP(B115,data!$A$3:$BB$202,2,FALSE)),"",VLOOKUP(B115,data!$A$3:$BB$202,2,FALSE))</f>
        <v/>
      </c>
      <c r="D115" s="472" t="str">
        <f>IF(ISERROR(VLOOKUP(B115,data!$A$3:$BB$202,2,FALSE)),"",VLOOKUP(B115,data!$A$3:$BB$202,54,FALSE))</f>
        <v/>
      </c>
      <c r="E115" s="473"/>
      <c r="F115" s="474"/>
      <c r="G115" s="236" t="str">
        <f>IF(ISERROR(VLOOKUP(B115,data!$A$3:$BB$202,2,FALSE)),"",VLOOKUP(B115,data!$A$3:$BB$202,12,FALSE))</f>
        <v/>
      </c>
      <c r="H115" s="237" t="str">
        <f>IF(ISERROR(VLOOKUP(B115,杜トラ_入力シート!$A$8:$N$207,2,FALSE)),"",VLOOKUP(B115,杜トラ_入力シート!$A$8:$N$207,8,FALSE))</f>
        <v/>
      </c>
      <c r="I115" s="238" t="str">
        <f>IF(ISERROR(VLOOKUP(B115,data!$A$3:$BB$202,2,FALSE)),"",VLOOKUP(B115,data!$A$3:$BB$202,13,FALSE))</f>
        <v/>
      </c>
      <c r="J115" s="475" t="str">
        <f>IF(ISERROR(VLOOKUP(B115,data!$A$3:$BB$202,2,FALSE)),"",VLOOKUP(B115,data!$A$3:$BB$202,25,FALSE))</f>
        <v/>
      </c>
      <c r="K115" s="476"/>
      <c r="L115" s="477" t="str">
        <f>IF(ISERROR(VLOOKUP(B115,data!$A$3:$BB$202,2,FALSE)),"",VLOOKUP(B115,data!$A$3:$BB$202,31,FALSE))</f>
        <v/>
      </c>
      <c r="M115" s="477"/>
      <c r="N115" s="477" t="str">
        <f>IF(ISERROR(VLOOKUP(B115,data!$A$3:$BB$202,2,FALSE)),"",VLOOKUP(B115,data!$A$3:$BB$202,37,FALSE))</f>
        <v/>
      </c>
      <c r="O115" s="477"/>
      <c r="P115" s="476" t="str">
        <f>IF(ISERROR(VLOOKUP(B115,data!$A$3:$BB$202,2,FALSE)),"",VLOOKUP(B115,data!$A$3:$BB$202,43,FALSE))</f>
        <v/>
      </c>
      <c r="Q115" s="476"/>
      <c r="R115" s="477" t="str">
        <f>IF(ISERROR(VLOOKUP(B115,data!$A$3:$BB$202,2,FALSE)),"",VLOOKUP(B115,data!$A$3:$BB$202,49,FALSE))</f>
        <v/>
      </c>
      <c r="S115" s="478"/>
    </row>
    <row r="116" spans="2:19" ht="16.45" customHeight="1">
      <c r="B116" s="228">
        <v>101</v>
      </c>
      <c r="C116" s="229" t="str">
        <f>IF(ISERROR(VLOOKUP(B116,data!$A$3:$BB$202,2,FALSE)),"",VLOOKUP(B116,data!$A$3:$BB$202,2,FALSE))</f>
        <v/>
      </c>
      <c r="D116" s="459" t="str">
        <f>IF(ISERROR(VLOOKUP(B116,data!$A$3:$BB$202,2,FALSE)),"",VLOOKUP(B116,data!$A$3:$BB$202,54,FALSE))</f>
        <v/>
      </c>
      <c r="E116" s="460"/>
      <c r="F116" s="461"/>
      <c r="G116" s="230" t="str">
        <f>IF(ISERROR(VLOOKUP(B116,data!$A$3:$BB$202,2,FALSE)),"",VLOOKUP(B116,data!$A$3:$BB$202,12,FALSE))</f>
        <v/>
      </c>
      <c r="H116" s="231" t="str">
        <f>IF(ISERROR(VLOOKUP(B116,杜トラ_入力シート!$A$8:$N$207,2,FALSE)),"",VLOOKUP(B116,杜トラ_入力シート!$A$8:$N$207,8,FALSE))</f>
        <v/>
      </c>
      <c r="I116" s="232" t="str">
        <f>IF(ISERROR(VLOOKUP(B116,data!$A$3:$BB$202,2,FALSE)),"",VLOOKUP(B116,data!$A$3:$BB$202,13,FALSE))</f>
        <v/>
      </c>
      <c r="J116" s="479" t="str">
        <f>IF(ISERROR(VLOOKUP(B116,data!$A$3:$BB$202,2,FALSE)),"",VLOOKUP(B116,data!$A$3:$BB$202,25,FALSE))</f>
        <v/>
      </c>
      <c r="K116" s="480"/>
      <c r="L116" s="481" t="str">
        <f>IF(ISERROR(VLOOKUP(B116,data!$A$3:$BB$202,2,FALSE)),"",VLOOKUP(B116,data!$A$3:$BB$202,31,FALSE))</f>
        <v/>
      </c>
      <c r="M116" s="481"/>
      <c r="N116" s="481" t="str">
        <f>IF(ISERROR(VLOOKUP(B116,data!$A$3:$BB$202,2,FALSE)),"",VLOOKUP(B116,data!$A$3:$BB$202,37,FALSE))</f>
        <v/>
      </c>
      <c r="O116" s="481"/>
      <c r="P116" s="480" t="str">
        <f>IF(ISERROR(VLOOKUP(B116,data!$A$3:$BB$202,2,FALSE)),"",VLOOKUP(B116,data!$A$3:$BB$202,43,FALSE))</f>
        <v/>
      </c>
      <c r="Q116" s="480"/>
      <c r="R116" s="481" t="str">
        <f>IF(ISERROR(VLOOKUP(B116,data!$A$3:$BB$202,2,FALSE)),"",VLOOKUP(B116,data!$A$3:$BB$202,49,FALSE))</f>
        <v/>
      </c>
      <c r="S116" s="482"/>
    </row>
    <row r="117" spans="2:19" ht="16.45" customHeight="1">
      <c r="B117" s="233">
        <v>102</v>
      </c>
      <c r="C117" s="229" t="str">
        <f>IF(ISERROR(VLOOKUP(B117,data!$A$3:$BB$202,2,FALSE)),"",VLOOKUP(B117,data!$A$3:$BB$202,2,FALSE))</f>
        <v/>
      </c>
      <c r="D117" s="459" t="str">
        <f>IF(ISERROR(VLOOKUP(B117,data!$A$3:$BB$202,2,FALSE)),"",VLOOKUP(B117,data!$A$3:$BB$202,54,FALSE))</f>
        <v/>
      </c>
      <c r="E117" s="460"/>
      <c r="F117" s="461"/>
      <c r="G117" s="230" t="str">
        <f>IF(ISERROR(VLOOKUP(B117,data!$A$3:$BB$202,2,FALSE)),"",VLOOKUP(B117,data!$A$3:$BB$202,12,FALSE))</f>
        <v/>
      </c>
      <c r="H117" s="231" t="str">
        <f>IF(ISERROR(VLOOKUP(B117,杜トラ_入力シート!$A$8:$N$207,2,FALSE)),"",VLOOKUP(B117,杜トラ_入力シート!$A$8:$N$207,8,FALSE))</f>
        <v/>
      </c>
      <c r="I117" s="232" t="str">
        <f>IF(ISERROR(VLOOKUP(B117,data!$A$3:$BB$202,2,FALSE)),"",VLOOKUP(B117,data!$A$3:$BB$202,13,FALSE))</f>
        <v/>
      </c>
      <c r="J117" s="462" t="str">
        <f>IF(ISERROR(VLOOKUP(B117,data!$A$3:$BB$202,2,FALSE)),"",VLOOKUP(B117,data!$A$3:$BB$202,25,FALSE))</f>
        <v/>
      </c>
      <c r="K117" s="463"/>
      <c r="L117" s="464" t="str">
        <f>IF(ISERROR(VLOOKUP(B117,data!$A$3:$BB$202,2,FALSE)),"",VLOOKUP(B117,data!$A$3:$BB$202,31,FALSE))</f>
        <v/>
      </c>
      <c r="M117" s="464"/>
      <c r="N117" s="464" t="str">
        <f>IF(ISERROR(VLOOKUP(B117,data!$A$3:$BB$202,2,FALSE)),"",VLOOKUP(B117,data!$A$3:$BB$202,37,FALSE))</f>
        <v/>
      </c>
      <c r="O117" s="464"/>
      <c r="P117" s="463" t="str">
        <f>IF(ISERROR(VLOOKUP(B117,data!$A$3:$BB$202,2,FALSE)),"",VLOOKUP(B117,data!$A$3:$BB$202,43,FALSE))</f>
        <v/>
      </c>
      <c r="Q117" s="463"/>
      <c r="R117" s="464" t="str">
        <f>IF(ISERROR(VLOOKUP(B117,data!$A$3:$BB$202,2,FALSE)),"",VLOOKUP(B117,data!$A$3:$BB$202,49,FALSE))</f>
        <v/>
      </c>
      <c r="S117" s="465"/>
    </row>
    <row r="118" spans="2:19" ht="16.45" customHeight="1">
      <c r="B118" s="233">
        <v>103</v>
      </c>
      <c r="C118" s="229" t="str">
        <f>IF(ISERROR(VLOOKUP(B118,data!$A$3:$BB$202,2,FALSE)),"",VLOOKUP(B118,data!$A$3:$BB$202,2,FALSE))</f>
        <v/>
      </c>
      <c r="D118" s="459" t="str">
        <f>IF(ISERROR(VLOOKUP(B118,data!$A$3:$BB$202,2,FALSE)),"",VLOOKUP(B118,data!$A$3:$BB$202,54,FALSE))</f>
        <v/>
      </c>
      <c r="E118" s="460"/>
      <c r="F118" s="461"/>
      <c r="G118" s="230" t="str">
        <f>IF(ISERROR(VLOOKUP(B118,data!$A$3:$BB$202,2,FALSE)),"",VLOOKUP(B118,data!$A$3:$BB$202,12,FALSE))</f>
        <v/>
      </c>
      <c r="H118" s="231" t="str">
        <f>IF(ISERROR(VLOOKUP(B118,杜トラ_入力シート!$A$8:$N$207,2,FALSE)),"",VLOOKUP(B118,杜トラ_入力シート!$A$8:$N$207,8,FALSE))</f>
        <v/>
      </c>
      <c r="I118" s="232" t="str">
        <f>IF(ISERROR(VLOOKUP(B118,data!$A$3:$BB$202,2,FALSE)),"",VLOOKUP(B118,data!$A$3:$BB$202,13,FALSE))</f>
        <v/>
      </c>
      <c r="J118" s="462" t="str">
        <f>IF(ISERROR(VLOOKUP(B118,data!$A$3:$BB$202,2,FALSE)),"",VLOOKUP(B118,data!$A$3:$BB$202,25,FALSE))</f>
        <v/>
      </c>
      <c r="K118" s="463"/>
      <c r="L118" s="464" t="str">
        <f>IF(ISERROR(VLOOKUP(B118,data!$A$3:$BB$202,2,FALSE)),"",VLOOKUP(B118,data!$A$3:$BB$202,31,FALSE))</f>
        <v/>
      </c>
      <c r="M118" s="464"/>
      <c r="N118" s="464" t="str">
        <f>IF(ISERROR(VLOOKUP(B118,data!$A$3:$BB$202,2,FALSE)),"",VLOOKUP(B118,data!$A$3:$BB$202,37,FALSE))</f>
        <v/>
      </c>
      <c r="O118" s="464"/>
      <c r="P118" s="463" t="str">
        <f>IF(ISERROR(VLOOKUP(B118,data!$A$3:$BB$202,2,FALSE)),"",VLOOKUP(B118,data!$A$3:$BB$202,43,FALSE))</f>
        <v/>
      </c>
      <c r="Q118" s="463"/>
      <c r="R118" s="464" t="str">
        <f>IF(ISERROR(VLOOKUP(B118,data!$A$3:$BB$202,2,FALSE)),"",VLOOKUP(B118,data!$A$3:$BB$202,49,FALSE))</f>
        <v/>
      </c>
      <c r="S118" s="465"/>
    </row>
    <row r="119" spans="2:19" ht="16.45" customHeight="1">
      <c r="B119" s="233">
        <v>104</v>
      </c>
      <c r="C119" s="229" t="str">
        <f>IF(ISERROR(VLOOKUP(B119,data!$A$3:$BB$202,2,FALSE)),"",VLOOKUP(B119,data!$A$3:$BB$202,2,FALSE))</f>
        <v/>
      </c>
      <c r="D119" s="459" t="str">
        <f>IF(ISERROR(VLOOKUP(B119,data!$A$3:$BB$202,2,FALSE)),"",VLOOKUP(B119,data!$A$3:$BB$202,54,FALSE))</f>
        <v/>
      </c>
      <c r="E119" s="460"/>
      <c r="F119" s="461"/>
      <c r="G119" s="230" t="str">
        <f>IF(ISERROR(VLOOKUP(B119,data!$A$3:$BB$202,2,FALSE)),"",VLOOKUP(B119,data!$A$3:$BB$202,12,FALSE))</f>
        <v/>
      </c>
      <c r="H119" s="231" t="str">
        <f>IF(ISERROR(VLOOKUP(B119,杜トラ_入力シート!$A$8:$N$207,2,FALSE)),"",VLOOKUP(B119,杜トラ_入力シート!$A$8:$N$207,8,FALSE))</f>
        <v/>
      </c>
      <c r="I119" s="232" t="str">
        <f>IF(ISERROR(VLOOKUP(B119,data!$A$3:$BB$202,2,FALSE)),"",VLOOKUP(B119,data!$A$3:$BB$202,13,FALSE))</f>
        <v/>
      </c>
      <c r="J119" s="462" t="str">
        <f>IF(ISERROR(VLOOKUP(B119,data!$A$3:$BB$202,2,FALSE)),"",VLOOKUP(B119,data!$A$3:$BB$202,25,FALSE))</f>
        <v/>
      </c>
      <c r="K119" s="463"/>
      <c r="L119" s="464" t="str">
        <f>IF(ISERROR(VLOOKUP(B119,data!$A$3:$BB$202,2,FALSE)),"",VLOOKUP(B119,data!$A$3:$BB$202,31,FALSE))</f>
        <v/>
      </c>
      <c r="M119" s="464"/>
      <c r="N119" s="464" t="str">
        <f>IF(ISERROR(VLOOKUP(B119,data!$A$3:$BB$202,2,FALSE)),"",VLOOKUP(B119,data!$A$3:$BB$202,37,FALSE))</f>
        <v/>
      </c>
      <c r="O119" s="464"/>
      <c r="P119" s="463" t="str">
        <f>IF(ISERROR(VLOOKUP(B119,data!$A$3:$BB$202,2,FALSE)),"",VLOOKUP(B119,data!$A$3:$BB$202,43,FALSE))</f>
        <v/>
      </c>
      <c r="Q119" s="463"/>
      <c r="R119" s="464" t="str">
        <f>IF(ISERROR(VLOOKUP(B119,data!$A$3:$BB$202,2,FALSE)),"",VLOOKUP(B119,data!$A$3:$BB$202,49,FALSE))</f>
        <v/>
      </c>
      <c r="S119" s="465"/>
    </row>
    <row r="120" spans="2:19" ht="16.45" customHeight="1">
      <c r="B120" s="234">
        <v>105</v>
      </c>
      <c r="C120" s="235" t="str">
        <f>IF(ISERROR(VLOOKUP(B120,data!$A$3:$BB$202,2,FALSE)),"",VLOOKUP(B120,data!$A$3:$BB$202,2,FALSE))</f>
        <v/>
      </c>
      <c r="D120" s="472" t="str">
        <f>IF(ISERROR(VLOOKUP(B120,data!$A$3:$BB$202,2,FALSE)),"",VLOOKUP(B120,data!$A$3:$BB$202,54,FALSE))</f>
        <v/>
      </c>
      <c r="E120" s="473"/>
      <c r="F120" s="474"/>
      <c r="G120" s="236" t="str">
        <f>IF(ISERROR(VLOOKUP(B120,data!$A$3:$BB$202,2,FALSE)),"",VLOOKUP(B120,data!$A$3:$BB$202,12,FALSE))</f>
        <v/>
      </c>
      <c r="H120" s="237" t="str">
        <f>IF(ISERROR(VLOOKUP(B120,杜トラ_入力シート!$A$8:$N$207,2,FALSE)),"",VLOOKUP(B120,杜トラ_入力シート!$A$8:$N$207,8,FALSE))</f>
        <v/>
      </c>
      <c r="I120" s="238" t="str">
        <f>IF(ISERROR(VLOOKUP(B120,data!$A$3:$BB$202,2,FALSE)),"",VLOOKUP(B120,data!$A$3:$BB$202,13,FALSE))</f>
        <v/>
      </c>
      <c r="J120" s="475" t="str">
        <f>IF(ISERROR(VLOOKUP(B120,data!$A$3:$BB$202,2,FALSE)),"",VLOOKUP(B120,data!$A$3:$BB$202,25,FALSE))</f>
        <v/>
      </c>
      <c r="K120" s="476"/>
      <c r="L120" s="477" t="str">
        <f>IF(ISERROR(VLOOKUP(B120,data!$A$3:$BB$202,2,FALSE)),"",VLOOKUP(B120,data!$A$3:$BB$202,31,FALSE))</f>
        <v/>
      </c>
      <c r="M120" s="477"/>
      <c r="N120" s="477" t="str">
        <f>IF(ISERROR(VLOOKUP(B120,data!$A$3:$BB$202,2,FALSE)),"",VLOOKUP(B120,data!$A$3:$BB$202,37,FALSE))</f>
        <v/>
      </c>
      <c r="O120" s="477"/>
      <c r="P120" s="476" t="str">
        <f>IF(ISERROR(VLOOKUP(B120,data!$A$3:$BB$202,2,FALSE)),"",VLOOKUP(B120,data!$A$3:$BB$202,43,FALSE))</f>
        <v/>
      </c>
      <c r="Q120" s="476"/>
      <c r="R120" s="477" t="str">
        <f>IF(ISERROR(VLOOKUP(B120,data!$A$3:$BB$202,2,FALSE)),"",VLOOKUP(B120,data!$A$3:$BB$202,49,FALSE))</f>
        <v/>
      </c>
      <c r="S120" s="478"/>
    </row>
    <row r="121" spans="2:19" ht="16.45" customHeight="1">
      <c r="B121" s="228">
        <v>106</v>
      </c>
      <c r="C121" s="229" t="str">
        <f>IF(ISERROR(VLOOKUP(B121,data!$A$3:$BB$202,2,FALSE)),"",VLOOKUP(B121,data!$A$3:$BB$202,2,FALSE))</f>
        <v/>
      </c>
      <c r="D121" s="459" t="str">
        <f>IF(ISERROR(VLOOKUP(B121,data!$A$3:$BB$202,2,FALSE)),"",VLOOKUP(B121,data!$A$3:$BB$202,54,FALSE))</f>
        <v/>
      </c>
      <c r="E121" s="460"/>
      <c r="F121" s="461"/>
      <c r="G121" s="230" t="str">
        <f>IF(ISERROR(VLOOKUP(B121,data!$A$3:$BB$202,2,FALSE)),"",VLOOKUP(B121,data!$A$3:$BB$202,12,FALSE))</f>
        <v/>
      </c>
      <c r="H121" s="231" t="str">
        <f>IF(ISERROR(VLOOKUP(B121,杜トラ_入力シート!$A$8:$N$207,2,FALSE)),"",VLOOKUP(B121,杜トラ_入力シート!$A$8:$N$207,8,FALSE))</f>
        <v/>
      </c>
      <c r="I121" s="232" t="str">
        <f>IF(ISERROR(VLOOKUP(B121,data!$A$3:$BB$202,2,FALSE)),"",VLOOKUP(B121,data!$A$3:$BB$202,13,FALSE))</f>
        <v/>
      </c>
      <c r="J121" s="479" t="str">
        <f>IF(ISERROR(VLOOKUP(B121,data!$A$3:$BB$202,2,FALSE)),"",VLOOKUP(B121,data!$A$3:$BB$202,25,FALSE))</f>
        <v/>
      </c>
      <c r="K121" s="480"/>
      <c r="L121" s="481" t="str">
        <f>IF(ISERROR(VLOOKUP(B121,data!$A$3:$BB$202,2,FALSE)),"",VLOOKUP(B121,data!$A$3:$BB$202,31,FALSE))</f>
        <v/>
      </c>
      <c r="M121" s="481"/>
      <c r="N121" s="481" t="str">
        <f>IF(ISERROR(VLOOKUP(B121,data!$A$3:$BB$202,2,FALSE)),"",VLOOKUP(B121,data!$A$3:$BB$202,37,FALSE))</f>
        <v/>
      </c>
      <c r="O121" s="481"/>
      <c r="P121" s="480" t="str">
        <f>IF(ISERROR(VLOOKUP(B121,data!$A$3:$BB$202,2,FALSE)),"",VLOOKUP(B121,data!$A$3:$BB$202,43,FALSE))</f>
        <v/>
      </c>
      <c r="Q121" s="480"/>
      <c r="R121" s="481" t="str">
        <f>IF(ISERROR(VLOOKUP(B121,data!$A$3:$BB$202,2,FALSE)),"",VLOOKUP(B121,data!$A$3:$BB$202,49,FALSE))</f>
        <v/>
      </c>
      <c r="S121" s="482"/>
    </row>
    <row r="122" spans="2:19" ht="16.45" customHeight="1">
      <c r="B122" s="233">
        <v>107</v>
      </c>
      <c r="C122" s="229" t="str">
        <f>IF(ISERROR(VLOOKUP(B122,data!$A$3:$BB$202,2,FALSE)),"",VLOOKUP(B122,data!$A$3:$BB$202,2,FALSE))</f>
        <v/>
      </c>
      <c r="D122" s="459" t="str">
        <f>IF(ISERROR(VLOOKUP(B122,data!$A$3:$BB$202,2,FALSE)),"",VLOOKUP(B122,data!$A$3:$BB$202,54,FALSE))</f>
        <v/>
      </c>
      <c r="E122" s="460"/>
      <c r="F122" s="461"/>
      <c r="G122" s="230" t="str">
        <f>IF(ISERROR(VLOOKUP(B122,data!$A$3:$BB$202,2,FALSE)),"",VLOOKUP(B122,data!$A$3:$BB$202,12,FALSE))</f>
        <v/>
      </c>
      <c r="H122" s="231" t="str">
        <f>IF(ISERROR(VLOOKUP(B122,杜トラ_入力シート!$A$8:$N$207,2,FALSE)),"",VLOOKUP(B122,杜トラ_入力シート!$A$8:$N$207,8,FALSE))</f>
        <v/>
      </c>
      <c r="I122" s="232" t="str">
        <f>IF(ISERROR(VLOOKUP(B122,data!$A$3:$BB$202,2,FALSE)),"",VLOOKUP(B122,data!$A$3:$BB$202,13,FALSE))</f>
        <v/>
      </c>
      <c r="J122" s="462" t="str">
        <f>IF(ISERROR(VLOOKUP(B122,data!$A$3:$BB$202,2,FALSE)),"",VLOOKUP(B122,data!$A$3:$BB$202,25,FALSE))</f>
        <v/>
      </c>
      <c r="K122" s="463"/>
      <c r="L122" s="464" t="str">
        <f>IF(ISERROR(VLOOKUP(B122,data!$A$3:$BB$202,2,FALSE)),"",VLOOKUP(B122,data!$A$3:$BB$202,31,FALSE))</f>
        <v/>
      </c>
      <c r="M122" s="464"/>
      <c r="N122" s="464" t="str">
        <f>IF(ISERROR(VLOOKUP(B122,data!$A$3:$BB$202,2,FALSE)),"",VLOOKUP(B122,data!$A$3:$BB$202,37,FALSE))</f>
        <v/>
      </c>
      <c r="O122" s="464"/>
      <c r="P122" s="463" t="str">
        <f>IF(ISERROR(VLOOKUP(B122,data!$A$3:$BB$202,2,FALSE)),"",VLOOKUP(B122,data!$A$3:$BB$202,43,FALSE))</f>
        <v/>
      </c>
      <c r="Q122" s="463"/>
      <c r="R122" s="464" t="str">
        <f>IF(ISERROR(VLOOKUP(B122,data!$A$3:$BB$202,2,FALSE)),"",VLOOKUP(B122,data!$A$3:$BB$202,49,FALSE))</f>
        <v/>
      </c>
      <c r="S122" s="465"/>
    </row>
    <row r="123" spans="2:19" ht="16.45" customHeight="1">
      <c r="B123" s="233">
        <v>108</v>
      </c>
      <c r="C123" s="229" t="str">
        <f>IF(ISERROR(VLOOKUP(B123,data!$A$3:$BB$202,2,FALSE)),"",VLOOKUP(B123,data!$A$3:$BB$202,2,FALSE))</f>
        <v/>
      </c>
      <c r="D123" s="459" t="str">
        <f>IF(ISERROR(VLOOKUP(B123,data!$A$3:$BB$202,2,FALSE)),"",VLOOKUP(B123,data!$A$3:$BB$202,54,FALSE))</f>
        <v/>
      </c>
      <c r="E123" s="460"/>
      <c r="F123" s="461"/>
      <c r="G123" s="230" t="str">
        <f>IF(ISERROR(VLOOKUP(B123,data!$A$3:$BB$202,2,FALSE)),"",VLOOKUP(B123,data!$A$3:$BB$202,12,FALSE))</f>
        <v/>
      </c>
      <c r="H123" s="231" t="str">
        <f>IF(ISERROR(VLOOKUP(B123,杜トラ_入力シート!$A$8:$N$207,2,FALSE)),"",VLOOKUP(B123,杜トラ_入力シート!$A$8:$N$207,8,FALSE))</f>
        <v/>
      </c>
      <c r="I123" s="232" t="str">
        <f>IF(ISERROR(VLOOKUP(B123,data!$A$3:$BB$202,2,FALSE)),"",VLOOKUP(B123,data!$A$3:$BB$202,13,FALSE))</f>
        <v/>
      </c>
      <c r="J123" s="462" t="str">
        <f>IF(ISERROR(VLOOKUP(B123,data!$A$3:$BB$202,2,FALSE)),"",VLOOKUP(B123,data!$A$3:$BB$202,25,FALSE))</f>
        <v/>
      </c>
      <c r="K123" s="463"/>
      <c r="L123" s="464" t="str">
        <f>IF(ISERROR(VLOOKUP(B123,data!$A$3:$BB$202,2,FALSE)),"",VLOOKUP(B123,data!$A$3:$BB$202,31,FALSE))</f>
        <v/>
      </c>
      <c r="M123" s="464"/>
      <c r="N123" s="464" t="str">
        <f>IF(ISERROR(VLOOKUP(B123,data!$A$3:$BB$202,2,FALSE)),"",VLOOKUP(B123,data!$A$3:$BB$202,37,FALSE))</f>
        <v/>
      </c>
      <c r="O123" s="464"/>
      <c r="P123" s="463" t="str">
        <f>IF(ISERROR(VLOOKUP(B123,data!$A$3:$BB$202,2,FALSE)),"",VLOOKUP(B123,data!$A$3:$BB$202,43,FALSE))</f>
        <v/>
      </c>
      <c r="Q123" s="463"/>
      <c r="R123" s="464" t="str">
        <f>IF(ISERROR(VLOOKUP(B123,data!$A$3:$BB$202,2,FALSE)),"",VLOOKUP(B123,data!$A$3:$BB$202,49,FALSE))</f>
        <v/>
      </c>
      <c r="S123" s="465"/>
    </row>
    <row r="124" spans="2:19" ht="16.45" customHeight="1">
      <c r="B124" s="233">
        <v>109</v>
      </c>
      <c r="C124" s="229" t="str">
        <f>IF(ISERROR(VLOOKUP(B124,data!$A$3:$BB$202,2,FALSE)),"",VLOOKUP(B124,data!$A$3:$BB$202,2,FALSE))</f>
        <v/>
      </c>
      <c r="D124" s="459" t="str">
        <f>IF(ISERROR(VLOOKUP(B124,data!$A$3:$BB$202,2,FALSE)),"",VLOOKUP(B124,data!$A$3:$BB$202,54,FALSE))</f>
        <v/>
      </c>
      <c r="E124" s="460"/>
      <c r="F124" s="461"/>
      <c r="G124" s="230" t="str">
        <f>IF(ISERROR(VLOOKUP(B124,data!$A$3:$BB$202,2,FALSE)),"",VLOOKUP(B124,data!$A$3:$BB$202,12,FALSE))</f>
        <v/>
      </c>
      <c r="H124" s="231" t="str">
        <f>IF(ISERROR(VLOOKUP(B124,杜トラ_入力シート!$A$8:$N$207,2,FALSE)),"",VLOOKUP(B124,杜トラ_入力シート!$A$8:$N$207,8,FALSE))</f>
        <v/>
      </c>
      <c r="I124" s="232" t="str">
        <f>IF(ISERROR(VLOOKUP(B124,data!$A$3:$BB$202,2,FALSE)),"",VLOOKUP(B124,data!$A$3:$BB$202,13,FALSE))</f>
        <v/>
      </c>
      <c r="J124" s="462" t="str">
        <f>IF(ISERROR(VLOOKUP(B124,data!$A$3:$BB$202,2,FALSE)),"",VLOOKUP(B124,data!$A$3:$BB$202,25,FALSE))</f>
        <v/>
      </c>
      <c r="K124" s="463"/>
      <c r="L124" s="464" t="str">
        <f>IF(ISERROR(VLOOKUP(B124,data!$A$3:$BB$202,2,FALSE)),"",VLOOKUP(B124,data!$A$3:$BB$202,31,FALSE))</f>
        <v/>
      </c>
      <c r="M124" s="464"/>
      <c r="N124" s="464" t="str">
        <f>IF(ISERROR(VLOOKUP(B124,data!$A$3:$BB$202,2,FALSE)),"",VLOOKUP(B124,data!$A$3:$BB$202,37,FALSE))</f>
        <v/>
      </c>
      <c r="O124" s="464"/>
      <c r="P124" s="463" t="str">
        <f>IF(ISERROR(VLOOKUP(B124,data!$A$3:$BB$202,2,FALSE)),"",VLOOKUP(B124,data!$A$3:$BB$202,43,FALSE))</f>
        <v/>
      </c>
      <c r="Q124" s="463"/>
      <c r="R124" s="464" t="str">
        <f>IF(ISERROR(VLOOKUP(B124,data!$A$3:$BB$202,2,FALSE)),"",VLOOKUP(B124,data!$A$3:$BB$202,49,FALSE))</f>
        <v/>
      </c>
      <c r="S124" s="465"/>
    </row>
    <row r="125" spans="2:19" ht="16.45" customHeight="1">
      <c r="B125" s="234">
        <v>110</v>
      </c>
      <c r="C125" s="235" t="str">
        <f>IF(ISERROR(VLOOKUP(B125,data!$A$3:$BB$202,2,FALSE)),"",VLOOKUP(B125,data!$A$3:$BB$202,2,FALSE))</f>
        <v/>
      </c>
      <c r="D125" s="472" t="str">
        <f>IF(ISERROR(VLOOKUP(B125,data!$A$3:$BB$202,2,FALSE)),"",VLOOKUP(B125,data!$A$3:$BB$202,54,FALSE))</f>
        <v/>
      </c>
      <c r="E125" s="473"/>
      <c r="F125" s="474"/>
      <c r="G125" s="236" t="str">
        <f>IF(ISERROR(VLOOKUP(B125,data!$A$3:$BB$202,2,FALSE)),"",VLOOKUP(B125,data!$A$3:$BB$202,12,FALSE))</f>
        <v/>
      </c>
      <c r="H125" s="237" t="str">
        <f>IF(ISERROR(VLOOKUP(B125,杜トラ_入力シート!$A$8:$N$207,2,FALSE)),"",VLOOKUP(B125,杜トラ_入力シート!$A$8:$N$207,8,FALSE))</f>
        <v/>
      </c>
      <c r="I125" s="238" t="str">
        <f>IF(ISERROR(VLOOKUP(B125,data!$A$3:$BB$202,2,FALSE)),"",VLOOKUP(B125,data!$A$3:$BB$202,13,FALSE))</f>
        <v/>
      </c>
      <c r="J125" s="475" t="str">
        <f>IF(ISERROR(VLOOKUP(B125,data!$A$3:$BB$202,2,FALSE)),"",VLOOKUP(B125,data!$A$3:$BB$202,25,FALSE))</f>
        <v/>
      </c>
      <c r="K125" s="476"/>
      <c r="L125" s="477" t="str">
        <f>IF(ISERROR(VLOOKUP(B125,data!$A$3:$BB$202,2,FALSE)),"",VLOOKUP(B125,data!$A$3:$BB$202,31,FALSE))</f>
        <v/>
      </c>
      <c r="M125" s="477"/>
      <c r="N125" s="477" t="str">
        <f>IF(ISERROR(VLOOKUP(B125,data!$A$3:$BB$202,2,FALSE)),"",VLOOKUP(B125,data!$A$3:$BB$202,37,FALSE))</f>
        <v/>
      </c>
      <c r="O125" s="477"/>
      <c r="P125" s="476" t="str">
        <f>IF(ISERROR(VLOOKUP(B125,data!$A$3:$BB$202,2,FALSE)),"",VLOOKUP(B125,data!$A$3:$BB$202,43,FALSE))</f>
        <v/>
      </c>
      <c r="Q125" s="476"/>
      <c r="R125" s="477" t="str">
        <f>IF(ISERROR(VLOOKUP(B125,data!$A$3:$BB$202,2,FALSE)),"",VLOOKUP(B125,data!$A$3:$BB$202,49,FALSE))</f>
        <v/>
      </c>
      <c r="S125" s="478"/>
    </row>
    <row r="126" spans="2:19" ht="16.45" customHeight="1">
      <c r="B126" s="228">
        <v>111</v>
      </c>
      <c r="C126" s="229" t="str">
        <f>IF(ISERROR(VLOOKUP(B126,data!$A$3:$BB$202,2,FALSE)),"",VLOOKUP(B126,data!$A$3:$BB$202,2,FALSE))</f>
        <v/>
      </c>
      <c r="D126" s="459" t="str">
        <f>IF(ISERROR(VLOOKUP(B126,data!$A$3:$BB$202,2,FALSE)),"",VLOOKUP(B126,data!$A$3:$BB$202,54,FALSE))</f>
        <v/>
      </c>
      <c r="E126" s="460"/>
      <c r="F126" s="461"/>
      <c r="G126" s="230" t="str">
        <f>IF(ISERROR(VLOOKUP(B126,data!$A$3:$BB$202,2,FALSE)),"",VLOOKUP(B126,data!$A$3:$BB$202,12,FALSE))</f>
        <v/>
      </c>
      <c r="H126" s="231" t="str">
        <f>IF(ISERROR(VLOOKUP(B126,杜トラ_入力シート!$A$8:$N$207,2,FALSE)),"",VLOOKUP(B126,杜トラ_入力シート!$A$8:$N$207,8,FALSE))</f>
        <v/>
      </c>
      <c r="I126" s="232" t="str">
        <f>IF(ISERROR(VLOOKUP(B126,data!$A$3:$BB$202,2,FALSE)),"",VLOOKUP(B126,data!$A$3:$BB$202,13,FALSE))</f>
        <v/>
      </c>
      <c r="J126" s="479" t="str">
        <f>IF(ISERROR(VLOOKUP(B126,data!$A$3:$BB$202,2,FALSE)),"",VLOOKUP(B126,data!$A$3:$BB$202,25,FALSE))</f>
        <v/>
      </c>
      <c r="K126" s="480"/>
      <c r="L126" s="481" t="str">
        <f>IF(ISERROR(VLOOKUP(B126,data!$A$3:$BB$202,2,FALSE)),"",VLOOKUP(B126,data!$A$3:$BB$202,31,FALSE))</f>
        <v/>
      </c>
      <c r="M126" s="481"/>
      <c r="N126" s="481" t="str">
        <f>IF(ISERROR(VLOOKUP(B126,data!$A$3:$BB$202,2,FALSE)),"",VLOOKUP(B126,data!$A$3:$BB$202,37,FALSE))</f>
        <v/>
      </c>
      <c r="O126" s="481"/>
      <c r="P126" s="480" t="str">
        <f>IF(ISERROR(VLOOKUP(B126,data!$A$3:$BB$202,2,FALSE)),"",VLOOKUP(B126,data!$A$3:$BB$202,43,FALSE))</f>
        <v/>
      </c>
      <c r="Q126" s="480"/>
      <c r="R126" s="481" t="str">
        <f>IF(ISERROR(VLOOKUP(B126,data!$A$3:$BB$202,2,FALSE)),"",VLOOKUP(B126,data!$A$3:$BB$202,49,FALSE))</f>
        <v/>
      </c>
      <c r="S126" s="482"/>
    </row>
    <row r="127" spans="2:19" ht="16.45" customHeight="1">
      <c r="B127" s="233">
        <v>112</v>
      </c>
      <c r="C127" s="229" t="str">
        <f>IF(ISERROR(VLOOKUP(B127,data!$A$3:$BB$202,2,FALSE)),"",VLOOKUP(B127,data!$A$3:$BB$202,2,FALSE))</f>
        <v/>
      </c>
      <c r="D127" s="459" t="str">
        <f>IF(ISERROR(VLOOKUP(B127,data!$A$3:$BB$202,2,FALSE)),"",VLOOKUP(B127,data!$A$3:$BB$202,54,FALSE))</f>
        <v/>
      </c>
      <c r="E127" s="460"/>
      <c r="F127" s="461"/>
      <c r="G127" s="230" t="str">
        <f>IF(ISERROR(VLOOKUP(B127,data!$A$3:$BB$202,2,FALSE)),"",VLOOKUP(B127,data!$A$3:$BB$202,12,FALSE))</f>
        <v/>
      </c>
      <c r="H127" s="231" t="str">
        <f>IF(ISERROR(VLOOKUP(B127,杜トラ_入力シート!$A$8:$N$207,2,FALSE)),"",VLOOKUP(B127,杜トラ_入力シート!$A$8:$N$207,8,FALSE))</f>
        <v/>
      </c>
      <c r="I127" s="232" t="str">
        <f>IF(ISERROR(VLOOKUP(B127,data!$A$3:$BB$202,2,FALSE)),"",VLOOKUP(B127,data!$A$3:$BB$202,13,FALSE))</f>
        <v/>
      </c>
      <c r="J127" s="462" t="str">
        <f>IF(ISERROR(VLOOKUP(B127,data!$A$3:$BB$202,2,FALSE)),"",VLOOKUP(B127,data!$A$3:$BB$202,25,FALSE))</f>
        <v/>
      </c>
      <c r="K127" s="463"/>
      <c r="L127" s="464" t="str">
        <f>IF(ISERROR(VLOOKUP(B127,data!$A$3:$BB$202,2,FALSE)),"",VLOOKUP(B127,data!$A$3:$BB$202,31,FALSE))</f>
        <v/>
      </c>
      <c r="M127" s="464"/>
      <c r="N127" s="464" t="str">
        <f>IF(ISERROR(VLOOKUP(B127,data!$A$3:$BB$202,2,FALSE)),"",VLOOKUP(B127,data!$A$3:$BB$202,37,FALSE))</f>
        <v/>
      </c>
      <c r="O127" s="464"/>
      <c r="P127" s="463" t="str">
        <f>IF(ISERROR(VLOOKUP(B127,data!$A$3:$BB$202,2,FALSE)),"",VLOOKUP(B127,data!$A$3:$BB$202,43,FALSE))</f>
        <v/>
      </c>
      <c r="Q127" s="463"/>
      <c r="R127" s="464" t="str">
        <f>IF(ISERROR(VLOOKUP(B127,data!$A$3:$BB$202,2,FALSE)),"",VLOOKUP(B127,data!$A$3:$BB$202,49,FALSE))</f>
        <v/>
      </c>
      <c r="S127" s="465"/>
    </row>
    <row r="128" spans="2:19" ht="16.45" customHeight="1">
      <c r="B128" s="233">
        <v>113</v>
      </c>
      <c r="C128" s="229" t="str">
        <f>IF(ISERROR(VLOOKUP(B128,data!$A$3:$BB$202,2,FALSE)),"",VLOOKUP(B128,data!$A$3:$BB$202,2,FALSE))</f>
        <v/>
      </c>
      <c r="D128" s="459" t="str">
        <f>IF(ISERROR(VLOOKUP(B128,data!$A$3:$BB$202,2,FALSE)),"",VLOOKUP(B128,data!$A$3:$BB$202,54,FALSE))</f>
        <v/>
      </c>
      <c r="E128" s="460"/>
      <c r="F128" s="461"/>
      <c r="G128" s="230" t="str">
        <f>IF(ISERROR(VLOOKUP(B128,data!$A$3:$BB$202,2,FALSE)),"",VLOOKUP(B128,data!$A$3:$BB$202,12,FALSE))</f>
        <v/>
      </c>
      <c r="H128" s="231" t="str">
        <f>IF(ISERROR(VLOOKUP(B128,杜トラ_入力シート!$A$8:$N$207,2,FALSE)),"",VLOOKUP(B128,杜トラ_入力シート!$A$8:$N$207,8,FALSE))</f>
        <v/>
      </c>
      <c r="I128" s="232" t="str">
        <f>IF(ISERROR(VLOOKUP(B128,data!$A$3:$BB$202,2,FALSE)),"",VLOOKUP(B128,data!$A$3:$BB$202,13,FALSE))</f>
        <v/>
      </c>
      <c r="J128" s="462" t="str">
        <f>IF(ISERROR(VLOOKUP(B128,data!$A$3:$BB$202,2,FALSE)),"",VLOOKUP(B128,data!$A$3:$BB$202,25,FALSE))</f>
        <v/>
      </c>
      <c r="K128" s="463"/>
      <c r="L128" s="464" t="str">
        <f>IF(ISERROR(VLOOKUP(B128,data!$A$3:$BB$202,2,FALSE)),"",VLOOKUP(B128,data!$A$3:$BB$202,31,FALSE))</f>
        <v/>
      </c>
      <c r="M128" s="464"/>
      <c r="N128" s="464" t="str">
        <f>IF(ISERROR(VLOOKUP(B128,data!$A$3:$BB$202,2,FALSE)),"",VLOOKUP(B128,data!$A$3:$BB$202,37,FALSE))</f>
        <v/>
      </c>
      <c r="O128" s="464"/>
      <c r="P128" s="463" t="str">
        <f>IF(ISERROR(VLOOKUP(B128,data!$A$3:$BB$202,2,FALSE)),"",VLOOKUP(B128,data!$A$3:$BB$202,43,FALSE))</f>
        <v/>
      </c>
      <c r="Q128" s="463"/>
      <c r="R128" s="464" t="str">
        <f>IF(ISERROR(VLOOKUP(B128,data!$A$3:$BB$202,2,FALSE)),"",VLOOKUP(B128,data!$A$3:$BB$202,49,FALSE))</f>
        <v/>
      </c>
      <c r="S128" s="465"/>
    </row>
    <row r="129" spans="2:19" ht="16.45" customHeight="1">
      <c r="B129" s="233">
        <v>114</v>
      </c>
      <c r="C129" s="229" t="str">
        <f>IF(ISERROR(VLOOKUP(B129,data!$A$3:$BB$202,2,FALSE)),"",VLOOKUP(B129,data!$A$3:$BB$202,2,FALSE))</f>
        <v/>
      </c>
      <c r="D129" s="459" t="str">
        <f>IF(ISERROR(VLOOKUP(B129,data!$A$3:$BB$202,2,FALSE)),"",VLOOKUP(B129,data!$A$3:$BB$202,54,FALSE))</f>
        <v/>
      </c>
      <c r="E129" s="460"/>
      <c r="F129" s="461"/>
      <c r="G129" s="230" t="str">
        <f>IF(ISERROR(VLOOKUP(B129,data!$A$3:$BB$202,2,FALSE)),"",VLOOKUP(B129,data!$A$3:$BB$202,12,FALSE))</f>
        <v/>
      </c>
      <c r="H129" s="231" t="str">
        <f>IF(ISERROR(VLOOKUP(B129,杜トラ_入力シート!$A$8:$N$207,2,FALSE)),"",VLOOKUP(B129,杜トラ_入力シート!$A$8:$N$207,8,FALSE))</f>
        <v/>
      </c>
      <c r="I129" s="232" t="str">
        <f>IF(ISERROR(VLOOKUP(B129,data!$A$3:$BB$202,2,FALSE)),"",VLOOKUP(B129,data!$A$3:$BB$202,13,FALSE))</f>
        <v/>
      </c>
      <c r="J129" s="462" t="str">
        <f>IF(ISERROR(VLOOKUP(B129,data!$A$3:$BB$202,2,FALSE)),"",VLOOKUP(B129,data!$A$3:$BB$202,25,FALSE))</f>
        <v/>
      </c>
      <c r="K129" s="463"/>
      <c r="L129" s="464" t="str">
        <f>IF(ISERROR(VLOOKUP(B129,data!$A$3:$BB$202,2,FALSE)),"",VLOOKUP(B129,data!$A$3:$BB$202,31,FALSE))</f>
        <v/>
      </c>
      <c r="M129" s="464"/>
      <c r="N129" s="464" t="str">
        <f>IF(ISERROR(VLOOKUP(B129,data!$A$3:$BB$202,2,FALSE)),"",VLOOKUP(B129,data!$A$3:$BB$202,37,FALSE))</f>
        <v/>
      </c>
      <c r="O129" s="464"/>
      <c r="P129" s="463" t="str">
        <f>IF(ISERROR(VLOOKUP(B129,data!$A$3:$BB$202,2,FALSE)),"",VLOOKUP(B129,data!$A$3:$BB$202,43,FALSE))</f>
        <v/>
      </c>
      <c r="Q129" s="463"/>
      <c r="R129" s="464" t="str">
        <f>IF(ISERROR(VLOOKUP(B129,data!$A$3:$BB$202,2,FALSE)),"",VLOOKUP(B129,data!$A$3:$BB$202,49,FALSE))</f>
        <v/>
      </c>
      <c r="S129" s="465"/>
    </row>
    <row r="130" spans="2:19" ht="16.45" customHeight="1">
      <c r="B130" s="234">
        <v>115</v>
      </c>
      <c r="C130" s="235" t="str">
        <f>IF(ISERROR(VLOOKUP(B130,data!$A$3:$BB$202,2,FALSE)),"",VLOOKUP(B130,data!$A$3:$BB$202,2,FALSE))</f>
        <v/>
      </c>
      <c r="D130" s="472" t="str">
        <f>IF(ISERROR(VLOOKUP(B130,data!$A$3:$BB$202,2,FALSE)),"",VLOOKUP(B130,data!$A$3:$BB$202,54,FALSE))</f>
        <v/>
      </c>
      <c r="E130" s="473"/>
      <c r="F130" s="474"/>
      <c r="G130" s="236" t="str">
        <f>IF(ISERROR(VLOOKUP(B130,data!$A$3:$BB$202,2,FALSE)),"",VLOOKUP(B130,data!$A$3:$BB$202,12,FALSE))</f>
        <v/>
      </c>
      <c r="H130" s="237" t="str">
        <f>IF(ISERROR(VLOOKUP(B130,杜トラ_入力シート!$A$8:$N$207,2,FALSE)),"",VLOOKUP(B130,杜トラ_入力シート!$A$8:$N$207,8,FALSE))</f>
        <v/>
      </c>
      <c r="I130" s="238" t="str">
        <f>IF(ISERROR(VLOOKUP(B130,data!$A$3:$BB$202,2,FALSE)),"",VLOOKUP(B130,data!$A$3:$BB$202,13,FALSE))</f>
        <v/>
      </c>
      <c r="J130" s="475" t="str">
        <f>IF(ISERROR(VLOOKUP(B130,data!$A$3:$BB$202,2,FALSE)),"",VLOOKUP(B130,data!$A$3:$BB$202,25,FALSE))</f>
        <v/>
      </c>
      <c r="K130" s="476"/>
      <c r="L130" s="477" t="str">
        <f>IF(ISERROR(VLOOKUP(B130,data!$A$3:$BB$202,2,FALSE)),"",VLOOKUP(B130,data!$A$3:$BB$202,31,FALSE))</f>
        <v/>
      </c>
      <c r="M130" s="477"/>
      <c r="N130" s="477" t="str">
        <f>IF(ISERROR(VLOOKUP(B130,data!$A$3:$BB$202,2,FALSE)),"",VLOOKUP(B130,data!$A$3:$BB$202,37,FALSE))</f>
        <v/>
      </c>
      <c r="O130" s="477"/>
      <c r="P130" s="476" t="str">
        <f>IF(ISERROR(VLOOKUP(B130,data!$A$3:$BB$202,2,FALSE)),"",VLOOKUP(B130,data!$A$3:$BB$202,43,FALSE))</f>
        <v/>
      </c>
      <c r="Q130" s="476"/>
      <c r="R130" s="477" t="str">
        <f>IF(ISERROR(VLOOKUP(B130,data!$A$3:$BB$202,2,FALSE)),"",VLOOKUP(B130,data!$A$3:$BB$202,49,FALSE))</f>
        <v/>
      </c>
      <c r="S130" s="478"/>
    </row>
    <row r="131" spans="2:19" ht="16.45" customHeight="1">
      <c r="B131" s="228">
        <v>116</v>
      </c>
      <c r="C131" s="229" t="str">
        <f>IF(ISERROR(VLOOKUP(B131,data!$A$3:$BB$202,2,FALSE)),"",VLOOKUP(B131,data!$A$3:$BB$202,2,FALSE))</f>
        <v/>
      </c>
      <c r="D131" s="459" t="str">
        <f>IF(ISERROR(VLOOKUP(B131,data!$A$3:$BB$202,2,FALSE)),"",VLOOKUP(B131,data!$A$3:$BB$202,54,FALSE))</f>
        <v/>
      </c>
      <c r="E131" s="460"/>
      <c r="F131" s="461"/>
      <c r="G131" s="230" t="str">
        <f>IF(ISERROR(VLOOKUP(B131,data!$A$3:$BB$202,2,FALSE)),"",VLOOKUP(B131,data!$A$3:$BB$202,12,FALSE))</f>
        <v/>
      </c>
      <c r="H131" s="231" t="str">
        <f>IF(ISERROR(VLOOKUP(B131,杜トラ_入力シート!$A$8:$N$207,2,FALSE)),"",VLOOKUP(B131,杜トラ_入力シート!$A$8:$N$207,8,FALSE))</f>
        <v/>
      </c>
      <c r="I131" s="232" t="str">
        <f>IF(ISERROR(VLOOKUP(B131,data!$A$3:$BB$202,2,FALSE)),"",VLOOKUP(B131,data!$A$3:$BB$202,13,FALSE))</f>
        <v/>
      </c>
      <c r="J131" s="479" t="str">
        <f>IF(ISERROR(VLOOKUP(B131,data!$A$3:$BB$202,2,FALSE)),"",VLOOKUP(B131,data!$A$3:$BB$202,25,FALSE))</f>
        <v/>
      </c>
      <c r="K131" s="480"/>
      <c r="L131" s="481" t="str">
        <f>IF(ISERROR(VLOOKUP(B131,data!$A$3:$BB$202,2,FALSE)),"",VLOOKUP(B131,data!$A$3:$BB$202,31,FALSE))</f>
        <v/>
      </c>
      <c r="M131" s="481"/>
      <c r="N131" s="481" t="str">
        <f>IF(ISERROR(VLOOKUP(B131,data!$A$3:$BB$202,2,FALSE)),"",VLOOKUP(B131,data!$A$3:$BB$202,37,FALSE))</f>
        <v/>
      </c>
      <c r="O131" s="481"/>
      <c r="P131" s="480" t="str">
        <f>IF(ISERROR(VLOOKUP(B131,data!$A$3:$BB$202,2,FALSE)),"",VLOOKUP(B131,data!$A$3:$BB$202,43,FALSE))</f>
        <v/>
      </c>
      <c r="Q131" s="480"/>
      <c r="R131" s="481" t="str">
        <f>IF(ISERROR(VLOOKUP(B131,data!$A$3:$BB$202,2,FALSE)),"",VLOOKUP(B131,data!$A$3:$BB$202,49,FALSE))</f>
        <v/>
      </c>
      <c r="S131" s="482"/>
    </row>
    <row r="132" spans="2:19" ht="16.45" customHeight="1">
      <c r="B132" s="233">
        <v>117</v>
      </c>
      <c r="C132" s="229" t="str">
        <f>IF(ISERROR(VLOOKUP(B132,data!$A$3:$BB$202,2,FALSE)),"",VLOOKUP(B132,data!$A$3:$BB$202,2,FALSE))</f>
        <v/>
      </c>
      <c r="D132" s="459" t="str">
        <f>IF(ISERROR(VLOOKUP(B132,data!$A$3:$BB$202,2,FALSE)),"",VLOOKUP(B132,data!$A$3:$BB$202,54,FALSE))</f>
        <v/>
      </c>
      <c r="E132" s="460"/>
      <c r="F132" s="461"/>
      <c r="G132" s="230" t="str">
        <f>IF(ISERROR(VLOOKUP(B132,data!$A$3:$BB$202,2,FALSE)),"",VLOOKUP(B132,data!$A$3:$BB$202,12,FALSE))</f>
        <v/>
      </c>
      <c r="H132" s="231" t="str">
        <f>IF(ISERROR(VLOOKUP(B132,杜トラ_入力シート!$A$8:$N$207,2,FALSE)),"",VLOOKUP(B132,杜トラ_入力シート!$A$8:$N$207,8,FALSE))</f>
        <v/>
      </c>
      <c r="I132" s="232" t="str">
        <f>IF(ISERROR(VLOOKUP(B132,data!$A$3:$BB$202,2,FALSE)),"",VLOOKUP(B132,data!$A$3:$BB$202,13,FALSE))</f>
        <v/>
      </c>
      <c r="J132" s="462" t="str">
        <f>IF(ISERROR(VLOOKUP(B132,data!$A$3:$BB$202,2,FALSE)),"",VLOOKUP(B132,data!$A$3:$BB$202,25,FALSE))</f>
        <v/>
      </c>
      <c r="K132" s="463"/>
      <c r="L132" s="464" t="str">
        <f>IF(ISERROR(VLOOKUP(B132,data!$A$3:$BB$202,2,FALSE)),"",VLOOKUP(B132,data!$A$3:$BB$202,31,FALSE))</f>
        <v/>
      </c>
      <c r="M132" s="464"/>
      <c r="N132" s="464" t="str">
        <f>IF(ISERROR(VLOOKUP(B132,data!$A$3:$BB$202,2,FALSE)),"",VLOOKUP(B132,data!$A$3:$BB$202,37,FALSE))</f>
        <v/>
      </c>
      <c r="O132" s="464"/>
      <c r="P132" s="463" t="str">
        <f>IF(ISERROR(VLOOKUP(B132,data!$A$3:$BB$202,2,FALSE)),"",VLOOKUP(B132,data!$A$3:$BB$202,43,FALSE))</f>
        <v/>
      </c>
      <c r="Q132" s="463"/>
      <c r="R132" s="464" t="str">
        <f>IF(ISERROR(VLOOKUP(B132,data!$A$3:$BB$202,2,FALSE)),"",VLOOKUP(B132,data!$A$3:$BB$202,49,FALSE))</f>
        <v/>
      </c>
      <c r="S132" s="465"/>
    </row>
    <row r="133" spans="2:19" ht="16.45" customHeight="1">
      <c r="B133" s="233">
        <v>118</v>
      </c>
      <c r="C133" s="229" t="str">
        <f>IF(ISERROR(VLOOKUP(B133,data!$A$3:$BB$202,2,FALSE)),"",VLOOKUP(B133,data!$A$3:$BB$202,2,FALSE))</f>
        <v/>
      </c>
      <c r="D133" s="459" t="str">
        <f>IF(ISERROR(VLOOKUP(B133,data!$A$3:$BB$202,2,FALSE)),"",VLOOKUP(B133,data!$A$3:$BB$202,54,FALSE))</f>
        <v/>
      </c>
      <c r="E133" s="460"/>
      <c r="F133" s="461"/>
      <c r="G133" s="230" t="str">
        <f>IF(ISERROR(VLOOKUP(B133,data!$A$3:$BB$202,2,FALSE)),"",VLOOKUP(B133,data!$A$3:$BB$202,12,FALSE))</f>
        <v/>
      </c>
      <c r="H133" s="231" t="str">
        <f>IF(ISERROR(VLOOKUP(B133,杜トラ_入力シート!$A$8:$N$207,2,FALSE)),"",VLOOKUP(B133,杜トラ_入力シート!$A$8:$N$207,8,FALSE))</f>
        <v/>
      </c>
      <c r="I133" s="232" t="str">
        <f>IF(ISERROR(VLOOKUP(B133,data!$A$3:$BB$202,2,FALSE)),"",VLOOKUP(B133,data!$A$3:$BB$202,13,FALSE))</f>
        <v/>
      </c>
      <c r="J133" s="462" t="str">
        <f>IF(ISERROR(VLOOKUP(B133,data!$A$3:$BB$202,2,FALSE)),"",VLOOKUP(B133,data!$A$3:$BB$202,25,FALSE))</f>
        <v/>
      </c>
      <c r="K133" s="463"/>
      <c r="L133" s="464" t="str">
        <f>IF(ISERROR(VLOOKUP(B133,data!$A$3:$BB$202,2,FALSE)),"",VLOOKUP(B133,data!$A$3:$BB$202,31,FALSE))</f>
        <v/>
      </c>
      <c r="M133" s="464"/>
      <c r="N133" s="464" t="str">
        <f>IF(ISERROR(VLOOKUP(B133,data!$A$3:$BB$202,2,FALSE)),"",VLOOKUP(B133,data!$A$3:$BB$202,37,FALSE))</f>
        <v/>
      </c>
      <c r="O133" s="464"/>
      <c r="P133" s="463" t="str">
        <f>IF(ISERROR(VLOOKUP(B133,data!$A$3:$BB$202,2,FALSE)),"",VLOOKUP(B133,data!$A$3:$BB$202,43,FALSE))</f>
        <v/>
      </c>
      <c r="Q133" s="463"/>
      <c r="R133" s="464" t="str">
        <f>IF(ISERROR(VLOOKUP(B133,data!$A$3:$BB$202,2,FALSE)),"",VLOOKUP(B133,data!$A$3:$BB$202,49,FALSE))</f>
        <v/>
      </c>
      <c r="S133" s="465"/>
    </row>
    <row r="134" spans="2:19" ht="16.45" customHeight="1">
      <c r="B134" s="233">
        <v>119</v>
      </c>
      <c r="C134" s="229" t="str">
        <f>IF(ISERROR(VLOOKUP(B134,data!$A$3:$BB$202,2,FALSE)),"",VLOOKUP(B134,data!$A$3:$BB$202,2,FALSE))</f>
        <v/>
      </c>
      <c r="D134" s="459" t="str">
        <f>IF(ISERROR(VLOOKUP(B134,data!$A$3:$BB$202,2,FALSE)),"",VLOOKUP(B134,data!$A$3:$BB$202,54,FALSE))</f>
        <v/>
      </c>
      <c r="E134" s="460"/>
      <c r="F134" s="461"/>
      <c r="G134" s="230" t="str">
        <f>IF(ISERROR(VLOOKUP(B134,data!$A$3:$BB$202,2,FALSE)),"",VLOOKUP(B134,data!$A$3:$BB$202,12,FALSE))</f>
        <v/>
      </c>
      <c r="H134" s="231" t="str">
        <f>IF(ISERROR(VLOOKUP(B134,杜トラ_入力シート!$A$8:$N$207,2,FALSE)),"",VLOOKUP(B134,杜トラ_入力シート!$A$8:$N$207,8,FALSE))</f>
        <v/>
      </c>
      <c r="I134" s="232" t="str">
        <f>IF(ISERROR(VLOOKUP(B134,data!$A$3:$BB$202,2,FALSE)),"",VLOOKUP(B134,data!$A$3:$BB$202,13,FALSE))</f>
        <v/>
      </c>
      <c r="J134" s="462" t="str">
        <f>IF(ISERROR(VLOOKUP(B134,data!$A$3:$BB$202,2,FALSE)),"",VLOOKUP(B134,data!$A$3:$BB$202,25,FALSE))</f>
        <v/>
      </c>
      <c r="K134" s="463"/>
      <c r="L134" s="464" t="str">
        <f>IF(ISERROR(VLOOKUP(B134,data!$A$3:$BB$202,2,FALSE)),"",VLOOKUP(B134,data!$A$3:$BB$202,31,FALSE))</f>
        <v/>
      </c>
      <c r="M134" s="464"/>
      <c r="N134" s="464" t="str">
        <f>IF(ISERROR(VLOOKUP(B134,data!$A$3:$BB$202,2,FALSE)),"",VLOOKUP(B134,data!$A$3:$BB$202,37,FALSE))</f>
        <v/>
      </c>
      <c r="O134" s="464"/>
      <c r="P134" s="463" t="str">
        <f>IF(ISERROR(VLOOKUP(B134,data!$A$3:$BB$202,2,FALSE)),"",VLOOKUP(B134,data!$A$3:$BB$202,43,FALSE))</f>
        <v/>
      </c>
      <c r="Q134" s="463"/>
      <c r="R134" s="464" t="str">
        <f>IF(ISERROR(VLOOKUP(B134,data!$A$3:$BB$202,2,FALSE)),"",VLOOKUP(B134,data!$A$3:$BB$202,49,FALSE))</f>
        <v/>
      </c>
      <c r="S134" s="465"/>
    </row>
    <row r="135" spans="2:19" ht="16.45" customHeight="1">
      <c r="B135" s="234">
        <v>120</v>
      </c>
      <c r="C135" s="235" t="str">
        <f>IF(ISERROR(VLOOKUP(B135,data!$A$3:$BB$202,2,FALSE)),"",VLOOKUP(B135,data!$A$3:$BB$202,2,FALSE))</f>
        <v/>
      </c>
      <c r="D135" s="472" t="str">
        <f>IF(ISERROR(VLOOKUP(B135,data!$A$3:$BB$202,2,FALSE)),"",VLOOKUP(B135,data!$A$3:$BB$202,54,FALSE))</f>
        <v/>
      </c>
      <c r="E135" s="473"/>
      <c r="F135" s="474"/>
      <c r="G135" s="236" t="str">
        <f>IF(ISERROR(VLOOKUP(B135,data!$A$3:$BB$202,2,FALSE)),"",VLOOKUP(B135,data!$A$3:$BB$202,12,FALSE))</f>
        <v/>
      </c>
      <c r="H135" s="237" t="str">
        <f>IF(ISERROR(VLOOKUP(B135,杜トラ_入力シート!$A$8:$N$207,2,FALSE)),"",VLOOKUP(B135,杜トラ_入力シート!$A$8:$N$207,8,FALSE))</f>
        <v/>
      </c>
      <c r="I135" s="238" t="str">
        <f>IF(ISERROR(VLOOKUP(B135,data!$A$3:$BB$202,2,FALSE)),"",VLOOKUP(B135,data!$A$3:$BB$202,13,FALSE))</f>
        <v/>
      </c>
      <c r="J135" s="475" t="str">
        <f>IF(ISERROR(VLOOKUP(B135,data!$A$3:$BB$202,2,FALSE)),"",VLOOKUP(B135,data!$A$3:$BB$202,25,FALSE))</f>
        <v/>
      </c>
      <c r="K135" s="476"/>
      <c r="L135" s="477" t="str">
        <f>IF(ISERROR(VLOOKUP(B135,data!$A$3:$BB$202,2,FALSE)),"",VLOOKUP(B135,data!$A$3:$BB$202,31,FALSE))</f>
        <v/>
      </c>
      <c r="M135" s="477"/>
      <c r="N135" s="477" t="str">
        <f>IF(ISERROR(VLOOKUP(B135,data!$A$3:$BB$202,2,FALSE)),"",VLOOKUP(B135,data!$A$3:$BB$202,37,FALSE))</f>
        <v/>
      </c>
      <c r="O135" s="477"/>
      <c r="P135" s="476" t="str">
        <f>IF(ISERROR(VLOOKUP(B135,data!$A$3:$BB$202,2,FALSE)),"",VLOOKUP(B135,data!$A$3:$BB$202,43,FALSE))</f>
        <v/>
      </c>
      <c r="Q135" s="476"/>
      <c r="R135" s="477" t="str">
        <f>IF(ISERROR(VLOOKUP(B135,data!$A$3:$BB$202,2,FALSE)),"",VLOOKUP(B135,data!$A$3:$BB$202,49,FALSE))</f>
        <v/>
      </c>
      <c r="S135" s="478"/>
    </row>
    <row r="136" spans="2:19" ht="16.45" customHeight="1">
      <c r="B136" s="228">
        <v>121</v>
      </c>
      <c r="C136" s="229" t="str">
        <f>IF(ISERROR(VLOOKUP(B136,data!$A$3:$BB$202,2,FALSE)),"",VLOOKUP(B136,data!$A$3:$BB$202,2,FALSE))</f>
        <v/>
      </c>
      <c r="D136" s="459" t="str">
        <f>IF(ISERROR(VLOOKUP(B136,data!$A$3:$BB$202,2,FALSE)),"",VLOOKUP(B136,data!$A$3:$BB$202,54,FALSE))</f>
        <v/>
      </c>
      <c r="E136" s="460"/>
      <c r="F136" s="461"/>
      <c r="G136" s="230" t="str">
        <f>IF(ISERROR(VLOOKUP(B136,data!$A$3:$BB$202,2,FALSE)),"",VLOOKUP(B136,data!$A$3:$BB$202,12,FALSE))</f>
        <v/>
      </c>
      <c r="H136" s="231" t="str">
        <f>IF(ISERROR(VLOOKUP(B136,杜トラ_入力シート!$A$8:$N$207,2,FALSE)),"",VLOOKUP(B136,杜トラ_入力シート!$A$8:$N$207,8,FALSE))</f>
        <v/>
      </c>
      <c r="I136" s="232" t="str">
        <f>IF(ISERROR(VLOOKUP(B136,data!$A$3:$BB$202,2,FALSE)),"",VLOOKUP(B136,data!$A$3:$BB$202,13,FALSE))</f>
        <v/>
      </c>
      <c r="J136" s="479" t="str">
        <f>IF(ISERROR(VLOOKUP(B136,data!$A$3:$BB$202,2,FALSE)),"",VLOOKUP(B136,data!$A$3:$BB$202,25,FALSE))</f>
        <v/>
      </c>
      <c r="K136" s="480"/>
      <c r="L136" s="481" t="str">
        <f>IF(ISERROR(VLOOKUP(B136,data!$A$3:$BB$202,2,FALSE)),"",VLOOKUP(B136,data!$A$3:$BB$202,31,FALSE))</f>
        <v/>
      </c>
      <c r="M136" s="481"/>
      <c r="N136" s="481" t="str">
        <f>IF(ISERROR(VLOOKUP(B136,data!$A$3:$BB$202,2,FALSE)),"",VLOOKUP(B136,data!$A$3:$BB$202,37,FALSE))</f>
        <v/>
      </c>
      <c r="O136" s="481"/>
      <c r="P136" s="480" t="str">
        <f>IF(ISERROR(VLOOKUP(B136,data!$A$3:$BB$202,2,FALSE)),"",VLOOKUP(B136,data!$A$3:$BB$202,43,FALSE))</f>
        <v/>
      </c>
      <c r="Q136" s="480"/>
      <c r="R136" s="481" t="str">
        <f>IF(ISERROR(VLOOKUP(B136,data!$A$3:$BB$202,2,FALSE)),"",VLOOKUP(B136,data!$A$3:$BB$202,49,FALSE))</f>
        <v/>
      </c>
      <c r="S136" s="482"/>
    </row>
    <row r="137" spans="2:19" ht="16.45" customHeight="1">
      <c r="B137" s="233">
        <v>122</v>
      </c>
      <c r="C137" s="229" t="str">
        <f>IF(ISERROR(VLOOKUP(B137,data!$A$3:$BB$202,2,FALSE)),"",VLOOKUP(B137,data!$A$3:$BB$202,2,FALSE))</f>
        <v/>
      </c>
      <c r="D137" s="459" t="str">
        <f>IF(ISERROR(VLOOKUP(B137,data!$A$3:$BB$202,2,FALSE)),"",VLOOKUP(B137,data!$A$3:$BB$202,54,FALSE))</f>
        <v/>
      </c>
      <c r="E137" s="460"/>
      <c r="F137" s="461"/>
      <c r="G137" s="230" t="str">
        <f>IF(ISERROR(VLOOKUP(B137,data!$A$3:$BB$202,2,FALSE)),"",VLOOKUP(B137,data!$A$3:$BB$202,12,FALSE))</f>
        <v/>
      </c>
      <c r="H137" s="231" t="str">
        <f>IF(ISERROR(VLOOKUP(B137,杜トラ_入力シート!$A$8:$N$207,2,FALSE)),"",VLOOKUP(B137,杜トラ_入力シート!$A$8:$N$207,8,FALSE))</f>
        <v/>
      </c>
      <c r="I137" s="232" t="str">
        <f>IF(ISERROR(VLOOKUP(B137,data!$A$3:$BB$202,2,FALSE)),"",VLOOKUP(B137,data!$A$3:$BB$202,13,FALSE))</f>
        <v/>
      </c>
      <c r="J137" s="462" t="str">
        <f>IF(ISERROR(VLOOKUP(B137,data!$A$3:$BB$202,2,FALSE)),"",VLOOKUP(B137,data!$A$3:$BB$202,25,FALSE))</f>
        <v/>
      </c>
      <c r="K137" s="463"/>
      <c r="L137" s="464" t="str">
        <f>IF(ISERROR(VLOOKUP(B137,data!$A$3:$BB$202,2,FALSE)),"",VLOOKUP(B137,data!$A$3:$BB$202,31,FALSE))</f>
        <v/>
      </c>
      <c r="M137" s="464"/>
      <c r="N137" s="464" t="str">
        <f>IF(ISERROR(VLOOKUP(B137,data!$A$3:$BB$202,2,FALSE)),"",VLOOKUP(B137,data!$A$3:$BB$202,37,FALSE))</f>
        <v/>
      </c>
      <c r="O137" s="464"/>
      <c r="P137" s="463" t="str">
        <f>IF(ISERROR(VLOOKUP(B137,data!$A$3:$BB$202,2,FALSE)),"",VLOOKUP(B137,data!$A$3:$BB$202,43,FALSE))</f>
        <v/>
      </c>
      <c r="Q137" s="463"/>
      <c r="R137" s="464" t="str">
        <f>IF(ISERROR(VLOOKUP(B137,data!$A$3:$BB$202,2,FALSE)),"",VLOOKUP(B137,data!$A$3:$BB$202,49,FALSE))</f>
        <v/>
      </c>
      <c r="S137" s="465"/>
    </row>
    <row r="138" spans="2:19" ht="16.45" customHeight="1">
      <c r="B138" s="233">
        <v>123</v>
      </c>
      <c r="C138" s="229" t="str">
        <f>IF(ISERROR(VLOOKUP(B138,data!$A$3:$BB$202,2,FALSE)),"",VLOOKUP(B138,data!$A$3:$BB$202,2,FALSE))</f>
        <v/>
      </c>
      <c r="D138" s="459" t="str">
        <f>IF(ISERROR(VLOOKUP(B138,data!$A$3:$BB$202,2,FALSE)),"",VLOOKUP(B138,data!$A$3:$BB$202,54,FALSE))</f>
        <v/>
      </c>
      <c r="E138" s="460"/>
      <c r="F138" s="461"/>
      <c r="G138" s="230" t="str">
        <f>IF(ISERROR(VLOOKUP(B138,data!$A$3:$BB$202,2,FALSE)),"",VLOOKUP(B138,data!$A$3:$BB$202,12,FALSE))</f>
        <v/>
      </c>
      <c r="H138" s="231" t="str">
        <f>IF(ISERROR(VLOOKUP(B138,杜トラ_入力シート!$A$8:$N$207,2,FALSE)),"",VLOOKUP(B138,杜トラ_入力シート!$A$8:$N$207,8,FALSE))</f>
        <v/>
      </c>
      <c r="I138" s="232" t="str">
        <f>IF(ISERROR(VLOOKUP(B138,data!$A$3:$BB$202,2,FALSE)),"",VLOOKUP(B138,data!$A$3:$BB$202,13,FALSE))</f>
        <v/>
      </c>
      <c r="J138" s="462" t="str">
        <f>IF(ISERROR(VLOOKUP(B138,data!$A$3:$BB$202,2,FALSE)),"",VLOOKUP(B138,data!$A$3:$BB$202,25,FALSE))</f>
        <v/>
      </c>
      <c r="K138" s="463"/>
      <c r="L138" s="464" t="str">
        <f>IF(ISERROR(VLOOKUP(B138,data!$A$3:$BB$202,2,FALSE)),"",VLOOKUP(B138,data!$A$3:$BB$202,31,FALSE))</f>
        <v/>
      </c>
      <c r="M138" s="464"/>
      <c r="N138" s="464" t="str">
        <f>IF(ISERROR(VLOOKUP(B138,data!$A$3:$BB$202,2,FALSE)),"",VLOOKUP(B138,data!$A$3:$BB$202,37,FALSE))</f>
        <v/>
      </c>
      <c r="O138" s="464"/>
      <c r="P138" s="463" t="str">
        <f>IF(ISERROR(VLOOKUP(B138,data!$A$3:$BB$202,2,FALSE)),"",VLOOKUP(B138,data!$A$3:$BB$202,43,FALSE))</f>
        <v/>
      </c>
      <c r="Q138" s="463"/>
      <c r="R138" s="464" t="str">
        <f>IF(ISERROR(VLOOKUP(B138,data!$A$3:$BB$202,2,FALSE)),"",VLOOKUP(B138,data!$A$3:$BB$202,49,FALSE))</f>
        <v/>
      </c>
      <c r="S138" s="465"/>
    </row>
    <row r="139" spans="2:19" ht="16.45" customHeight="1">
      <c r="B139" s="233">
        <v>124</v>
      </c>
      <c r="C139" s="229" t="str">
        <f>IF(ISERROR(VLOOKUP(B139,data!$A$3:$BB$202,2,FALSE)),"",VLOOKUP(B139,data!$A$3:$BB$202,2,FALSE))</f>
        <v/>
      </c>
      <c r="D139" s="459" t="str">
        <f>IF(ISERROR(VLOOKUP(B139,data!$A$3:$BB$202,2,FALSE)),"",VLOOKUP(B139,data!$A$3:$BB$202,54,FALSE))</f>
        <v/>
      </c>
      <c r="E139" s="460"/>
      <c r="F139" s="461"/>
      <c r="G139" s="230" t="str">
        <f>IF(ISERROR(VLOOKUP(B139,data!$A$3:$BB$202,2,FALSE)),"",VLOOKUP(B139,data!$A$3:$BB$202,12,FALSE))</f>
        <v/>
      </c>
      <c r="H139" s="231" t="str">
        <f>IF(ISERROR(VLOOKUP(B139,杜トラ_入力シート!$A$8:$N$207,2,FALSE)),"",VLOOKUP(B139,杜トラ_入力シート!$A$8:$N$207,8,FALSE))</f>
        <v/>
      </c>
      <c r="I139" s="232" t="str">
        <f>IF(ISERROR(VLOOKUP(B139,data!$A$3:$BB$202,2,FALSE)),"",VLOOKUP(B139,data!$A$3:$BB$202,13,FALSE))</f>
        <v/>
      </c>
      <c r="J139" s="462" t="str">
        <f>IF(ISERROR(VLOOKUP(B139,data!$A$3:$BB$202,2,FALSE)),"",VLOOKUP(B139,data!$A$3:$BB$202,25,FALSE))</f>
        <v/>
      </c>
      <c r="K139" s="463"/>
      <c r="L139" s="464" t="str">
        <f>IF(ISERROR(VLOOKUP(B139,data!$A$3:$BB$202,2,FALSE)),"",VLOOKUP(B139,data!$A$3:$BB$202,31,FALSE))</f>
        <v/>
      </c>
      <c r="M139" s="464"/>
      <c r="N139" s="464" t="str">
        <f>IF(ISERROR(VLOOKUP(B139,data!$A$3:$BB$202,2,FALSE)),"",VLOOKUP(B139,data!$A$3:$BB$202,37,FALSE))</f>
        <v/>
      </c>
      <c r="O139" s="464"/>
      <c r="P139" s="463" t="str">
        <f>IF(ISERROR(VLOOKUP(B139,data!$A$3:$BB$202,2,FALSE)),"",VLOOKUP(B139,data!$A$3:$BB$202,43,FALSE))</f>
        <v/>
      </c>
      <c r="Q139" s="463"/>
      <c r="R139" s="464" t="str">
        <f>IF(ISERROR(VLOOKUP(B139,data!$A$3:$BB$202,2,FALSE)),"",VLOOKUP(B139,data!$A$3:$BB$202,49,FALSE))</f>
        <v/>
      </c>
      <c r="S139" s="465"/>
    </row>
    <row r="140" spans="2:19" ht="16.45" customHeight="1">
      <c r="B140" s="234">
        <v>125</v>
      </c>
      <c r="C140" s="235" t="str">
        <f>IF(ISERROR(VLOOKUP(B140,data!$A$3:$BB$202,2,FALSE)),"",VLOOKUP(B140,data!$A$3:$BB$202,2,FALSE))</f>
        <v/>
      </c>
      <c r="D140" s="472" t="str">
        <f>IF(ISERROR(VLOOKUP(B140,data!$A$3:$BB$202,2,FALSE)),"",VLOOKUP(B140,data!$A$3:$BB$202,54,FALSE))</f>
        <v/>
      </c>
      <c r="E140" s="473"/>
      <c r="F140" s="474"/>
      <c r="G140" s="236" t="str">
        <f>IF(ISERROR(VLOOKUP(B140,data!$A$3:$BB$202,2,FALSE)),"",VLOOKUP(B140,data!$A$3:$BB$202,12,FALSE))</f>
        <v/>
      </c>
      <c r="H140" s="237" t="str">
        <f>IF(ISERROR(VLOOKUP(B140,杜トラ_入力シート!$A$8:$N$207,2,FALSE)),"",VLOOKUP(B140,杜トラ_入力シート!$A$8:$N$207,8,FALSE))</f>
        <v/>
      </c>
      <c r="I140" s="238" t="str">
        <f>IF(ISERROR(VLOOKUP(B140,data!$A$3:$BB$202,2,FALSE)),"",VLOOKUP(B140,data!$A$3:$BB$202,13,FALSE))</f>
        <v/>
      </c>
      <c r="J140" s="475" t="str">
        <f>IF(ISERROR(VLOOKUP(B140,data!$A$3:$BB$202,2,FALSE)),"",VLOOKUP(B140,data!$A$3:$BB$202,25,FALSE))</f>
        <v/>
      </c>
      <c r="K140" s="476"/>
      <c r="L140" s="477" t="str">
        <f>IF(ISERROR(VLOOKUP(B140,data!$A$3:$BB$202,2,FALSE)),"",VLOOKUP(B140,data!$A$3:$BB$202,31,FALSE))</f>
        <v/>
      </c>
      <c r="M140" s="477"/>
      <c r="N140" s="477" t="str">
        <f>IF(ISERROR(VLOOKUP(B140,data!$A$3:$BB$202,2,FALSE)),"",VLOOKUP(B140,data!$A$3:$BB$202,37,FALSE))</f>
        <v/>
      </c>
      <c r="O140" s="477"/>
      <c r="P140" s="476" t="str">
        <f>IF(ISERROR(VLOOKUP(B140,data!$A$3:$BB$202,2,FALSE)),"",VLOOKUP(B140,data!$A$3:$BB$202,43,FALSE))</f>
        <v/>
      </c>
      <c r="Q140" s="476"/>
      <c r="R140" s="477" t="str">
        <f>IF(ISERROR(VLOOKUP(B140,data!$A$3:$BB$202,2,FALSE)),"",VLOOKUP(B140,data!$A$3:$BB$202,49,FALSE))</f>
        <v/>
      </c>
      <c r="S140" s="478"/>
    </row>
    <row r="141" spans="2:19" ht="16.45" customHeight="1">
      <c r="B141" s="228">
        <v>126</v>
      </c>
      <c r="C141" s="229" t="str">
        <f>IF(ISERROR(VLOOKUP(B141,data!$A$3:$BB$202,2,FALSE)),"",VLOOKUP(B141,data!$A$3:$BB$202,2,FALSE))</f>
        <v/>
      </c>
      <c r="D141" s="459" t="str">
        <f>IF(ISERROR(VLOOKUP(B141,data!$A$3:$BB$202,2,FALSE)),"",VLOOKUP(B141,data!$A$3:$BB$202,54,FALSE))</f>
        <v/>
      </c>
      <c r="E141" s="460"/>
      <c r="F141" s="461"/>
      <c r="G141" s="230" t="str">
        <f>IF(ISERROR(VLOOKUP(B141,data!$A$3:$BB$202,2,FALSE)),"",VLOOKUP(B141,data!$A$3:$BB$202,12,FALSE))</f>
        <v/>
      </c>
      <c r="H141" s="231" t="str">
        <f>IF(ISERROR(VLOOKUP(B141,杜トラ_入力シート!$A$8:$N$207,2,FALSE)),"",VLOOKUP(B141,杜トラ_入力シート!$A$8:$N$207,8,FALSE))</f>
        <v/>
      </c>
      <c r="I141" s="232" t="str">
        <f>IF(ISERROR(VLOOKUP(B141,data!$A$3:$BB$202,2,FALSE)),"",VLOOKUP(B141,data!$A$3:$BB$202,13,FALSE))</f>
        <v/>
      </c>
      <c r="J141" s="479" t="str">
        <f>IF(ISERROR(VLOOKUP(B141,data!$A$3:$BB$202,2,FALSE)),"",VLOOKUP(B141,data!$A$3:$BB$202,25,FALSE))</f>
        <v/>
      </c>
      <c r="K141" s="480"/>
      <c r="L141" s="481" t="str">
        <f>IF(ISERROR(VLOOKUP(B141,data!$A$3:$BB$202,2,FALSE)),"",VLOOKUP(B141,data!$A$3:$BB$202,31,FALSE))</f>
        <v/>
      </c>
      <c r="M141" s="481"/>
      <c r="N141" s="481" t="str">
        <f>IF(ISERROR(VLOOKUP(B141,data!$A$3:$BB$202,2,FALSE)),"",VLOOKUP(B141,data!$A$3:$BB$202,37,FALSE))</f>
        <v/>
      </c>
      <c r="O141" s="481"/>
      <c r="P141" s="480" t="str">
        <f>IF(ISERROR(VLOOKUP(B141,data!$A$3:$BB$202,2,FALSE)),"",VLOOKUP(B141,data!$A$3:$BB$202,43,FALSE))</f>
        <v/>
      </c>
      <c r="Q141" s="480"/>
      <c r="R141" s="481" t="str">
        <f>IF(ISERROR(VLOOKUP(B141,data!$A$3:$BB$202,2,FALSE)),"",VLOOKUP(B141,data!$A$3:$BB$202,49,FALSE))</f>
        <v/>
      </c>
      <c r="S141" s="482"/>
    </row>
    <row r="142" spans="2:19" ht="16.45" customHeight="1">
      <c r="B142" s="233">
        <v>127</v>
      </c>
      <c r="C142" s="229" t="str">
        <f>IF(ISERROR(VLOOKUP(B142,data!$A$3:$BB$202,2,FALSE)),"",VLOOKUP(B142,data!$A$3:$BB$202,2,FALSE))</f>
        <v/>
      </c>
      <c r="D142" s="459" t="str">
        <f>IF(ISERROR(VLOOKUP(B142,data!$A$3:$BB$202,2,FALSE)),"",VLOOKUP(B142,data!$A$3:$BB$202,54,FALSE))</f>
        <v/>
      </c>
      <c r="E142" s="460"/>
      <c r="F142" s="461"/>
      <c r="G142" s="230" t="str">
        <f>IF(ISERROR(VLOOKUP(B142,data!$A$3:$BB$202,2,FALSE)),"",VLOOKUP(B142,data!$A$3:$BB$202,12,FALSE))</f>
        <v/>
      </c>
      <c r="H142" s="231" t="str">
        <f>IF(ISERROR(VLOOKUP(B142,杜トラ_入力シート!$A$8:$N$207,2,FALSE)),"",VLOOKUP(B142,杜トラ_入力シート!$A$8:$N$207,8,FALSE))</f>
        <v/>
      </c>
      <c r="I142" s="232" t="str">
        <f>IF(ISERROR(VLOOKUP(B142,data!$A$3:$BB$202,2,FALSE)),"",VLOOKUP(B142,data!$A$3:$BB$202,13,FALSE))</f>
        <v/>
      </c>
      <c r="J142" s="462" t="str">
        <f>IF(ISERROR(VLOOKUP(B142,data!$A$3:$BB$202,2,FALSE)),"",VLOOKUP(B142,data!$A$3:$BB$202,25,FALSE))</f>
        <v/>
      </c>
      <c r="K142" s="463"/>
      <c r="L142" s="464" t="str">
        <f>IF(ISERROR(VLOOKUP(B142,data!$A$3:$BB$202,2,FALSE)),"",VLOOKUP(B142,data!$A$3:$BB$202,31,FALSE))</f>
        <v/>
      </c>
      <c r="M142" s="464"/>
      <c r="N142" s="464" t="str">
        <f>IF(ISERROR(VLOOKUP(B142,data!$A$3:$BB$202,2,FALSE)),"",VLOOKUP(B142,data!$A$3:$BB$202,37,FALSE))</f>
        <v/>
      </c>
      <c r="O142" s="464"/>
      <c r="P142" s="463" t="str">
        <f>IF(ISERROR(VLOOKUP(B142,data!$A$3:$BB$202,2,FALSE)),"",VLOOKUP(B142,data!$A$3:$BB$202,43,FALSE))</f>
        <v/>
      </c>
      <c r="Q142" s="463"/>
      <c r="R142" s="464" t="str">
        <f>IF(ISERROR(VLOOKUP(B142,data!$A$3:$BB$202,2,FALSE)),"",VLOOKUP(B142,data!$A$3:$BB$202,49,FALSE))</f>
        <v/>
      </c>
      <c r="S142" s="465"/>
    </row>
    <row r="143" spans="2:19" ht="16.45" customHeight="1">
      <c r="B143" s="233">
        <v>128</v>
      </c>
      <c r="C143" s="229" t="str">
        <f>IF(ISERROR(VLOOKUP(B143,data!$A$3:$BB$202,2,FALSE)),"",VLOOKUP(B143,data!$A$3:$BB$202,2,FALSE))</f>
        <v/>
      </c>
      <c r="D143" s="459" t="str">
        <f>IF(ISERROR(VLOOKUP(B143,data!$A$3:$BB$202,2,FALSE)),"",VLOOKUP(B143,data!$A$3:$BB$202,54,FALSE))</f>
        <v/>
      </c>
      <c r="E143" s="460"/>
      <c r="F143" s="461"/>
      <c r="G143" s="230" t="str">
        <f>IF(ISERROR(VLOOKUP(B143,data!$A$3:$BB$202,2,FALSE)),"",VLOOKUP(B143,data!$A$3:$BB$202,12,FALSE))</f>
        <v/>
      </c>
      <c r="H143" s="231" t="str">
        <f>IF(ISERROR(VLOOKUP(B143,杜トラ_入力シート!$A$8:$N$207,2,FALSE)),"",VLOOKUP(B143,杜トラ_入力シート!$A$8:$N$207,8,FALSE))</f>
        <v/>
      </c>
      <c r="I143" s="232" t="str">
        <f>IF(ISERROR(VLOOKUP(B143,data!$A$3:$BB$202,2,FALSE)),"",VLOOKUP(B143,data!$A$3:$BB$202,13,FALSE))</f>
        <v/>
      </c>
      <c r="J143" s="462" t="str">
        <f>IF(ISERROR(VLOOKUP(B143,data!$A$3:$BB$202,2,FALSE)),"",VLOOKUP(B143,data!$A$3:$BB$202,25,FALSE))</f>
        <v/>
      </c>
      <c r="K143" s="463"/>
      <c r="L143" s="464" t="str">
        <f>IF(ISERROR(VLOOKUP(B143,data!$A$3:$BB$202,2,FALSE)),"",VLOOKUP(B143,data!$A$3:$BB$202,31,FALSE))</f>
        <v/>
      </c>
      <c r="M143" s="464"/>
      <c r="N143" s="464" t="str">
        <f>IF(ISERROR(VLOOKUP(B143,data!$A$3:$BB$202,2,FALSE)),"",VLOOKUP(B143,data!$A$3:$BB$202,37,FALSE))</f>
        <v/>
      </c>
      <c r="O143" s="464"/>
      <c r="P143" s="463" t="str">
        <f>IF(ISERROR(VLOOKUP(B143,data!$A$3:$BB$202,2,FALSE)),"",VLOOKUP(B143,data!$A$3:$BB$202,43,FALSE))</f>
        <v/>
      </c>
      <c r="Q143" s="463"/>
      <c r="R143" s="464" t="str">
        <f>IF(ISERROR(VLOOKUP(B143,data!$A$3:$BB$202,2,FALSE)),"",VLOOKUP(B143,data!$A$3:$BB$202,49,FALSE))</f>
        <v/>
      </c>
      <c r="S143" s="465"/>
    </row>
    <row r="144" spans="2:19" ht="16.45" customHeight="1">
      <c r="B144" s="233">
        <v>129</v>
      </c>
      <c r="C144" s="229" t="str">
        <f>IF(ISERROR(VLOOKUP(B144,data!$A$3:$BB$202,2,FALSE)),"",VLOOKUP(B144,data!$A$3:$BB$202,2,FALSE))</f>
        <v/>
      </c>
      <c r="D144" s="459" t="str">
        <f>IF(ISERROR(VLOOKUP(B144,data!$A$3:$BB$202,2,FALSE)),"",VLOOKUP(B144,data!$A$3:$BB$202,54,FALSE))</f>
        <v/>
      </c>
      <c r="E144" s="460"/>
      <c r="F144" s="461"/>
      <c r="G144" s="230" t="str">
        <f>IF(ISERROR(VLOOKUP(B144,data!$A$3:$BB$202,2,FALSE)),"",VLOOKUP(B144,data!$A$3:$BB$202,12,FALSE))</f>
        <v/>
      </c>
      <c r="H144" s="231" t="str">
        <f>IF(ISERROR(VLOOKUP(B144,杜トラ_入力シート!$A$8:$N$207,2,FALSE)),"",VLOOKUP(B144,杜トラ_入力シート!$A$8:$N$207,8,FALSE))</f>
        <v/>
      </c>
      <c r="I144" s="232" t="str">
        <f>IF(ISERROR(VLOOKUP(B144,data!$A$3:$BB$202,2,FALSE)),"",VLOOKUP(B144,data!$A$3:$BB$202,13,FALSE))</f>
        <v/>
      </c>
      <c r="J144" s="462" t="str">
        <f>IF(ISERROR(VLOOKUP(B144,data!$A$3:$BB$202,2,FALSE)),"",VLOOKUP(B144,data!$A$3:$BB$202,25,FALSE))</f>
        <v/>
      </c>
      <c r="K144" s="463"/>
      <c r="L144" s="464" t="str">
        <f>IF(ISERROR(VLOOKUP(B144,data!$A$3:$BB$202,2,FALSE)),"",VLOOKUP(B144,data!$A$3:$BB$202,31,FALSE))</f>
        <v/>
      </c>
      <c r="M144" s="464"/>
      <c r="N144" s="464" t="str">
        <f>IF(ISERROR(VLOOKUP(B144,data!$A$3:$BB$202,2,FALSE)),"",VLOOKUP(B144,data!$A$3:$BB$202,37,FALSE))</f>
        <v/>
      </c>
      <c r="O144" s="464"/>
      <c r="P144" s="463" t="str">
        <f>IF(ISERROR(VLOOKUP(B144,data!$A$3:$BB$202,2,FALSE)),"",VLOOKUP(B144,data!$A$3:$BB$202,43,FALSE))</f>
        <v/>
      </c>
      <c r="Q144" s="463"/>
      <c r="R144" s="464" t="str">
        <f>IF(ISERROR(VLOOKUP(B144,data!$A$3:$BB$202,2,FALSE)),"",VLOOKUP(B144,data!$A$3:$BB$202,49,FALSE))</f>
        <v/>
      </c>
      <c r="S144" s="465"/>
    </row>
    <row r="145" spans="2:19" ht="16.45" customHeight="1">
      <c r="B145" s="234">
        <v>130</v>
      </c>
      <c r="C145" s="235" t="str">
        <f>IF(ISERROR(VLOOKUP(B145,data!$A$3:$BB$202,2,FALSE)),"",VLOOKUP(B145,data!$A$3:$BB$202,2,FALSE))</f>
        <v/>
      </c>
      <c r="D145" s="472" t="str">
        <f>IF(ISERROR(VLOOKUP(B145,data!$A$3:$BB$202,2,FALSE)),"",VLOOKUP(B145,data!$A$3:$BB$202,54,FALSE))</f>
        <v/>
      </c>
      <c r="E145" s="473"/>
      <c r="F145" s="474"/>
      <c r="G145" s="236" t="str">
        <f>IF(ISERROR(VLOOKUP(B145,data!$A$3:$BB$202,2,FALSE)),"",VLOOKUP(B145,data!$A$3:$BB$202,12,FALSE))</f>
        <v/>
      </c>
      <c r="H145" s="237" t="str">
        <f>IF(ISERROR(VLOOKUP(B145,杜トラ_入力シート!$A$8:$N$207,2,FALSE)),"",VLOOKUP(B145,杜トラ_入力シート!$A$8:$N$207,8,FALSE))</f>
        <v/>
      </c>
      <c r="I145" s="238" t="str">
        <f>IF(ISERROR(VLOOKUP(B145,data!$A$3:$BB$202,2,FALSE)),"",VLOOKUP(B145,data!$A$3:$BB$202,13,FALSE))</f>
        <v/>
      </c>
      <c r="J145" s="475" t="str">
        <f>IF(ISERROR(VLOOKUP(B145,data!$A$3:$BB$202,2,FALSE)),"",VLOOKUP(B145,data!$A$3:$BB$202,25,FALSE))</f>
        <v/>
      </c>
      <c r="K145" s="476"/>
      <c r="L145" s="477" t="str">
        <f>IF(ISERROR(VLOOKUP(B145,data!$A$3:$BB$202,2,FALSE)),"",VLOOKUP(B145,data!$A$3:$BB$202,31,FALSE))</f>
        <v/>
      </c>
      <c r="M145" s="477"/>
      <c r="N145" s="477" t="str">
        <f>IF(ISERROR(VLOOKUP(B145,data!$A$3:$BB$202,2,FALSE)),"",VLOOKUP(B145,data!$A$3:$BB$202,37,FALSE))</f>
        <v/>
      </c>
      <c r="O145" s="477"/>
      <c r="P145" s="476" t="str">
        <f>IF(ISERROR(VLOOKUP(B145,data!$A$3:$BB$202,2,FALSE)),"",VLOOKUP(B145,data!$A$3:$BB$202,43,FALSE))</f>
        <v/>
      </c>
      <c r="Q145" s="476"/>
      <c r="R145" s="477" t="str">
        <f>IF(ISERROR(VLOOKUP(B145,data!$A$3:$BB$202,2,FALSE)),"",VLOOKUP(B145,data!$A$3:$BB$202,49,FALSE))</f>
        <v/>
      </c>
      <c r="S145" s="478"/>
    </row>
    <row r="146" spans="2:19" ht="16.45" customHeight="1">
      <c r="B146" s="228">
        <v>131</v>
      </c>
      <c r="C146" s="229" t="str">
        <f>IF(ISERROR(VLOOKUP(B146,data!$A$3:$BB$202,2,FALSE)),"",VLOOKUP(B146,data!$A$3:$BB$202,2,FALSE))</f>
        <v/>
      </c>
      <c r="D146" s="459" t="str">
        <f>IF(ISERROR(VLOOKUP(B146,data!$A$3:$BB$202,2,FALSE)),"",VLOOKUP(B146,data!$A$3:$BB$202,54,FALSE))</f>
        <v/>
      </c>
      <c r="E146" s="460"/>
      <c r="F146" s="461"/>
      <c r="G146" s="230" t="str">
        <f>IF(ISERROR(VLOOKUP(B146,data!$A$3:$BB$202,2,FALSE)),"",VLOOKUP(B146,data!$A$3:$BB$202,12,FALSE))</f>
        <v/>
      </c>
      <c r="H146" s="231" t="str">
        <f>IF(ISERROR(VLOOKUP(B146,杜トラ_入力シート!$A$8:$N$207,2,FALSE)),"",VLOOKUP(B146,杜トラ_入力シート!$A$8:$N$207,8,FALSE))</f>
        <v/>
      </c>
      <c r="I146" s="232" t="str">
        <f>IF(ISERROR(VLOOKUP(B146,data!$A$3:$BB$202,2,FALSE)),"",VLOOKUP(B146,data!$A$3:$BB$202,13,FALSE))</f>
        <v/>
      </c>
      <c r="J146" s="479" t="str">
        <f>IF(ISERROR(VLOOKUP(B146,data!$A$3:$BB$202,2,FALSE)),"",VLOOKUP(B146,data!$A$3:$BB$202,25,FALSE))</f>
        <v/>
      </c>
      <c r="K146" s="480"/>
      <c r="L146" s="481" t="str">
        <f>IF(ISERROR(VLOOKUP(B146,data!$A$3:$BB$202,2,FALSE)),"",VLOOKUP(B146,data!$A$3:$BB$202,31,FALSE))</f>
        <v/>
      </c>
      <c r="M146" s="481"/>
      <c r="N146" s="481" t="str">
        <f>IF(ISERROR(VLOOKUP(B146,data!$A$3:$BB$202,2,FALSE)),"",VLOOKUP(B146,data!$A$3:$BB$202,37,FALSE))</f>
        <v/>
      </c>
      <c r="O146" s="481"/>
      <c r="P146" s="480" t="str">
        <f>IF(ISERROR(VLOOKUP(B146,data!$A$3:$BB$202,2,FALSE)),"",VLOOKUP(B146,data!$A$3:$BB$202,43,FALSE))</f>
        <v/>
      </c>
      <c r="Q146" s="480"/>
      <c r="R146" s="481" t="str">
        <f>IF(ISERROR(VLOOKUP(B146,data!$A$3:$BB$202,2,FALSE)),"",VLOOKUP(B146,data!$A$3:$BB$202,49,FALSE))</f>
        <v/>
      </c>
      <c r="S146" s="482"/>
    </row>
    <row r="147" spans="2:19" ht="16.45" customHeight="1">
      <c r="B147" s="233">
        <v>132</v>
      </c>
      <c r="C147" s="229" t="str">
        <f>IF(ISERROR(VLOOKUP(B147,data!$A$3:$BB$202,2,FALSE)),"",VLOOKUP(B147,data!$A$3:$BB$202,2,FALSE))</f>
        <v/>
      </c>
      <c r="D147" s="459" t="str">
        <f>IF(ISERROR(VLOOKUP(B147,data!$A$3:$BB$202,2,FALSE)),"",VLOOKUP(B147,data!$A$3:$BB$202,54,FALSE))</f>
        <v/>
      </c>
      <c r="E147" s="460"/>
      <c r="F147" s="461"/>
      <c r="G147" s="230" t="str">
        <f>IF(ISERROR(VLOOKUP(B147,data!$A$3:$BB$202,2,FALSE)),"",VLOOKUP(B147,data!$A$3:$BB$202,12,FALSE))</f>
        <v/>
      </c>
      <c r="H147" s="231" t="str">
        <f>IF(ISERROR(VLOOKUP(B147,杜トラ_入力シート!$A$8:$N$207,2,FALSE)),"",VLOOKUP(B147,杜トラ_入力シート!$A$8:$N$207,8,FALSE))</f>
        <v/>
      </c>
      <c r="I147" s="232" t="str">
        <f>IF(ISERROR(VLOOKUP(B147,data!$A$3:$BB$202,2,FALSE)),"",VLOOKUP(B147,data!$A$3:$BB$202,13,FALSE))</f>
        <v/>
      </c>
      <c r="J147" s="462" t="str">
        <f>IF(ISERROR(VLOOKUP(B147,data!$A$3:$BB$202,2,FALSE)),"",VLOOKUP(B147,data!$A$3:$BB$202,25,FALSE))</f>
        <v/>
      </c>
      <c r="K147" s="463"/>
      <c r="L147" s="464" t="str">
        <f>IF(ISERROR(VLOOKUP(B147,data!$A$3:$BB$202,2,FALSE)),"",VLOOKUP(B147,data!$A$3:$BB$202,31,FALSE))</f>
        <v/>
      </c>
      <c r="M147" s="464"/>
      <c r="N147" s="464" t="str">
        <f>IF(ISERROR(VLOOKUP(B147,data!$A$3:$BB$202,2,FALSE)),"",VLOOKUP(B147,data!$A$3:$BB$202,37,FALSE))</f>
        <v/>
      </c>
      <c r="O147" s="464"/>
      <c r="P147" s="463" t="str">
        <f>IF(ISERROR(VLOOKUP(B147,data!$A$3:$BB$202,2,FALSE)),"",VLOOKUP(B147,data!$A$3:$BB$202,43,FALSE))</f>
        <v/>
      </c>
      <c r="Q147" s="463"/>
      <c r="R147" s="464" t="str">
        <f>IF(ISERROR(VLOOKUP(B147,data!$A$3:$BB$202,2,FALSE)),"",VLOOKUP(B147,data!$A$3:$BB$202,49,FALSE))</f>
        <v/>
      </c>
      <c r="S147" s="465"/>
    </row>
    <row r="148" spans="2:19" ht="16.45" customHeight="1">
      <c r="B148" s="233">
        <v>133</v>
      </c>
      <c r="C148" s="229" t="str">
        <f>IF(ISERROR(VLOOKUP(B148,data!$A$3:$BB$202,2,FALSE)),"",VLOOKUP(B148,data!$A$3:$BB$202,2,FALSE))</f>
        <v/>
      </c>
      <c r="D148" s="459" t="str">
        <f>IF(ISERROR(VLOOKUP(B148,data!$A$3:$BB$202,2,FALSE)),"",VLOOKUP(B148,data!$A$3:$BB$202,54,FALSE))</f>
        <v/>
      </c>
      <c r="E148" s="460"/>
      <c r="F148" s="461"/>
      <c r="G148" s="230" t="str">
        <f>IF(ISERROR(VLOOKUP(B148,data!$A$3:$BB$202,2,FALSE)),"",VLOOKUP(B148,data!$A$3:$BB$202,12,FALSE))</f>
        <v/>
      </c>
      <c r="H148" s="231" t="str">
        <f>IF(ISERROR(VLOOKUP(B148,杜トラ_入力シート!$A$8:$N$207,2,FALSE)),"",VLOOKUP(B148,杜トラ_入力シート!$A$8:$N$207,8,FALSE))</f>
        <v/>
      </c>
      <c r="I148" s="232" t="str">
        <f>IF(ISERROR(VLOOKUP(B148,data!$A$3:$BB$202,2,FALSE)),"",VLOOKUP(B148,data!$A$3:$BB$202,13,FALSE))</f>
        <v/>
      </c>
      <c r="J148" s="462" t="str">
        <f>IF(ISERROR(VLOOKUP(B148,data!$A$3:$BB$202,2,FALSE)),"",VLOOKUP(B148,data!$A$3:$BB$202,25,FALSE))</f>
        <v/>
      </c>
      <c r="K148" s="463"/>
      <c r="L148" s="464" t="str">
        <f>IF(ISERROR(VLOOKUP(B148,data!$A$3:$BB$202,2,FALSE)),"",VLOOKUP(B148,data!$A$3:$BB$202,31,FALSE))</f>
        <v/>
      </c>
      <c r="M148" s="464"/>
      <c r="N148" s="464" t="str">
        <f>IF(ISERROR(VLOOKUP(B148,data!$A$3:$BB$202,2,FALSE)),"",VLOOKUP(B148,data!$A$3:$BB$202,37,FALSE))</f>
        <v/>
      </c>
      <c r="O148" s="464"/>
      <c r="P148" s="463" t="str">
        <f>IF(ISERROR(VLOOKUP(B148,data!$A$3:$BB$202,2,FALSE)),"",VLOOKUP(B148,data!$A$3:$BB$202,43,FALSE))</f>
        <v/>
      </c>
      <c r="Q148" s="463"/>
      <c r="R148" s="464" t="str">
        <f>IF(ISERROR(VLOOKUP(B148,data!$A$3:$BB$202,2,FALSE)),"",VLOOKUP(B148,data!$A$3:$BB$202,49,FALSE))</f>
        <v/>
      </c>
      <c r="S148" s="465"/>
    </row>
    <row r="149" spans="2:19" ht="16.45" customHeight="1">
      <c r="B149" s="233">
        <v>134</v>
      </c>
      <c r="C149" s="229" t="str">
        <f>IF(ISERROR(VLOOKUP(B149,data!$A$3:$BB$202,2,FALSE)),"",VLOOKUP(B149,data!$A$3:$BB$202,2,FALSE))</f>
        <v/>
      </c>
      <c r="D149" s="459" t="str">
        <f>IF(ISERROR(VLOOKUP(B149,data!$A$3:$BB$202,2,FALSE)),"",VLOOKUP(B149,data!$A$3:$BB$202,54,FALSE))</f>
        <v/>
      </c>
      <c r="E149" s="460"/>
      <c r="F149" s="461"/>
      <c r="G149" s="230" t="str">
        <f>IF(ISERROR(VLOOKUP(B149,data!$A$3:$BB$202,2,FALSE)),"",VLOOKUP(B149,data!$A$3:$BB$202,12,FALSE))</f>
        <v/>
      </c>
      <c r="H149" s="231" t="str">
        <f>IF(ISERROR(VLOOKUP(B149,杜トラ_入力シート!$A$8:$N$207,2,FALSE)),"",VLOOKUP(B149,杜トラ_入力シート!$A$8:$N$207,8,FALSE))</f>
        <v/>
      </c>
      <c r="I149" s="232" t="str">
        <f>IF(ISERROR(VLOOKUP(B149,data!$A$3:$BB$202,2,FALSE)),"",VLOOKUP(B149,data!$A$3:$BB$202,13,FALSE))</f>
        <v/>
      </c>
      <c r="J149" s="462" t="str">
        <f>IF(ISERROR(VLOOKUP(B149,data!$A$3:$BB$202,2,FALSE)),"",VLOOKUP(B149,data!$A$3:$BB$202,25,FALSE))</f>
        <v/>
      </c>
      <c r="K149" s="463"/>
      <c r="L149" s="464" t="str">
        <f>IF(ISERROR(VLOOKUP(B149,data!$A$3:$BB$202,2,FALSE)),"",VLOOKUP(B149,data!$A$3:$BB$202,31,FALSE))</f>
        <v/>
      </c>
      <c r="M149" s="464"/>
      <c r="N149" s="464" t="str">
        <f>IF(ISERROR(VLOOKUP(B149,data!$A$3:$BB$202,2,FALSE)),"",VLOOKUP(B149,data!$A$3:$BB$202,37,FALSE))</f>
        <v/>
      </c>
      <c r="O149" s="464"/>
      <c r="P149" s="463" t="str">
        <f>IF(ISERROR(VLOOKUP(B149,data!$A$3:$BB$202,2,FALSE)),"",VLOOKUP(B149,data!$A$3:$BB$202,43,FALSE))</f>
        <v/>
      </c>
      <c r="Q149" s="463"/>
      <c r="R149" s="464" t="str">
        <f>IF(ISERROR(VLOOKUP(B149,data!$A$3:$BB$202,2,FALSE)),"",VLOOKUP(B149,data!$A$3:$BB$202,49,FALSE))</f>
        <v/>
      </c>
      <c r="S149" s="465"/>
    </row>
    <row r="150" spans="2:19" ht="16.45" customHeight="1">
      <c r="B150" s="234">
        <v>135</v>
      </c>
      <c r="C150" s="235" t="str">
        <f>IF(ISERROR(VLOOKUP(B150,data!$A$3:$BB$202,2,FALSE)),"",VLOOKUP(B150,data!$A$3:$BB$202,2,FALSE))</f>
        <v/>
      </c>
      <c r="D150" s="472" t="str">
        <f>IF(ISERROR(VLOOKUP(B150,data!$A$3:$BB$202,2,FALSE)),"",VLOOKUP(B150,data!$A$3:$BB$202,54,FALSE))</f>
        <v/>
      </c>
      <c r="E150" s="473"/>
      <c r="F150" s="474"/>
      <c r="G150" s="236" t="str">
        <f>IF(ISERROR(VLOOKUP(B150,data!$A$3:$BB$202,2,FALSE)),"",VLOOKUP(B150,data!$A$3:$BB$202,12,FALSE))</f>
        <v/>
      </c>
      <c r="H150" s="237" t="str">
        <f>IF(ISERROR(VLOOKUP(B150,杜トラ_入力シート!$A$8:$N$207,2,FALSE)),"",VLOOKUP(B150,杜トラ_入力シート!$A$8:$N$207,8,FALSE))</f>
        <v/>
      </c>
      <c r="I150" s="238" t="str">
        <f>IF(ISERROR(VLOOKUP(B150,data!$A$3:$BB$202,2,FALSE)),"",VLOOKUP(B150,data!$A$3:$BB$202,13,FALSE))</f>
        <v/>
      </c>
      <c r="J150" s="475" t="str">
        <f>IF(ISERROR(VLOOKUP(B150,data!$A$3:$BB$202,2,FALSE)),"",VLOOKUP(B150,data!$A$3:$BB$202,25,FALSE))</f>
        <v/>
      </c>
      <c r="K150" s="476"/>
      <c r="L150" s="477" t="str">
        <f>IF(ISERROR(VLOOKUP(B150,data!$A$3:$BB$202,2,FALSE)),"",VLOOKUP(B150,data!$A$3:$BB$202,31,FALSE))</f>
        <v/>
      </c>
      <c r="M150" s="477"/>
      <c r="N150" s="477" t="str">
        <f>IF(ISERROR(VLOOKUP(B150,data!$A$3:$BB$202,2,FALSE)),"",VLOOKUP(B150,data!$A$3:$BB$202,37,FALSE))</f>
        <v/>
      </c>
      <c r="O150" s="477"/>
      <c r="P150" s="476" t="str">
        <f>IF(ISERROR(VLOOKUP(B150,data!$A$3:$BB$202,2,FALSE)),"",VLOOKUP(B150,data!$A$3:$BB$202,43,FALSE))</f>
        <v/>
      </c>
      <c r="Q150" s="476"/>
      <c r="R150" s="477" t="str">
        <f>IF(ISERROR(VLOOKUP(B150,data!$A$3:$BB$202,2,FALSE)),"",VLOOKUP(B150,data!$A$3:$BB$202,49,FALSE))</f>
        <v/>
      </c>
      <c r="S150" s="478"/>
    </row>
    <row r="151" spans="2:19" ht="16.45" customHeight="1">
      <c r="B151" s="228">
        <v>136</v>
      </c>
      <c r="C151" s="229" t="str">
        <f>IF(ISERROR(VLOOKUP(B151,data!$A$3:$BB$202,2,FALSE)),"",VLOOKUP(B151,data!$A$3:$BB$202,2,FALSE))</f>
        <v/>
      </c>
      <c r="D151" s="459" t="str">
        <f>IF(ISERROR(VLOOKUP(B151,data!$A$3:$BB$202,2,FALSE)),"",VLOOKUP(B151,data!$A$3:$BB$202,54,FALSE))</f>
        <v/>
      </c>
      <c r="E151" s="460"/>
      <c r="F151" s="461"/>
      <c r="G151" s="230" t="str">
        <f>IF(ISERROR(VLOOKUP(B151,data!$A$3:$BB$202,2,FALSE)),"",VLOOKUP(B151,data!$A$3:$BB$202,12,FALSE))</f>
        <v/>
      </c>
      <c r="H151" s="231" t="str">
        <f>IF(ISERROR(VLOOKUP(B151,杜トラ_入力シート!$A$8:$N$207,2,FALSE)),"",VLOOKUP(B151,杜トラ_入力シート!$A$8:$N$207,8,FALSE))</f>
        <v/>
      </c>
      <c r="I151" s="232" t="str">
        <f>IF(ISERROR(VLOOKUP(B151,data!$A$3:$BB$202,2,FALSE)),"",VLOOKUP(B151,data!$A$3:$BB$202,13,FALSE))</f>
        <v/>
      </c>
      <c r="J151" s="479" t="str">
        <f>IF(ISERROR(VLOOKUP(B151,data!$A$3:$BB$202,2,FALSE)),"",VLOOKUP(B151,data!$A$3:$BB$202,25,FALSE))</f>
        <v/>
      </c>
      <c r="K151" s="480"/>
      <c r="L151" s="481" t="str">
        <f>IF(ISERROR(VLOOKUP(B151,data!$A$3:$BB$202,2,FALSE)),"",VLOOKUP(B151,data!$A$3:$BB$202,31,FALSE))</f>
        <v/>
      </c>
      <c r="M151" s="481"/>
      <c r="N151" s="481" t="str">
        <f>IF(ISERROR(VLOOKUP(B151,data!$A$3:$BB$202,2,FALSE)),"",VLOOKUP(B151,data!$A$3:$BB$202,37,FALSE))</f>
        <v/>
      </c>
      <c r="O151" s="481"/>
      <c r="P151" s="480" t="str">
        <f>IF(ISERROR(VLOOKUP(B151,data!$A$3:$BB$202,2,FALSE)),"",VLOOKUP(B151,data!$A$3:$BB$202,43,FALSE))</f>
        <v/>
      </c>
      <c r="Q151" s="480"/>
      <c r="R151" s="481" t="str">
        <f>IF(ISERROR(VLOOKUP(B151,data!$A$3:$BB$202,2,FALSE)),"",VLOOKUP(B151,data!$A$3:$BB$202,49,FALSE))</f>
        <v/>
      </c>
      <c r="S151" s="482"/>
    </row>
    <row r="152" spans="2:19" ht="16.45" customHeight="1">
      <c r="B152" s="233">
        <v>137</v>
      </c>
      <c r="C152" s="229" t="str">
        <f>IF(ISERROR(VLOOKUP(B152,data!$A$3:$BB$202,2,FALSE)),"",VLOOKUP(B152,data!$A$3:$BB$202,2,FALSE))</f>
        <v/>
      </c>
      <c r="D152" s="459" t="str">
        <f>IF(ISERROR(VLOOKUP(B152,data!$A$3:$BB$202,2,FALSE)),"",VLOOKUP(B152,data!$A$3:$BB$202,54,FALSE))</f>
        <v/>
      </c>
      <c r="E152" s="460"/>
      <c r="F152" s="461"/>
      <c r="G152" s="230" t="str">
        <f>IF(ISERROR(VLOOKUP(B152,data!$A$3:$BB$202,2,FALSE)),"",VLOOKUP(B152,data!$A$3:$BB$202,12,FALSE))</f>
        <v/>
      </c>
      <c r="H152" s="231" t="str">
        <f>IF(ISERROR(VLOOKUP(B152,杜トラ_入力シート!$A$8:$N$207,2,FALSE)),"",VLOOKUP(B152,杜トラ_入力シート!$A$8:$N$207,8,FALSE))</f>
        <v/>
      </c>
      <c r="I152" s="232" t="str">
        <f>IF(ISERROR(VLOOKUP(B152,data!$A$3:$BB$202,2,FALSE)),"",VLOOKUP(B152,data!$A$3:$BB$202,13,FALSE))</f>
        <v/>
      </c>
      <c r="J152" s="462" t="str">
        <f>IF(ISERROR(VLOOKUP(B152,data!$A$3:$BB$202,2,FALSE)),"",VLOOKUP(B152,data!$A$3:$BB$202,25,FALSE))</f>
        <v/>
      </c>
      <c r="K152" s="463"/>
      <c r="L152" s="464" t="str">
        <f>IF(ISERROR(VLOOKUP(B152,data!$A$3:$BB$202,2,FALSE)),"",VLOOKUP(B152,data!$A$3:$BB$202,31,FALSE))</f>
        <v/>
      </c>
      <c r="M152" s="464"/>
      <c r="N152" s="464" t="str">
        <f>IF(ISERROR(VLOOKUP(B152,data!$A$3:$BB$202,2,FALSE)),"",VLOOKUP(B152,data!$A$3:$BB$202,37,FALSE))</f>
        <v/>
      </c>
      <c r="O152" s="464"/>
      <c r="P152" s="463" t="str">
        <f>IF(ISERROR(VLOOKUP(B152,data!$A$3:$BB$202,2,FALSE)),"",VLOOKUP(B152,data!$A$3:$BB$202,43,FALSE))</f>
        <v/>
      </c>
      <c r="Q152" s="463"/>
      <c r="R152" s="464" t="str">
        <f>IF(ISERROR(VLOOKUP(B152,data!$A$3:$BB$202,2,FALSE)),"",VLOOKUP(B152,data!$A$3:$BB$202,49,FALSE))</f>
        <v/>
      </c>
      <c r="S152" s="465"/>
    </row>
    <row r="153" spans="2:19" ht="16.45" customHeight="1">
      <c r="B153" s="233">
        <v>138</v>
      </c>
      <c r="C153" s="229" t="str">
        <f>IF(ISERROR(VLOOKUP(B153,data!$A$3:$BB$202,2,FALSE)),"",VLOOKUP(B153,data!$A$3:$BB$202,2,FALSE))</f>
        <v/>
      </c>
      <c r="D153" s="459" t="str">
        <f>IF(ISERROR(VLOOKUP(B153,data!$A$3:$BB$202,2,FALSE)),"",VLOOKUP(B153,data!$A$3:$BB$202,54,FALSE))</f>
        <v/>
      </c>
      <c r="E153" s="460"/>
      <c r="F153" s="461"/>
      <c r="G153" s="230" t="str">
        <f>IF(ISERROR(VLOOKUP(B153,data!$A$3:$BB$202,2,FALSE)),"",VLOOKUP(B153,data!$A$3:$BB$202,12,FALSE))</f>
        <v/>
      </c>
      <c r="H153" s="231" t="str">
        <f>IF(ISERROR(VLOOKUP(B153,杜トラ_入力シート!$A$8:$N$207,2,FALSE)),"",VLOOKUP(B153,杜トラ_入力シート!$A$8:$N$207,8,FALSE))</f>
        <v/>
      </c>
      <c r="I153" s="232" t="str">
        <f>IF(ISERROR(VLOOKUP(B153,data!$A$3:$BB$202,2,FALSE)),"",VLOOKUP(B153,data!$A$3:$BB$202,13,FALSE))</f>
        <v/>
      </c>
      <c r="J153" s="462" t="str">
        <f>IF(ISERROR(VLOOKUP(B153,data!$A$3:$BB$202,2,FALSE)),"",VLOOKUP(B153,data!$A$3:$BB$202,25,FALSE))</f>
        <v/>
      </c>
      <c r="K153" s="463"/>
      <c r="L153" s="464" t="str">
        <f>IF(ISERROR(VLOOKUP(B153,data!$A$3:$BB$202,2,FALSE)),"",VLOOKUP(B153,data!$A$3:$BB$202,31,FALSE))</f>
        <v/>
      </c>
      <c r="M153" s="464"/>
      <c r="N153" s="464" t="str">
        <f>IF(ISERROR(VLOOKUP(B153,data!$A$3:$BB$202,2,FALSE)),"",VLOOKUP(B153,data!$A$3:$BB$202,37,FALSE))</f>
        <v/>
      </c>
      <c r="O153" s="464"/>
      <c r="P153" s="463" t="str">
        <f>IF(ISERROR(VLOOKUP(B153,data!$A$3:$BB$202,2,FALSE)),"",VLOOKUP(B153,data!$A$3:$BB$202,43,FALSE))</f>
        <v/>
      </c>
      <c r="Q153" s="463"/>
      <c r="R153" s="464" t="str">
        <f>IF(ISERROR(VLOOKUP(B153,data!$A$3:$BB$202,2,FALSE)),"",VLOOKUP(B153,data!$A$3:$BB$202,49,FALSE))</f>
        <v/>
      </c>
      <c r="S153" s="465"/>
    </row>
    <row r="154" spans="2:19" ht="16.45" customHeight="1">
      <c r="B154" s="233">
        <v>139</v>
      </c>
      <c r="C154" s="229" t="str">
        <f>IF(ISERROR(VLOOKUP(B154,data!$A$3:$BB$202,2,FALSE)),"",VLOOKUP(B154,data!$A$3:$BB$202,2,FALSE))</f>
        <v/>
      </c>
      <c r="D154" s="459" t="str">
        <f>IF(ISERROR(VLOOKUP(B154,data!$A$3:$BB$202,2,FALSE)),"",VLOOKUP(B154,data!$A$3:$BB$202,54,FALSE))</f>
        <v/>
      </c>
      <c r="E154" s="460"/>
      <c r="F154" s="461"/>
      <c r="G154" s="230" t="str">
        <f>IF(ISERROR(VLOOKUP(B154,data!$A$3:$BB$202,2,FALSE)),"",VLOOKUP(B154,data!$A$3:$BB$202,12,FALSE))</f>
        <v/>
      </c>
      <c r="H154" s="231" t="str">
        <f>IF(ISERROR(VLOOKUP(B154,杜トラ_入力シート!$A$8:$N$207,2,FALSE)),"",VLOOKUP(B154,杜トラ_入力シート!$A$8:$N$207,8,FALSE))</f>
        <v/>
      </c>
      <c r="I154" s="232" t="str">
        <f>IF(ISERROR(VLOOKUP(B154,data!$A$3:$BB$202,2,FALSE)),"",VLOOKUP(B154,data!$A$3:$BB$202,13,FALSE))</f>
        <v/>
      </c>
      <c r="J154" s="462" t="str">
        <f>IF(ISERROR(VLOOKUP(B154,data!$A$3:$BB$202,2,FALSE)),"",VLOOKUP(B154,data!$A$3:$BB$202,25,FALSE))</f>
        <v/>
      </c>
      <c r="K154" s="463"/>
      <c r="L154" s="464" t="str">
        <f>IF(ISERROR(VLOOKUP(B154,data!$A$3:$BB$202,2,FALSE)),"",VLOOKUP(B154,data!$A$3:$BB$202,31,FALSE))</f>
        <v/>
      </c>
      <c r="M154" s="464"/>
      <c r="N154" s="464" t="str">
        <f>IF(ISERROR(VLOOKUP(B154,data!$A$3:$BB$202,2,FALSE)),"",VLOOKUP(B154,data!$A$3:$BB$202,37,FALSE))</f>
        <v/>
      </c>
      <c r="O154" s="464"/>
      <c r="P154" s="463" t="str">
        <f>IF(ISERROR(VLOOKUP(B154,data!$A$3:$BB$202,2,FALSE)),"",VLOOKUP(B154,data!$A$3:$BB$202,43,FALSE))</f>
        <v/>
      </c>
      <c r="Q154" s="463"/>
      <c r="R154" s="464" t="str">
        <f>IF(ISERROR(VLOOKUP(B154,data!$A$3:$BB$202,2,FALSE)),"",VLOOKUP(B154,data!$A$3:$BB$202,49,FALSE))</f>
        <v/>
      </c>
      <c r="S154" s="465"/>
    </row>
    <row r="155" spans="2:19" ht="16.45" customHeight="1">
      <c r="B155" s="234">
        <v>140</v>
      </c>
      <c r="C155" s="235" t="str">
        <f>IF(ISERROR(VLOOKUP(B155,data!$A$3:$BB$202,2,FALSE)),"",VLOOKUP(B155,data!$A$3:$BB$202,2,FALSE))</f>
        <v/>
      </c>
      <c r="D155" s="472" t="str">
        <f>IF(ISERROR(VLOOKUP(B155,data!$A$3:$BB$202,2,FALSE)),"",VLOOKUP(B155,data!$A$3:$BB$202,54,FALSE))</f>
        <v/>
      </c>
      <c r="E155" s="473"/>
      <c r="F155" s="474"/>
      <c r="G155" s="236" t="str">
        <f>IF(ISERROR(VLOOKUP(B155,data!$A$3:$BB$202,2,FALSE)),"",VLOOKUP(B155,data!$A$3:$BB$202,12,FALSE))</f>
        <v/>
      </c>
      <c r="H155" s="237" t="str">
        <f>IF(ISERROR(VLOOKUP(B155,杜トラ_入力シート!$A$8:$N$207,2,FALSE)),"",VLOOKUP(B155,杜トラ_入力シート!$A$8:$N$207,8,FALSE))</f>
        <v/>
      </c>
      <c r="I155" s="238" t="str">
        <f>IF(ISERROR(VLOOKUP(B155,data!$A$3:$BB$202,2,FALSE)),"",VLOOKUP(B155,data!$A$3:$BB$202,13,FALSE))</f>
        <v/>
      </c>
      <c r="J155" s="475" t="str">
        <f>IF(ISERROR(VLOOKUP(B155,data!$A$3:$BB$202,2,FALSE)),"",VLOOKUP(B155,data!$A$3:$BB$202,25,FALSE))</f>
        <v/>
      </c>
      <c r="K155" s="476"/>
      <c r="L155" s="477" t="str">
        <f>IF(ISERROR(VLOOKUP(B155,data!$A$3:$BB$202,2,FALSE)),"",VLOOKUP(B155,data!$A$3:$BB$202,31,FALSE))</f>
        <v/>
      </c>
      <c r="M155" s="477"/>
      <c r="N155" s="477" t="str">
        <f>IF(ISERROR(VLOOKUP(B155,data!$A$3:$BB$202,2,FALSE)),"",VLOOKUP(B155,data!$A$3:$BB$202,37,FALSE))</f>
        <v/>
      </c>
      <c r="O155" s="477"/>
      <c r="P155" s="476" t="str">
        <f>IF(ISERROR(VLOOKUP(B155,data!$A$3:$BB$202,2,FALSE)),"",VLOOKUP(B155,data!$A$3:$BB$202,43,FALSE))</f>
        <v/>
      </c>
      <c r="Q155" s="476"/>
      <c r="R155" s="477" t="str">
        <f>IF(ISERROR(VLOOKUP(B155,data!$A$3:$BB$202,2,FALSE)),"",VLOOKUP(B155,data!$A$3:$BB$202,49,FALSE))</f>
        <v/>
      </c>
      <c r="S155" s="478"/>
    </row>
    <row r="156" spans="2:19" ht="16.45" customHeight="1">
      <c r="B156" s="228">
        <v>141</v>
      </c>
      <c r="C156" s="229" t="str">
        <f>IF(ISERROR(VLOOKUP(B156,data!$A$3:$BB$202,2,FALSE)),"",VLOOKUP(B156,data!$A$3:$BB$202,2,FALSE))</f>
        <v/>
      </c>
      <c r="D156" s="459" t="str">
        <f>IF(ISERROR(VLOOKUP(B156,data!$A$3:$BB$202,2,FALSE)),"",VLOOKUP(B156,data!$A$3:$BB$202,54,FALSE))</f>
        <v/>
      </c>
      <c r="E156" s="460"/>
      <c r="F156" s="461"/>
      <c r="G156" s="230" t="str">
        <f>IF(ISERROR(VLOOKUP(B156,data!$A$3:$BB$202,2,FALSE)),"",VLOOKUP(B156,data!$A$3:$BB$202,12,FALSE))</f>
        <v/>
      </c>
      <c r="H156" s="231" t="str">
        <f>IF(ISERROR(VLOOKUP(B156,杜トラ_入力シート!$A$8:$N$207,2,FALSE)),"",VLOOKUP(B156,杜トラ_入力シート!$A$8:$N$207,8,FALSE))</f>
        <v/>
      </c>
      <c r="I156" s="232" t="str">
        <f>IF(ISERROR(VLOOKUP(B156,data!$A$3:$BB$202,2,FALSE)),"",VLOOKUP(B156,data!$A$3:$BB$202,13,FALSE))</f>
        <v/>
      </c>
      <c r="J156" s="479" t="str">
        <f>IF(ISERROR(VLOOKUP(B156,data!$A$3:$BB$202,2,FALSE)),"",VLOOKUP(B156,data!$A$3:$BB$202,25,FALSE))</f>
        <v/>
      </c>
      <c r="K156" s="480"/>
      <c r="L156" s="481" t="str">
        <f>IF(ISERROR(VLOOKUP(B156,data!$A$3:$BB$202,2,FALSE)),"",VLOOKUP(B156,data!$A$3:$BB$202,31,FALSE))</f>
        <v/>
      </c>
      <c r="M156" s="481"/>
      <c r="N156" s="481" t="str">
        <f>IF(ISERROR(VLOOKUP(B156,data!$A$3:$BB$202,2,FALSE)),"",VLOOKUP(B156,data!$A$3:$BB$202,37,FALSE))</f>
        <v/>
      </c>
      <c r="O156" s="481"/>
      <c r="P156" s="480" t="str">
        <f>IF(ISERROR(VLOOKUP(B156,data!$A$3:$BB$202,2,FALSE)),"",VLOOKUP(B156,data!$A$3:$BB$202,43,FALSE))</f>
        <v/>
      </c>
      <c r="Q156" s="480"/>
      <c r="R156" s="481" t="str">
        <f>IF(ISERROR(VLOOKUP(B156,data!$A$3:$BB$202,2,FALSE)),"",VLOOKUP(B156,data!$A$3:$BB$202,49,FALSE))</f>
        <v/>
      </c>
      <c r="S156" s="482"/>
    </row>
    <row r="157" spans="2:19" ht="16.45" customHeight="1">
      <c r="B157" s="233">
        <v>142</v>
      </c>
      <c r="C157" s="229" t="str">
        <f>IF(ISERROR(VLOOKUP(B157,data!$A$3:$BB$202,2,FALSE)),"",VLOOKUP(B157,data!$A$3:$BB$202,2,FALSE))</f>
        <v/>
      </c>
      <c r="D157" s="459" t="str">
        <f>IF(ISERROR(VLOOKUP(B157,data!$A$3:$BB$202,2,FALSE)),"",VLOOKUP(B157,data!$A$3:$BB$202,54,FALSE))</f>
        <v/>
      </c>
      <c r="E157" s="460"/>
      <c r="F157" s="461"/>
      <c r="G157" s="230" t="str">
        <f>IF(ISERROR(VLOOKUP(B157,data!$A$3:$BB$202,2,FALSE)),"",VLOOKUP(B157,data!$A$3:$BB$202,12,FALSE))</f>
        <v/>
      </c>
      <c r="H157" s="231" t="str">
        <f>IF(ISERROR(VLOOKUP(B157,杜トラ_入力シート!$A$8:$N$207,2,FALSE)),"",VLOOKUP(B157,杜トラ_入力シート!$A$8:$N$207,8,FALSE))</f>
        <v/>
      </c>
      <c r="I157" s="232" t="str">
        <f>IF(ISERROR(VLOOKUP(B157,data!$A$3:$BB$202,2,FALSE)),"",VLOOKUP(B157,data!$A$3:$BB$202,13,FALSE))</f>
        <v/>
      </c>
      <c r="J157" s="462" t="str">
        <f>IF(ISERROR(VLOOKUP(B157,data!$A$3:$BB$202,2,FALSE)),"",VLOOKUP(B157,data!$A$3:$BB$202,25,FALSE))</f>
        <v/>
      </c>
      <c r="K157" s="463"/>
      <c r="L157" s="464" t="str">
        <f>IF(ISERROR(VLOOKUP(B157,data!$A$3:$BB$202,2,FALSE)),"",VLOOKUP(B157,data!$A$3:$BB$202,31,FALSE))</f>
        <v/>
      </c>
      <c r="M157" s="464"/>
      <c r="N157" s="464" t="str">
        <f>IF(ISERROR(VLOOKUP(B157,data!$A$3:$BB$202,2,FALSE)),"",VLOOKUP(B157,data!$A$3:$BB$202,37,FALSE))</f>
        <v/>
      </c>
      <c r="O157" s="464"/>
      <c r="P157" s="463" t="str">
        <f>IF(ISERROR(VLOOKUP(B157,data!$A$3:$BB$202,2,FALSE)),"",VLOOKUP(B157,data!$A$3:$BB$202,43,FALSE))</f>
        <v/>
      </c>
      <c r="Q157" s="463"/>
      <c r="R157" s="464" t="str">
        <f>IF(ISERROR(VLOOKUP(B157,data!$A$3:$BB$202,2,FALSE)),"",VLOOKUP(B157,data!$A$3:$BB$202,49,FALSE))</f>
        <v/>
      </c>
      <c r="S157" s="465"/>
    </row>
    <row r="158" spans="2:19" ht="16.45" customHeight="1">
      <c r="B158" s="233">
        <v>143</v>
      </c>
      <c r="C158" s="229" t="str">
        <f>IF(ISERROR(VLOOKUP(B158,data!$A$3:$BB$202,2,FALSE)),"",VLOOKUP(B158,data!$A$3:$BB$202,2,FALSE))</f>
        <v/>
      </c>
      <c r="D158" s="459" t="str">
        <f>IF(ISERROR(VLOOKUP(B158,data!$A$3:$BB$202,2,FALSE)),"",VLOOKUP(B158,data!$A$3:$BB$202,54,FALSE))</f>
        <v/>
      </c>
      <c r="E158" s="460"/>
      <c r="F158" s="461"/>
      <c r="G158" s="230" t="str">
        <f>IF(ISERROR(VLOOKUP(B158,data!$A$3:$BB$202,2,FALSE)),"",VLOOKUP(B158,data!$A$3:$BB$202,12,FALSE))</f>
        <v/>
      </c>
      <c r="H158" s="231" t="str">
        <f>IF(ISERROR(VLOOKUP(B158,杜トラ_入力シート!$A$8:$N$207,2,FALSE)),"",VLOOKUP(B158,杜トラ_入力シート!$A$8:$N$207,8,FALSE))</f>
        <v/>
      </c>
      <c r="I158" s="232" t="str">
        <f>IF(ISERROR(VLOOKUP(B158,data!$A$3:$BB$202,2,FALSE)),"",VLOOKUP(B158,data!$A$3:$BB$202,13,FALSE))</f>
        <v/>
      </c>
      <c r="J158" s="462" t="str">
        <f>IF(ISERROR(VLOOKUP(B158,data!$A$3:$BB$202,2,FALSE)),"",VLOOKUP(B158,data!$A$3:$BB$202,25,FALSE))</f>
        <v/>
      </c>
      <c r="K158" s="463"/>
      <c r="L158" s="464" t="str">
        <f>IF(ISERROR(VLOOKUP(B158,data!$A$3:$BB$202,2,FALSE)),"",VLOOKUP(B158,data!$A$3:$BB$202,31,FALSE))</f>
        <v/>
      </c>
      <c r="M158" s="464"/>
      <c r="N158" s="464" t="str">
        <f>IF(ISERROR(VLOOKUP(B158,data!$A$3:$BB$202,2,FALSE)),"",VLOOKUP(B158,data!$A$3:$BB$202,37,FALSE))</f>
        <v/>
      </c>
      <c r="O158" s="464"/>
      <c r="P158" s="463" t="str">
        <f>IF(ISERROR(VLOOKUP(B158,data!$A$3:$BB$202,2,FALSE)),"",VLOOKUP(B158,data!$A$3:$BB$202,43,FALSE))</f>
        <v/>
      </c>
      <c r="Q158" s="463"/>
      <c r="R158" s="464" t="str">
        <f>IF(ISERROR(VLOOKUP(B158,data!$A$3:$BB$202,2,FALSE)),"",VLOOKUP(B158,data!$A$3:$BB$202,49,FALSE))</f>
        <v/>
      </c>
      <c r="S158" s="465"/>
    </row>
    <row r="159" spans="2:19" ht="16.45" customHeight="1">
      <c r="B159" s="233">
        <v>144</v>
      </c>
      <c r="C159" s="229" t="str">
        <f>IF(ISERROR(VLOOKUP(B159,data!$A$3:$BB$202,2,FALSE)),"",VLOOKUP(B159,data!$A$3:$BB$202,2,FALSE))</f>
        <v/>
      </c>
      <c r="D159" s="459" t="str">
        <f>IF(ISERROR(VLOOKUP(B159,data!$A$3:$BB$202,2,FALSE)),"",VLOOKUP(B159,data!$A$3:$BB$202,54,FALSE))</f>
        <v/>
      </c>
      <c r="E159" s="460"/>
      <c r="F159" s="461"/>
      <c r="G159" s="230" t="str">
        <f>IF(ISERROR(VLOOKUP(B159,data!$A$3:$BB$202,2,FALSE)),"",VLOOKUP(B159,data!$A$3:$BB$202,12,FALSE))</f>
        <v/>
      </c>
      <c r="H159" s="231" t="str">
        <f>IF(ISERROR(VLOOKUP(B159,杜トラ_入力シート!$A$8:$N$207,2,FALSE)),"",VLOOKUP(B159,杜トラ_入力シート!$A$8:$N$207,8,FALSE))</f>
        <v/>
      </c>
      <c r="I159" s="232" t="str">
        <f>IF(ISERROR(VLOOKUP(B159,data!$A$3:$BB$202,2,FALSE)),"",VLOOKUP(B159,data!$A$3:$BB$202,13,FALSE))</f>
        <v/>
      </c>
      <c r="J159" s="462" t="str">
        <f>IF(ISERROR(VLOOKUP(B159,data!$A$3:$BB$202,2,FALSE)),"",VLOOKUP(B159,data!$A$3:$BB$202,25,FALSE))</f>
        <v/>
      </c>
      <c r="K159" s="463"/>
      <c r="L159" s="464" t="str">
        <f>IF(ISERROR(VLOOKUP(B159,data!$A$3:$BB$202,2,FALSE)),"",VLOOKUP(B159,data!$A$3:$BB$202,31,FALSE))</f>
        <v/>
      </c>
      <c r="M159" s="464"/>
      <c r="N159" s="464" t="str">
        <f>IF(ISERROR(VLOOKUP(B159,data!$A$3:$BB$202,2,FALSE)),"",VLOOKUP(B159,data!$A$3:$BB$202,37,FALSE))</f>
        <v/>
      </c>
      <c r="O159" s="464"/>
      <c r="P159" s="463" t="str">
        <f>IF(ISERROR(VLOOKUP(B159,data!$A$3:$BB$202,2,FALSE)),"",VLOOKUP(B159,data!$A$3:$BB$202,43,FALSE))</f>
        <v/>
      </c>
      <c r="Q159" s="463"/>
      <c r="R159" s="464" t="str">
        <f>IF(ISERROR(VLOOKUP(B159,data!$A$3:$BB$202,2,FALSE)),"",VLOOKUP(B159,data!$A$3:$BB$202,49,FALSE))</f>
        <v/>
      </c>
      <c r="S159" s="465"/>
    </row>
    <row r="160" spans="2:19" ht="16.45" customHeight="1">
      <c r="B160" s="234">
        <v>145</v>
      </c>
      <c r="C160" s="235" t="str">
        <f>IF(ISERROR(VLOOKUP(B160,data!$A$3:$BB$202,2,FALSE)),"",VLOOKUP(B160,data!$A$3:$BB$202,2,FALSE))</f>
        <v/>
      </c>
      <c r="D160" s="472" t="str">
        <f>IF(ISERROR(VLOOKUP(B160,data!$A$3:$BB$202,2,FALSE)),"",VLOOKUP(B160,data!$A$3:$BB$202,54,FALSE))</f>
        <v/>
      </c>
      <c r="E160" s="473"/>
      <c r="F160" s="474"/>
      <c r="G160" s="236" t="str">
        <f>IF(ISERROR(VLOOKUP(B160,data!$A$3:$BB$202,2,FALSE)),"",VLOOKUP(B160,data!$A$3:$BB$202,12,FALSE))</f>
        <v/>
      </c>
      <c r="H160" s="237" t="str">
        <f>IF(ISERROR(VLOOKUP(B160,杜トラ_入力シート!$A$8:$N$207,2,FALSE)),"",VLOOKUP(B160,杜トラ_入力シート!$A$8:$N$207,8,FALSE))</f>
        <v/>
      </c>
      <c r="I160" s="238" t="str">
        <f>IF(ISERROR(VLOOKUP(B160,data!$A$3:$BB$202,2,FALSE)),"",VLOOKUP(B160,data!$A$3:$BB$202,13,FALSE))</f>
        <v/>
      </c>
      <c r="J160" s="475" t="str">
        <f>IF(ISERROR(VLOOKUP(B160,data!$A$3:$BB$202,2,FALSE)),"",VLOOKUP(B160,data!$A$3:$BB$202,25,FALSE))</f>
        <v/>
      </c>
      <c r="K160" s="476"/>
      <c r="L160" s="477" t="str">
        <f>IF(ISERROR(VLOOKUP(B160,data!$A$3:$BB$202,2,FALSE)),"",VLOOKUP(B160,data!$A$3:$BB$202,31,FALSE))</f>
        <v/>
      </c>
      <c r="M160" s="477"/>
      <c r="N160" s="477" t="str">
        <f>IF(ISERROR(VLOOKUP(B160,data!$A$3:$BB$202,2,FALSE)),"",VLOOKUP(B160,data!$A$3:$BB$202,37,FALSE))</f>
        <v/>
      </c>
      <c r="O160" s="477"/>
      <c r="P160" s="476" t="str">
        <f>IF(ISERROR(VLOOKUP(B160,data!$A$3:$BB$202,2,FALSE)),"",VLOOKUP(B160,data!$A$3:$BB$202,43,FALSE))</f>
        <v/>
      </c>
      <c r="Q160" s="476"/>
      <c r="R160" s="477" t="str">
        <f>IF(ISERROR(VLOOKUP(B160,data!$A$3:$BB$202,2,FALSE)),"",VLOOKUP(B160,data!$A$3:$BB$202,49,FALSE))</f>
        <v/>
      </c>
      <c r="S160" s="478"/>
    </row>
    <row r="161" spans="2:19" ht="16.45" customHeight="1">
      <c r="B161" s="228">
        <v>146</v>
      </c>
      <c r="C161" s="229" t="str">
        <f>IF(ISERROR(VLOOKUP(B161,data!$A$3:$BB$202,2,FALSE)),"",VLOOKUP(B161,data!$A$3:$BB$202,2,FALSE))</f>
        <v/>
      </c>
      <c r="D161" s="459" t="str">
        <f>IF(ISERROR(VLOOKUP(B161,data!$A$3:$BB$202,2,FALSE)),"",VLOOKUP(B161,data!$A$3:$BB$202,54,FALSE))</f>
        <v/>
      </c>
      <c r="E161" s="460"/>
      <c r="F161" s="461"/>
      <c r="G161" s="230" t="str">
        <f>IF(ISERROR(VLOOKUP(B161,data!$A$3:$BB$202,2,FALSE)),"",VLOOKUP(B161,data!$A$3:$BB$202,12,FALSE))</f>
        <v/>
      </c>
      <c r="H161" s="231" t="str">
        <f>IF(ISERROR(VLOOKUP(B161,杜トラ_入力シート!$A$8:$N$207,2,FALSE)),"",VLOOKUP(B161,杜トラ_入力シート!$A$8:$N$207,8,FALSE))</f>
        <v/>
      </c>
      <c r="I161" s="232" t="str">
        <f>IF(ISERROR(VLOOKUP(B161,data!$A$3:$BB$202,2,FALSE)),"",VLOOKUP(B161,data!$A$3:$BB$202,13,FALSE))</f>
        <v/>
      </c>
      <c r="J161" s="479" t="str">
        <f>IF(ISERROR(VLOOKUP(B161,data!$A$3:$BB$202,2,FALSE)),"",VLOOKUP(B161,data!$A$3:$BB$202,25,FALSE))</f>
        <v/>
      </c>
      <c r="K161" s="480"/>
      <c r="L161" s="481" t="str">
        <f>IF(ISERROR(VLOOKUP(B161,data!$A$3:$BB$202,2,FALSE)),"",VLOOKUP(B161,data!$A$3:$BB$202,31,FALSE))</f>
        <v/>
      </c>
      <c r="M161" s="481"/>
      <c r="N161" s="481" t="str">
        <f>IF(ISERROR(VLOOKUP(B161,data!$A$3:$BB$202,2,FALSE)),"",VLOOKUP(B161,data!$A$3:$BB$202,37,FALSE))</f>
        <v/>
      </c>
      <c r="O161" s="481"/>
      <c r="P161" s="480" t="str">
        <f>IF(ISERROR(VLOOKUP(B161,data!$A$3:$BB$202,2,FALSE)),"",VLOOKUP(B161,data!$A$3:$BB$202,43,FALSE))</f>
        <v/>
      </c>
      <c r="Q161" s="480"/>
      <c r="R161" s="481" t="str">
        <f>IF(ISERROR(VLOOKUP(B161,data!$A$3:$BB$202,2,FALSE)),"",VLOOKUP(B161,data!$A$3:$BB$202,49,FALSE))</f>
        <v/>
      </c>
      <c r="S161" s="482"/>
    </row>
    <row r="162" spans="2:19" ht="16.45" customHeight="1">
      <c r="B162" s="233">
        <v>147</v>
      </c>
      <c r="C162" s="229" t="str">
        <f>IF(ISERROR(VLOOKUP(B162,data!$A$3:$BB$202,2,FALSE)),"",VLOOKUP(B162,data!$A$3:$BB$202,2,FALSE))</f>
        <v/>
      </c>
      <c r="D162" s="459" t="str">
        <f>IF(ISERROR(VLOOKUP(B162,data!$A$3:$BB$202,2,FALSE)),"",VLOOKUP(B162,data!$A$3:$BB$202,54,FALSE))</f>
        <v/>
      </c>
      <c r="E162" s="460"/>
      <c r="F162" s="461"/>
      <c r="G162" s="230" t="str">
        <f>IF(ISERROR(VLOOKUP(B162,data!$A$3:$BB$202,2,FALSE)),"",VLOOKUP(B162,data!$A$3:$BB$202,12,FALSE))</f>
        <v/>
      </c>
      <c r="H162" s="231" t="str">
        <f>IF(ISERROR(VLOOKUP(B162,杜トラ_入力シート!$A$8:$N$207,2,FALSE)),"",VLOOKUP(B162,杜トラ_入力シート!$A$8:$N$207,8,FALSE))</f>
        <v/>
      </c>
      <c r="I162" s="232" t="str">
        <f>IF(ISERROR(VLOOKUP(B162,data!$A$3:$BB$202,2,FALSE)),"",VLOOKUP(B162,data!$A$3:$BB$202,13,FALSE))</f>
        <v/>
      </c>
      <c r="J162" s="462" t="str">
        <f>IF(ISERROR(VLOOKUP(B162,data!$A$3:$BB$202,2,FALSE)),"",VLOOKUP(B162,data!$A$3:$BB$202,25,FALSE))</f>
        <v/>
      </c>
      <c r="K162" s="463"/>
      <c r="L162" s="464" t="str">
        <f>IF(ISERROR(VLOOKUP(B162,data!$A$3:$BB$202,2,FALSE)),"",VLOOKUP(B162,data!$A$3:$BB$202,31,FALSE))</f>
        <v/>
      </c>
      <c r="M162" s="464"/>
      <c r="N162" s="464" t="str">
        <f>IF(ISERROR(VLOOKUP(B162,data!$A$3:$BB$202,2,FALSE)),"",VLOOKUP(B162,data!$A$3:$BB$202,37,FALSE))</f>
        <v/>
      </c>
      <c r="O162" s="464"/>
      <c r="P162" s="463" t="str">
        <f>IF(ISERROR(VLOOKUP(B162,data!$A$3:$BB$202,2,FALSE)),"",VLOOKUP(B162,data!$A$3:$BB$202,43,FALSE))</f>
        <v/>
      </c>
      <c r="Q162" s="463"/>
      <c r="R162" s="464" t="str">
        <f>IF(ISERROR(VLOOKUP(B162,data!$A$3:$BB$202,2,FALSE)),"",VLOOKUP(B162,data!$A$3:$BB$202,49,FALSE))</f>
        <v/>
      </c>
      <c r="S162" s="465"/>
    </row>
    <row r="163" spans="2:19" ht="16.45" customHeight="1">
      <c r="B163" s="233">
        <v>148</v>
      </c>
      <c r="C163" s="229" t="str">
        <f>IF(ISERROR(VLOOKUP(B163,data!$A$3:$BB$202,2,FALSE)),"",VLOOKUP(B163,data!$A$3:$BB$202,2,FALSE))</f>
        <v/>
      </c>
      <c r="D163" s="459" t="str">
        <f>IF(ISERROR(VLOOKUP(B163,data!$A$3:$BB$202,2,FALSE)),"",VLOOKUP(B163,data!$A$3:$BB$202,54,FALSE))</f>
        <v/>
      </c>
      <c r="E163" s="460"/>
      <c r="F163" s="461"/>
      <c r="G163" s="230" t="str">
        <f>IF(ISERROR(VLOOKUP(B163,data!$A$3:$BB$202,2,FALSE)),"",VLOOKUP(B163,data!$A$3:$BB$202,12,FALSE))</f>
        <v/>
      </c>
      <c r="H163" s="231" t="str">
        <f>IF(ISERROR(VLOOKUP(B163,杜トラ_入力シート!$A$8:$N$207,2,FALSE)),"",VLOOKUP(B163,杜トラ_入力シート!$A$8:$N$207,8,FALSE))</f>
        <v/>
      </c>
      <c r="I163" s="232" t="str">
        <f>IF(ISERROR(VLOOKUP(B163,data!$A$3:$BB$202,2,FALSE)),"",VLOOKUP(B163,data!$A$3:$BB$202,13,FALSE))</f>
        <v/>
      </c>
      <c r="J163" s="462" t="str">
        <f>IF(ISERROR(VLOOKUP(B163,data!$A$3:$BB$202,2,FALSE)),"",VLOOKUP(B163,data!$A$3:$BB$202,25,FALSE))</f>
        <v/>
      </c>
      <c r="K163" s="463"/>
      <c r="L163" s="464" t="str">
        <f>IF(ISERROR(VLOOKUP(B163,data!$A$3:$BB$202,2,FALSE)),"",VLOOKUP(B163,data!$A$3:$BB$202,31,FALSE))</f>
        <v/>
      </c>
      <c r="M163" s="464"/>
      <c r="N163" s="464" t="str">
        <f>IF(ISERROR(VLOOKUP(B163,data!$A$3:$BB$202,2,FALSE)),"",VLOOKUP(B163,data!$A$3:$BB$202,37,FALSE))</f>
        <v/>
      </c>
      <c r="O163" s="464"/>
      <c r="P163" s="463" t="str">
        <f>IF(ISERROR(VLOOKUP(B163,data!$A$3:$BB$202,2,FALSE)),"",VLOOKUP(B163,data!$A$3:$BB$202,43,FALSE))</f>
        <v/>
      </c>
      <c r="Q163" s="463"/>
      <c r="R163" s="464" t="str">
        <f>IF(ISERROR(VLOOKUP(B163,data!$A$3:$BB$202,2,FALSE)),"",VLOOKUP(B163,data!$A$3:$BB$202,49,FALSE))</f>
        <v/>
      </c>
      <c r="S163" s="465"/>
    </row>
    <row r="164" spans="2:19" ht="16.45" customHeight="1">
      <c r="B164" s="233">
        <v>149</v>
      </c>
      <c r="C164" s="229" t="str">
        <f>IF(ISERROR(VLOOKUP(B164,data!$A$3:$BB$202,2,FALSE)),"",VLOOKUP(B164,data!$A$3:$BB$202,2,FALSE))</f>
        <v/>
      </c>
      <c r="D164" s="459" t="str">
        <f>IF(ISERROR(VLOOKUP(B164,data!$A$3:$BB$202,2,FALSE)),"",VLOOKUP(B164,data!$A$3:$BB$202,54,FALSE))</f>
        <v/>
      </c>
      <c r="E164" s="460"/>
      <c r="F164" s="461"/>
      <c r="G164" s="230" t="str">
        <f>IF(ISERROR(VLOOKUP(B164,data!$A$3:$BB$202,2,FALSE)),"",VLOOKUP(B164,data!$A$3:$BB$202,12,FALSE))</f>
        <v/>
      </c>
      <c r="H164" s="231" t="str">
        <f>IF(ISERROR(VLOOKUP(B164,杜トラ_入力シート!$A$8:$N$207,2,FALSE)),"",VLOOKUP(B164,杜トラ_入力シート!$A$8:$N$207,8,FALSE))</f>
        <v/>
      </c>
      <c r="I164" s="232" t="str">
        <f>IF(ISERROR(VLOOKUP(B164,data!$A$3:$BB$202,2,FALSE)),"",VLOOKUP(B164,data!$A$3:$BB$202,13,FALSE))</f>
        <v/>
      </c>
      <c r="J164" s="462" t="str">
        <f>IF(ISERROR(VLOOKUP(B164,data!$A$3:$BB$202,2,FALSE)),"",VLOOKUP(B164,data!$A$3:$BB$202,25,FALSE))</f>
        <v/>
      </c>
      <c r="K164" s="463"/>
      <c r="L164" s="464" t="str">
        <f>IF(ISERROR(VLOOKUP(B164,data!$A$3:$BB$202,2,FALSE)),"",VLOOKUP(B164,data!$A$3:$BB$202,31,FALSE))</f>
        <v/>
      </c>
      <c r="M164" s="464"/>
      <c r="N164" s="464" t="str">
        <f>IF(ISERROR(VLOOKUP(B164,data!$A$3:$BB$202,2,FALSE)),"",VLOOKUP(B164,data!$A$3:$BB$202,37,FALSE))</f>
        <v/>
      </c>
      <c r="O164" s="464"/>
      <c r="P164" s="463" t="str">
        <f>IF(ISERROR(VLOOKUP(B164,data!$A$3:$BB$202,2,FALSE)),"",VLOOKUP(B164,data!$A$3:$BB$202,43,FALSE))</f>
        <v/>
      </c>
      <c r="Q164" s="463"/>
      <c r="R164" s="464" t="str">
        <f>IF(ISERROR(VLOOKUP(B164,data!$A$3:$BB$202,2,FALSE)),"",VLOOKUP(B164,data!$A$3:$BB$202,49,FALSE))</f>
        <v/>
      </c>
      <c r="S164" s="465"/>
    </row>
    <row r="165" spans="2:19" ht="16.45" customHeight="1">
      <c r="B165" s="234">
        <v>150</v>
      </c>
      <c r="C165" s="235" t="str">
        <f>IF(ISERROR(VLOOKUP(B165,data!$A$3:$BB$202,2,FALSE)),"",VLOOKUP(B165,data!$A$3:$BB$202,2,FALSE))</f>
        <v/>
      </c>
      <c r="D165" s="472" t="str">
        <f>IF(ISERROR(VLOOKUP(B165,data!$A$3:$BB$202,2,FALSE)),"",VLOOKUP(B165,data!$A$3:$BB$202,54,FALSE))</f>
        <v/>
      </c>
      <c r="E165" s="473"/>
      <c r="F165" s="474"/>
      <c r="G165" s="236" t="str">
        <f>IF(ISERROR(VLOOKUP(B165,data!$A$3:$BB$202,2,FALSE)),"",VLOOKUP(B165,data!$A$3:$BB$202,12,FALSE))</f>
        <v/>
      </c>
      <c r="H165" s="237" t="str">
        <f>IF(ISERROR(VLOOKUP(B165,杜トラ_入力シート!$A$8:$N$207,2,FALSE)),"",VLOOKUP(B165,杜トラ_入力シート!$A$8:$N$207,8,FALSE))</f>
        <v/>
      </c>
      <c r="I165" s="238" t="str">
        <f>IF(ISERROR(VLOOKUP(B165,data!$A$3:$BB$202,2,FALSE)),"",VLOOKUP(B165,data!$A$3:$BB$202,13,FALSE))</f>
        <v/>
      </c>
      <c r="J165" s="475" t="str">
        <f>IF(ISERROR(VLOOKUP(B165,data!$A$3:$BB$202,2,FALSE)),"",VLOOKUP(B165,data!$A$3:$BB$202,25,FALSE))</f>
        <v/>
      </c>
      <c r="K165" s="476"/>
      <c r="L165" s="477" t="str">
        <f>IF(ISERROR(VLOOKUP(B165,data!$A$3:$BB$202,2,FALSE)),"",VLOOKUP(B165,data!$A$3:$BB$202,31,FALSE))</f>
        <v/>
      </c>
      <c r="M165" s="477"/>
      <c r="N165" s="477" t="str">
        <f>IF(ISERROR(VLOOKUP(B165,data!$A$3:$BB$202,2,FALSE)),"",VLOOKUP(B165,data!$A$3:$BB$202,37,FALSE))</f>
        <v/>
      </c>
      <c r="O165" s="477"/>
      <c r="P165" s="476" t="str">
        <f>IF(ISERROR(VLOOKUP(B165,data!$A$3:$BB$202,2,FALSE)),"",VLOOKUP(B165,data!$A$3:$BB$202,43,FALSE))</f>
        <v/>
      </c>
      <c r="Q165" s="476"/>
      <c r="R165" s="477" t="str">
        <f>IF(ISERROR(VLOOKUP(B165,data!$A$3:$BB$202,2,FALSE)),"",VLOOKUP(B165,data!$A$3:$BB$202,49,FALSE))</f>
        <v/>
      </c>
      <c r="S165" s="478"/>
    </row>
    <row r="166" spans="2:19" ht="16.45" customHeight="1">
      <c r="B166" s="228">
        <v>151</v>
      </c>
      <c r="C166" s="229" t="str">
        <f>IF(ISERROR(VLOOKUP(B166,data!$A$3:$BB$202,2,FALSE)),"",VLOOKUP(B166,data!$A$3:$BB$202,2,FALSE))</f>
        <v/>
      </c>
      <c r="D166" s="459" t="str">
        <f>IF(ISERROR(VLOOKUP(B166,data!$A$3:$BB$202,2,FALSE)),"",VLOOKUP(B166,data!$A$3:$BB$202,54,FALSE))</f>
        <v/>
      </c>
      <c r="E166" s="460"/>
      <c r="F166" s="461"/>
      <c r="G166" s="230" t="str">
        <f>IF(ISERROR(VLOOKUP(B166,data!$A$3:$BB$202,2,FALSE)),"",VLOOKUP(B166,data!$A$3:$BB$202,12,FALSE))</f>
        <v/>
      </c>
      <c r="H166" s="231" t="str">
        <f>IF(ISERROR(VLOOKUP(B166,杜トラ_入力シート!$A$8:$N$207,2,FALSE)),"",VLOOKUP(B166,杜トラ_入力シート!$A$8:$N$207,8,FALSE))</f>
        <v/>
      </c>
      <c r="I166" s="232" t="str">
        <f>IF(ISERROR(VLOOKUP(B166,data!$A$3:$BB$202,2,FALSE)),"",VLOOKUP(B166,data!$A$3:$BB$202,13,FALSE))</f>
        <v/>
      </c>
      <c r="J166" s="479" t="str">
        <f>IF(ISERROR(VLOOKUP(B166,data!$A$3:$BB$202,2,FALSE)),"",VLOOKUP(B166,data!$A$3:$BB$202,25,FALSE))</f>
        <v/>
      </c>
      <c r="K166" s="480"/>
      <c r="L166" s="481" t="str">
        <f>IF(ISERROR(VLOOKUP(B166,data!$A$3:$BB$202,2,FALSE)),"",VLOOKUP(B166,data!$A$3:$BB$202,31,FALSE))</f>
        <v/>
      </c>
      <c r="M166" s="481"/>
      <c r="N166" s="481" t="str">
        <f>IF(ISERROR(VLOOKUP(B166,data!$A$3:$BB$202,2,FALSE)),"",VLOOKUP(B166,data!$A$3:$BB$202,37,FALSE))</f>
        <v/>
      </c>
      <c r="O166" s="481"/>
      <c r="P166" s="480" t="str">
        <f>IF(ISERROR(VLOOKUP(B166,data!$A$3:$BB$202,2,FALSE)),"",VLOOKUP(B166,data!$A$3:$BB$202,43,FALSE))</f>
        <v/>
      </c>
      <c r="Q166" s="480"/>
      <c r="R166" s="481" t="str">
        <f>IF(ISERROR(VLOOKUP(B166,data!$A$3:$BB$202,2,FALSE)),"",VLOOKUP(B166,data!$A$3:$BB$202,49,FALSE))</f>
        <v/>
      </c>
      <c r="S166" s="482"/>
    </row>
    <row r="167" spans="2:19" ht="16.45" customHeight="1">
      <c r="B167" s="233">
        <v>152</v>
      </c>
      <c r="C167" s="229" t="str">
        <f>IF(ISERROR(VLOOKUP(B167,data!$A$3:$BB$202,2,FALSE)),"",VLOOKUP(B167,data!$A$3:$BB$202,2,FALSE))</f>
        <v/>
      </c>
      <c r="D167" s="459" t="str">
        <f>IF(ISERROR(VLOOKUP(B167,data!$A$3:$BB$202,2,FALSE)),"",VLOOKUP(B167,data!$A$3:$BB$202,54,FALSE))</f>
        <v/>
      </c>
      <c r="E167" s="460"/>
      <c r="F167" s="461"/>
      <c r="G167" s="230" t="str">
        <f>IF(ISERROR(VLOOKUP(B167,data!$A$3:$BB$202,2,FALSE)),"",VLOOKUP(B167,data!$A$3:$BB$202,12,FALSE))</f>
        <v/>
      </c>
      <c r="H167" s="231" t="str">
        <f>IF(ISERROR(VLOOKUP(B167,杜トラ_入力シート!$A$8:$N$207,2,FALSE)),"",VLOOKUP(B167,杜トラ_入力シート!$A$8:$N$207,8,FALSE))</f>
        <v/>
      </c>
      <c r="I167" s="232" t="str">
        <f>IF(ISERROR(VLOOKUP(B167,data!$A$3:$BB$202,2,FALSE)),"",VLOOKUP(B167,data!$A$3:$BB$202,13,FALSE))</f>
        <v/>
      </c>
      <c r="J167" s="462" t="str">
        <f>IF(ISERROR(VLOOKUP(B167,data!$A$3:$BB$202,2,FALSE)),"",VLOOKUP(B167,data!$A$3:$BB$202,25,FALSE))</f>
        <v/>
      </c>
      <c r="K167" s="463"/>
      <c r="L167" s="464" t="str">
        <f>IF(ISERROR(VLOOKUP(B167,data!$A$3:$BB$202,2,FALSE)),"",VLOOKUP(B167,data!$A$3:$BB$202,31,FALSE))</f>
        <v/>
      </c>
      <c r="M167" s="464"/>
      <c r="N167" s="464" t="str">
        <f>IF(ISERROR(VLOOKUP(B167,data!$A$3:$BB$202,2,FALSE)),"",VLOOKUP(B167,data!$A$3:$BB$202,37,FALSE))</f>
        <v/>
      </c>
      <c r="O167" s="464"/>
      <c r="P167" s="463" t="str">
        <f>IF(ISERROR(VLOOKUP(B167,data!$A$3:$BB$202,2,FALSE)),"",VLOOKUP(B167,data!$A$3:$BB$202,43,FALSE))</f>
        <v/>
      </c>
      <c r="Q167" s="463"/>
      <c r="R167" s="464" t="str">
        <f>IF(ISERROR(VLOOKUP(B167,data!$A$3:$BB$202,2,FALSE)),"",VLOOKUP(B167,data!$A$3:$BB$202,49,FALSE))</f>
        <v/>
      </c>
      <c r="S167" s="465"/>
    </row>
    <row r="168" spans="2:19" ht="16.45" customHeight="1">
      <c r="B168" s="233">
        <v>153</v>
      </c>
      <c r="C168" s="229" t="str">
        <f>IF(ISERROR(VLOOKUP(B168,data!$A$3:$BB$202,2,FALSE)),"",VLOOKUP(B168,data!$A$3:$BB$202,2,FALSE))</f>
        <v/>
      </c>
      <c r="D168" s="459" t="str">
        <f>IF(ISERROR(VLOOKUP(B168,data!$A$3:$BB$202,2,FALSE)),"",VLOOKUP(B168,data!$A$3:$BB$202,54,FALSE))</f>
        <v/>
      </c>
      <c r="E168" s="460"/>
      <c r="F168" s="461"/>
      <c r="G168" s="230" t="str">
        <f>IF(ISERROR(VLOOKUP(B168,data!$A$3:$BB$202,2,FALSE)),"",VLOOKUP(B168,data!$A$3:$BB$202,12,FALSE))</f>
        <v/>
      </c>
      <c r="H168" s="231" t="str">
        <f>IF(ISERROR(VLOOKUP(B168,杜トラ_入力シート!$A$8:$N$207,2,FALSE)),"",VLOOKUP(B168,杜トラ_入力シート!$A$8:$N$207,8,FALSE))</f>
        <v/>
      </c>
      <c r="I168" s="232" t="str">
        <f>IF(ISERROR(VLOOKUP(B168,data!$A$3:$BB$202,2,FALSE)),"",VLOOKUP(B168,data!$A$3:$BB$202,13,FALSE))</f>
        <v/>
      </c>
      <c r="J168" s="462" t="str">
        <f>IF(ISERROR(VLOOKUP(B168,data!$A$3:$BB$202,2,FALSE)),"",VLOOKUP(B168,data!$A$3:$BB$202,25,FALSE))</f>
        <v/>
      </c>
      <c r="K168" s="463"/>
      <c r="L168" s="464" t="str">
        <f>IF(ISERROR(VLOOKUP(B168,data!$A$3:$BB$202,2,FALSE)),"",VLOOKUP(B168,data!$A$3:$BB$202,31,FALSE))</f>
        <v/>
      </c>
      <c r="M168" s="464"/>
      <c r="N168" s="464" t="str">
        <f>IF(ISERROR(VLOOKUP(B168,data!$A$3:$BB$202,2,FALSE)),"",VLOOKUP(B168,data!$A$3:$BB$202,37,FALSE))</f>
        <v/>
      </c>
      <c r="O168" s="464"/>
      <c r="P168" s="463" t="str">
        <f>IF(ISERROR(VLOOKUP(B168,data!$A$3:$BB$202,2,FALSE)),"",VLOOKUP(B168,data!$A$3:$BB$202,43,FALSE))</f>
        <v/>
      </c>
      <c r="Q168" s="463"/>
      <c r="R168" s="464" t="str">
        <f>IF(ISERROR(VLOOKUP(B168,data!$A$3:$BB$202,2,FALSE)),"",VLOOKUP(B168,data!$A$3:$BB$202,49,FALSE))</f>
        <v/>
      </c>
      <c r="S168" s="465"/>
    </row>
    <row r="169" spans="2:19" ht="16.45" customHeight="1">
      <c r="B169" s="233">
        <v>154</v>
      </c>
      <c r="C169" s="229" t="str">
        <f>IF(ISERROR(VLOOKUP(B169,data!$A$3:$BB$202,2,FALSE)),"",VLOOKUP(B169,data!$A$3:$BB$202,2,FALSE))</f>
        <v/>
      </c>
      <c r="D169" s="459" t="str">
        <f>IF(ISERROR(VLOOKUP(B169,data!$A$3:$BB$202,2,FALSE)),"",VLOOKUP(B169,data!$A$3:$BB$202,54,FALSE))</f>
        <v/>
      </c>
      <c r="E169" s="460"/>
      <c r="F169" s="461"/>
      <c r="G169" s="230" t="str">
        <f>IF(ISERROR(VLOOKUP(B169,data!$A$3:$BB$202,2,FALSE)),"",VLOOKUP(B169,data!$A$3:$BB$202,12,FALSE))</f>
        <v/>
      </c>
      <c r="H169" s="231" t="str">
        <f>IF(ISERROR(VLOOKUP(B169,杜トラ_入力シート!$A$8:$N$207,2,FALSE)),"",VLOOKUP(B169,杜トラ_入力シート!$A$8:$N$207,8,FALSE))</f>
        <v/>
      </c>
      <c r="I169" s="232" t="str">
        <f>IF(ISERROR(VLOOKUP(B169,data!$A$3:$BB$202,2,FALSE)),"",VLOOKUP(B169,data!$A$3:$BB$202,13,FALSE))</f>
        <v/>
      </c>
      <c r="J169" s="462" t="str">
        <f>IF(ISERROR(VLOOKUP(B169,data!$A$3:$BB$202,2,FALSE)),"",VLOOKUP(B169,data!$A$3:$BB$202,25,FALSE))</f>
        <v/>
      </c>
      <c r="K169" s="463"/>
      <c r="L169" s="464" t="str">
        <f>IF(ISERROR(VLOOKUP(B169,data!$A$3:$BB$202,2,FALSE)),"",VLOOKUP(B169,data!$A$3:$BB$202,31,FALSE))</f>
        <v/>
      </c>
      <c r="M169" s="464"/>
      <c r="N169" s="464" t="str">
        <f>IF(ISERROR(VLOOKUP(B169,data!$A$3:$BB$202,2,FALSE)),"",VLOOKUP(B169,data!$A$3:$BB$202,37,FALSE))</f>
        <v/>
      </c>
      <c r="O169" s="464"/>
      <c r="P169" s="463" t="str">
        <f>IF(ISERROR(VLOOKUP(B169,data!$A$3:$BB$202,2,FALSE)),"",VLOOKUP(B169,data!$A$3:$BB$202,43,FALSE))</f>
        <v/>
      </c>
      <c r="Q169" s="463"/>
      <c r="R169" s="464" t="str">
        <f>IF(ISERROR(VLOOKUP(B169,data!$A$3:$BB$202,2,FALSE)),"",VLOOKUP(B169,data!$A$3:$BB$202,49,FALSE))</f>
        <v/>
      </c>
      <c r="S169" s="465"/>
    </row>
    <row r="170" spans="2:19" ht="16.45" customHeight="1">
      <c r="B170" s="234">
        <v>155</v>
      </c>
      <c r="C170" s="235" t="str">
        <f>IF(ISERROR(VLOOKUP(B170,data!$A$3:$BB$202,2,FALSE)),"",VLOOKUP(B170,data!$A$3:$BB$202,2,FALSE))</f>
        <v/>
      </c>
      <c r="D170" s="472" t="str">
        <f>IF(ISERROR(VLOOKUP(B170,data!$A$3:$BB$202,2,FALSE)),"",VLOOKUP(B170,data!$A$3:$BB$202,54,FALSE))</f>
        <v/>
      </c>
      <c r="E170" s="473"/>
      <c r="F170" s="474"/>
      <c r="G170" s="236" t="str">
        <f>IF(ISERROR(VLOOKUP(B170,data!$A$3:$BB$202,2,FALSE)),"",VLOOKUP(B170,data!$A$3:$BB$202,12,FALSE))</f>
        <v/>
      </c>
      <c r="H170" s="237" t="str">
        <f>IF(ISERROR(VLOOKUP(B170,杜トラ_入力シート!$A$8:$N$207,2,FALSE)),"",VLOOKUP(B170,杜トラ_入力シート!$A$8:$N$207,8,FALSE))</f>
        <v/>
      </c>
      <c r="I170" s="238" t="str">
        <f>IF(ISERROR(VLOOKUP(B170,data!$A$3:$BB$202,2,FALSE)),"",VLOOKUP(B170,data!$A$3:$BB$202,13,FALSE))</f>
        <v/>
      </c>
      <c r="J170" s="475" t="str">
        <f>IF(ISERROR(VLOOKUP(B170,data!$A$3:$BB$202,2,FALSE)),"",VLOOKUP(B170,data!$A$3:$BB$202,25,FALSE))</f>
        <v/>
      </c>
      <c r="K170" s="476"/>
      <c r="L170" s="477" t="str">
        <f>IF(ISERROR(VLOOKUP(B170,data!$A$3:$BB$202,2,FALSE)),"",VLOOKUP(B170,data!$A$3:$BB$202,31,FALSE))</f>
        <v/>
      </c>
      <c r="M170" s="477"/>
      <c r="N170" s="477" t="str">
        <f>IF(ISERROR(VLOOKUP(B170,data!$A$3:$BB$202,2,FALSE)),"",VLOOKUP(B170,data!$A$3:$BB$202,37,FALSE))</f>
        <v/>
      </c>
      <c r="O170" s="477"/>
      <c r="P170" s="476" t="str">
        <f>IF(ISERROR(VLOOKUP(B170,data!$A$3:$BB$202,2,FALSE)),"",VLOOKUP(B170,data!$A$3:$BB$202,43,FALSE))</f>
        <v/>
      </c>
      <c r="Q170" s="476"/>
      <c r="R170" s="477" t="str">
        <f>IF(ISERROR(VLOOKUP(B170,data!$A$3:$BB$202,2,FALSE)),"",VLOOKUP(B170,data!$A$3:$BB$202,49,FALSE))</f>
        <v/>
      </c>
      <c r="S170" s="478"/>
    </row>
    <row r="171" spans="2:19" ht="16.45" customHeight="1">
      <c r="B171" s="228">
        <v>156</v>
      </c>
      <c r="C171" s="229" t="str">
        <f>IF(ISERROR(VLOOKUP(B171,data!$A$3:$BB$202,2,FALSE)),"",VLOOKUP(B171,data!$A$3:$BB$202,2,FALSE))</f>
        <v/>
      </c>
      <c r="D171" s="459" t="str">
        <f>IF(ISERROR(VLOOKUP(B171,data!$A$3:$BB$202,2,FALSE)),"",VLOOKUP(B171,data!$A$3:$BB$202,54,FALSE))</f>
        <v/>
      </c>
      <c r="E171" s="460"/>
      <c r="F171" s="461"/>
      <c r="G171" s="230" t="str">
        <f>IF(ISERROR(VLOOKUP(B171,data!$A$3:$BB$202,2,FALSE)),"",VLOOKUP(B171,data!$A$3:$BB$202,12,FALSE))</f>
        <v/>
      </c>
      <c r="H171" s="231" t="str">
        <f>IF(ISERROR(VLOOKUP(B171,杜トラ_入力シート!$A$8:$N$207,2,FALSE)),"",VLOOKUP(B171,杜トラ_入力シート!$A$8:$N$207,8,FALSE))</f>
        <v/>
      </c>
      <c r="I171" s="232" t="str">
        <f>IF(ISERROR(VLOOKUP(B171,data!$A$3:$BB$202,2,FALSE)),"",VLOOKUP(B171,data!$A$3:$BB$202,13,FALSE))</f>
        <v/>
      </c>
      <c r="J171" s="479" t="str">
        <f>IF(ISERROR(VLOOKUP(B171,data!$A$3:$BB$202,2,FALSE)),"",VLOOKUP(B171,data!$A$3:$BB$202,25,FALSE))</f>
        <v/>
      </c>
      <c r="K171" s="480"/>
      <c r="L171" s="481" t="str">
        <f>IF(ISERROR(VLOOKUP(B171,data!$A$3:$BB$202,2,FALSE)),"",VLOOKUP(B171,data!$A$3:$BB$202,31,FALSE))</f>
        <v/>
      </c>
      <c r="M171" s="481"/>
      <c r="N171" s="481" t="str">
        <f>IF(ISERROR(VLOOKUP(B171,data!$A$3:$BB$202,2,FALSE)),"",VLOOKUP(B171,data!$A$3:$BB$202,37,FALSE))</f>
        <v/>
      </c>
      <c r="O171" s="481"/>
      <c r="P171" s="480" t="str">
        <f>IF(ISERROR(VLOOKUP(B171,data!$A$3:$BB$202,2,FALSE)),"",VLOOKUP(B171,data!$A$3:$BB$202,43,FALSE))</f>
        <v/>
      </c>
      <c r="Q171" s="480"/>
      <c r="R171" s="481" t="str">
        <f>IF(ISERROR(VLOOKUP(B171,data!$A$3:$BB$202,2,FALSE)),"",VLOOKUP(B171,data!$A$3:$BB$202,49,FALSE))</f>
        <v/>
      </c>
      <c r="S171" s="482"/>
    </row>
    <row r="172" spans="2:19" ht="16.45" customHeight="1">
      <c r="B172" s="233">
        <v>157</v>
      </c>
      <c r="C172" s="229" t="str">
        <f>IF(ISERROR(VLOOKUP(B172,data!$A$3:$BB$202,2,FALSE)),"",VLOOKUP(B172,data!$A$3:$BB$202,2,FALSE))</f>
        <v/>
      </c>
      <c r="D172" s="459" t="str">
        <f>IF(ISERROR(VLOOKUP(B172,data!$A$3:$BB$202,2,FALSE)),"",VLOOKUP(B172,data!$A$3:$BB$202,54,FALSE))</f>
        <v/>
      </c>
      <c r="E172" s="460"/>
      <c r="F172" s="461"/>
      <c r="G172" s="230" t="str">
        <f>IF(ISERROR(VLOOKUP(B172,data!$A$3:$BB$202,2,FALSE)),"",VLOOKUP(B172,data!$A$3:$BB$202,12,FALSE))</f>
        <v/>
      </c>
      <c r="H172" s="231" t="str">
        <f>IF(ISERROR(VLOOKUP(B172,杜トラ_入力シート!$A$8:$N$207,2,FALSE)),"",VLOOKUP(B172,杜トラ_入力シート!$A$8:$N$207,8,FALSE))</f>
        <v/>
      </c>
      <c r="I172" s="232" t="str">
        <f>IF(ISERROR(VLOOKUP(B172,data!$A$3:$BB$202,2,FALSE)),"",VLOOKUP(B172,data!$A$3:$BB$202,13,FALSE))</f>
        <v/>
      </c>
      <c r="J172" s="462" t="str">
        <f>IF(ISERROR(VLOOKUP(B172,data!$A$3:$BB$202,2,FALSE)),"",VLOOKUP(B172,data!$A$3:$BB$202,25,FALSE))</f>
        <v/>
      </c>
      <c r="K172" s="463"/>
      <c r="L172" s="464" t="str">
        <f>IF(ISERROR(VLOOKUP(B172,data!$A$3:$BB$202,2,FALSE)),"",VLOOKUP(B172,data!$A$3:$BB$202,31,FALSE))</f>
        <v/>
      </c>
      <c r="M172" s="464"/>
      <c r="N172" s="464" t="str">
        <f>IF(ISERROR(VLOOKUP(B172,data!$A$3:$BB$202,2,FALSE)),"",VLOOKUP(B172,data!$A$3:$BB$202,37,FALSE))</f>
        <v/>
      </c>
      <c r="O172" s="464"/>
      <c r="P172" s="463" t="str">
        <f>IF(ISERROR(VLOOKUP(B172,data!$A$3:$BB$202,2,FALSE)),"",VLOOKUP(B172,data!$A$3:$BB$202,43,FALSE))</f>
        <v/>
      </c>
      <c r="Q172" s="463"/>
      <c r="R172" s="464" t="str">
        <f>IF(ISERROR(VLOOKUP(B172,data!$A$3:$BB$202,2,FALSE)),"",VLOOKUP(B172,data!$A$3:$BB$202,49,FALSE))</f>
        <v/>
      </c>
      <c r="S172" s="465"/>
    </row>
    <row r="173" spans="2:19" ht="16.45" customHeight="1">
      <c r="B173" s="233">
        <v>158</v>
      </c>
      <c r="C173" s="229" t="str">
        <f>IF(ISERROR(VLOOKUP(B173,data!$A$3:$BB$202,2,FALSE)),"",VLOOKUP(B173,data!$A$3:$BB$202,2,FALSE))</f>
        <v/>
      </c>
      <c r="D173" s="459" t="str">
        <f>IF(ISERROR(VLOOKUP(B173,data!$A$3:$BB$202,2,FALSE)),"",VLOOKUP(B173,data!$A$3:$BB$202,54,FALSE))</f>
        <v/>
      </c>
      <c r="E173" s="460"/>
      <c r="F173" s="461"/>
      <c r="G173" s="230" t="str">
        <f>IF(ISERROR(VLOOKUP(B173,data!$A$3:$BB$202,2,FALSE)),"",VLOOKUP(B173,data!$A$3:$BB$202,12,FALSE))</f>
        <v/>
      </c>
      <c r="H173" s="231" t="str">
        <f>IF(ISERROR(VLOOKUP(B173,杜トラ_入力シート!$A$8:$N$207,2,FALSE)),"",VLOOKUP(B173,杜トラ_入力シート!$A$8:$N$207,8,FALSE))</f>
        <v/>
      </c>
      <c r="I173" s="232" t="str">
        <f>IF(ISERROR(VLOOKUP(B173,data!$A$3:$BB$202,2,FALSE)),"",VLOOKUP(B173,data!$A$3:$BB$202,13,FALSE))</f>
        <v/>
      </c>
      <c r="J173" s="462" t="str">
        <f>IF(ISERROR(VLOOKUP(B173,data!$A$3:$BB$202,2,FALSE)),"",VLOOKUP(B173,data!$A$3:$BB$202,25,FALSE))</f>
        <v/>
      </c>
      <c r="K173" s="463"/>
      <c r="L173" s="464" t="str">
        <f>IF(ISERROR(VLOOKUP(B173,data!$A$3:$BB$202,2,FALSE)),"",VLOOKUP(B173,data!$A$3:$BB$202,31,FALSE))</f>
        <v/>
      </c>
      <c r="M173" s="464"/>
      <c r="N173" s="464" t="str">
        <f>IF(ISERROR(VLOOKUP(B173,data!$A$3:$BB$202,2,FALSE)),"",VLOOKUP(B173,data!$A$3:$BB$202,37,FALSE))</f>
        <v/>
      </c>
      <c r="O173" s="464"/>
      <c r="P173" s="463" t="str">
        <f>IF(ISERROR(VLOOKUP(B173,data!$A$3:$BB$202,2,FALSE)),"",VLOOKUP(B173,data!$A$3:$BB$202,43,FALSE))</f>
        <v/>
      </c>
      <c r="Q173" s="463"/>
      <c r="R173" s="464" t="str">
        <f>IF(ISERROR(VLOOKUP(B173,data!$A$3:$BB$202,2,FALSE)),"",VLOOKUP(B173,data!$A$3:$BB$202,49,FALSE))</f>
        <v/>
      </c>
      <c r="S173" s="465"/>
    </row>
    <row r="174" spans="2:19" ht="16.45" customHeight="1">
      <c r="B174" s="233">
        <v>159</v>
      </c>
      <c r="C174" s="229" t="str">
        <f>IF(ISERROR(VLOOKUP(B174,data!$A$3:$BB$202,2,FALSE)),"",VLOOKUP(B174,data!$A$3:$BB$202,2,FALSE))</f>
        <v/>
      </c>
      <c r="D174" s="459" t="str">
        <f>IF(ISERROR(VLOOKUP(B174,data!$A$3:$BB$202,2,FALSE)),"",VLOOKUP(B174,data!$A$3:$BB$202,54,FALSE))</f>
        <v/>
      </c>
      <c r="E174" s="460"/>
      <c r="F174" s="461"/>
      <c r="G174" s="230" t="str">
        <f>IF(ISERROR(VLOOKUP(B174,data!$A$3:$BB$202,2,FALSE)),"",VLOOKUP(B174,data!$A$3:$BB$202,12,FALSE))</f>
        <v/>
      </c>
      <c r="H174" s="231" t="str">
        <f>IF(ISERROR(VLOOKUP(B174,杜トラ_入力シート!$A$8:$N$207,2,FALSE)),"",VLOOKUP(B174,杜トラ_入力シート!$A$8:$N$207,8,FALSE))</f>
        <v/>
      </c>
      <c r="I174" s="232" t="str">
        <f>IF(ISERROR(VLOOKUP(B174,data!$A$3:$BB$202,2,FALSE)),"",VLOOKUP(B174,data!$A$3:$BB$202,13,FALSE))</f>
        <v/>
      </c>
      <c r="J174" s="462" t="str">
        <f>IF(ISERROR(VLOOKUP(B174,data!$A$3:$BB$202,2,FALSE)),"",VLOOKUP(B174,data!$A$3:$BB$202,25,FALSE))</f>
        <v/>
      </c>
      <c r="K174" s="463"/>
      <c r="L174" s="464" t="str">
        <f>IF(ISERROR(VLOOKUP(B174,data!$A$3:$BB$202,2,FALSE)),"",VLOOKUP(B174,data!$A$3:$BB$202,31,FALSE))</f>
        <v/>
      </c>
      <c r="M174" s="464"/>
      <c r="N174" s="464" t="str">
        <f>IF(ISERROR(VLOOKUP(B174,data!$A$3:$BB$202,2,FALSE)),"",VLOOKUP(B174,data!$A$3:$BB$202,37,FALSE))</f>
        <v/>
      </c>
      <c r="O174" s="464"/>
      <c r="P174" s="463" t="str">
        <f>IF(ISERROR(VLOOKUP(B174,data!$A$3:$BB$202,2,FALSE)),"",VLOOKUP(B174,data!$A$3:$BB$202,43,FALSE))</f>
        <v/>
      </c>
      <c r="Q174" s="463"/>
      <c r="R174" s="464" t="str">
        <f>IF(ISERROR(VLOOKUP(B174,data!$A$3:$BB$202,2,FALSE)),"",VLOOKUP(B174,data!$A$3:$BB$202,49,FALSE))</f>
        <v/>
      </c>
      <c r="S174" s="465"/>
    </row>
    <row r="175" spans="2:19" ht="16.45" customHeight="1">
      <c r="B175" s="234">
        <v>160</v>
      </c>
      <c r="C175" s="235" t="str">
        <f>IF(ISERROR(VLOOKUP(B175,data!$A$3:$BB$202,2,FALSE)),"",VLOOKUP(B175,data!$A$3:$BB$202,2,FALSE))</f>
        <v/>
      </c>
      <c r="D175" s="472" t="str">
        <f>IF(ISERROR(VLOOKUP(B175,data!$A$3:$BB$202,2,FALSE)),"",VLOOKUP(B175,data!$A$3:$BB$202,54,FALSE))</f>
        <v/>
      </c>
      <c r="E175" s="473"/>
      <c r="F175" s="474"/>
      <c r="G175" s="236" t="str">
        <f>IF(ISERROR(VLOOKUP(B175,data!$A$3:$BB$202,2,FALSE)),"",VLOOKUP(B175,data!$A$3:$BB$202,12,FALSE))</f>
        <v/>
      </c>
      <c r="H175" s="237" t="str">
        <f>IF(ISERROR(VLOOKUP(B175,杜トラ_入力シート!$A$8:$N$207,2,FALSE)),"",VLOOKUP(B175,杜トラ_入力シート!$A$8:$N$207,8,FALSE))</f>
        <v/>
      </c>
      <c r="I175" s="238" t="str">
        <f>IF(ISERROR(VLOOKUP(B175,data!$A$3:$BB$202,2,FALSE)),"",VLOOKUP(B175,data!$A$3:$BB$202,13,FALSE))</f>
        <v/>
      </c>
      <c r="J175" s="475" t="str">
        <f>IF(ISERROR(VLOOKUP(B175,data!$A$3:$BB$202,2,FALSE)),"",VLOOKUP(B175,data!$A$3:$BB$202,25,FALSE))</f>
        <v/>
      </c>
      <c r="K175" s="476"/>
      <c r="L175" s="477" t="str">
        <f>IF(ISERROR(VLOOKUP(B175,data!$A$3:$BB$202,2,FALSE)),"",VLOOKUP(B175,data!$A$3:$BB$202,31,FALSE))</f>
        <v/>
      </c>
      <c r="M175" s="477"/>
      <c r="N175" s="477" t="str">
        <f>IF(ISERROR(VLOOKUP(B175,data!$A$3:$BB$202,2,FALSE)),"",VLOOKUP(B175,data!$A$3:$BB$202,37,FALSE))</f>
        <v/>
      </c>
      <c r="O175" s="477"/>
      <c r="P175" s="476" t="str">
        <f>IF(ISERROR(VLOOKUP(B175,data!$A$3:$BB$202,2,FALSE)),"",VLOOKUP(B175,data!$A$3:$BB$202,43,FALSE))</f>
        <v/>
      </c>
      <c r="Q175" s="476"/>
      <c r="R175" s="477" t="str">
        <f>IF(ISERROR(VLOOKUP(B175,data!$A$3:$BB$202,2,FALSE)),"",VLOOKUP(B175,data!$A$3:$BB$202,49,FALSE))</f>
        <v/>
      </c>
      <c r="S175" s="478"/>
    </row>
    <row r="176" spans="2:19" ht="16.45" customHeight="1">
      <c r="B176" s="228">
        <v>161</v>
      </c>
      <c r="C176" s="229" t="str">
        <f>IF(ISERROR(VLOOKUP(B176,data!$A$3:$BB$202,2,FALSE)),"",VLOOKUP(B176,data!$A$3:$BB$202,2,FALSE))</f>
        <v/>
      </c>
      <c r="D176" s="459" t="str">
        <f>IF(ISERROR(VLOOKUP(B176,data!$A$3:$BB$202,2,FALSE)),"",VLOOKUP(B176,data!$A$3:$BB$202,54,FALSE))</f>
        <v/>
      </c>
      <c r="E176" s="460"/>
      <c r="F176" s="461"/>
      <c r="G176" s="230" t="str">
        <f>IF(ISERROR(VLOOKUP(B176,data!$A$3:$BB$202,2,FALSE)),"",VLOOKUP(B176,data!$A$3:$BB$202,12,FALSE))</f>
        <v/>
      </c>
      <c r="H176" s="231" t="str">
        <f>IF(ISERROR(VLOOKUP(B176,杜トラ_入力シート!$A$8:$N$207,2,FALSE)),"",VLOOKUP(B176,杜トラ_入力シート!$A$8:$N$207,8,FALSE))</f>
        <v/>
      </c>
      <c r="I176" s="232" t="str">
        <f>IF(ISERROR(VLOOKUP(B176,data!$A$3:$BB$202,2,FALSE)),"",VLOOKUP(B176,data!$A$3:$BB$202,13,FALSE))</f>
        <v/>
      </c>
      <c r="J176" s="479" t="str">
        <f>IF(ISERROR(VLOOKUP(B176,data!$A$3:$BB$202,2,FALSE)),"",VLOOKUP(B176,data!$A$3:$BB$202,25,FALSE))</f>
        <v/>
      </c>
      <c r="K176" s="480"/>
      <c r="L176" s="481" t="str">
        <f>IF(ISERROR(VLOOKUP(B176,data!$A$3:$BB$202,2,FALSE)),"",VLOOKUP(B176,data!$A$3:$BB$202,31,FALSE))</f>
        <v/>
      </c>
      <c r="M176" s="481"/>
      <c r="N176" s="481" t="str">
        <f>IF(ISERROR(VLOOKUP(B176,data!$A$3:$BB$202,2,FALSE)),"",VLOOKUP(B176,data!$A$3:$BB$202,37,FALSE))</f>
        <v/>
      </c>
      <c r="O176" s="481"/>
      <c r="P176" s="480" t="str">
        <f>IF(ISERROR(VLOOKUP(B176,data!$A$3:$BB$202,2,FALSE)),"",VLOOKUP(B176,data!$A$3:$BB$202,43,FALSE))</f>
        <v/>
      </c>
      <c r="Q176" s="480"/>
      <c r="R176" s="481" t="str">
        <f>IF(ISERROR(VLOOKUP(B176,data!$A$3:$BB$202,2,FALSE)),"",VLOOKUP(B176,data!$A$3:$BB$202,49,FALSE))</f>
        <v/>
      </c>
      <c r="S176" s="482"/>
    </row>
    <row r="177" spans="2:19" ht="16.45" customHeight="1">
      <c r="B177" s="233">
        <v>162</v>
      </c>
      <c r="C177" s="229" t="str">
        <f>IF(ISERROR(VLOOKUP(B177,data!$A$3:$BB$202,2,FALSE)),"",VLOOKUP(B177,data!$A$3:$BB$202,2,FALSE))</f>
        <v/>
      </c>
      <c r="D177" s="459" t="str">
        <f>IF(ISERROR(VLOOKUP(B177,data!$A$3:$BB$202,2,FALSE)),"",VLOOKUP(B177,data!$A$3:$BB$202,54,FALSE))</f>
        <v/>
      </c>
      <c r="E177" s="460"/>
      <c r="F177" s="461"/>
      <c r="G177" s="230" t="str">
        <f>IF(ISERROR(VLOOKUP(B177,data!$A$3:$BB$202,2,FALSE)),"",VLOOKUP(B177,data!$A$3:$BB$202,12,FALSE))</f>
        <v/>
      </c>
      <c r="H177" s="231" t="str">
        <f>IF(ISERROR(VLOOKUP(B177,杜トラ_入力シート!$A$8:$N$207,2,FALSE)),"",VLOOKUP(B177,杜トラ_入力シート!$A$8:$N$207,8,FALSE))</f>
        <v/>
      </c>
      <c r="I177" s="232" t="str">
        <f>IF(ISERROR(VLOOKUP(B177,data!$A$3:$BB$202,2,FALSE)),"",VLOOKUP(B177,data!$A$3:$BB$202,13,FALSE))</f>
        <v/>
      </c>
      <c r="J177" s="462" t="str">
        <f>IF(ISERROR(VLOOKUP(B177,data!$A$3:$BB$202,2,FALSE)),"",VLOOKUP(B177,data!$A$3:$BB$202,25,FALSE))</f>
        <v/>
      </c>
      <c r="K177" s="463"/>
      <c r="L177" s="464" t="str">
        <f>IF(ISERROR(VLOOKUP(B177,data!$A$3:$BB$202,2,FALSE)),"",VLOOKUP(B177,data!$A$3:$BB$202,31,FALSE))</f>
        <v/>
      </c>
      <c r="M177" s="464"/>
      <c r="N177" s="464" t="str">
        <f>IF(ISERROR(VLOOKUP(B177,data!$A$3:$BB$202,2,FALSE)),"",VLOOKUP(B177,data!$A$3:$BB$202,37,FALSE))</f>
        <v/>
      </c>
      <c r="O177" s="464"/>
      <c r="P177" s="463" t="str">
        <f>IF(ISERROR(VLOOKUP(B177,data!$A$3:$BB$202,2,FALSE)),"",VLOOKUP(B177,data!$A$3:$BB$202,43,FALSE))</f>
        <v/>
      </c>
      <c r="Q177" s="463"/>
      <c r="R177" s="464" t="str">
        <f>IF(ISERROR(VLOOKUP(B177,data!$A$3:$BB$202,2,FALSE)),"",VLOOKUP(B177,data!$A$3:$BB$202,49,FALSE))</f>
        <v/>
      </c>
      <c r="S177" s="465"/>
    </row>
    <row r="178" spans="2:19" ht="16.45" customHeight="1">
      <c r="B178" s="233">
        <v>163</v>
      </c>
      <c r="C178" s="229" t="str">
        <f>IF(ISERROR(VLOOKUP(B178,data!$A$3:$BB$202,2,FALSE)),"",VLOOKUP(B178,data!$A$3:$BB$202,2,FALSE))</f>
        <v/>
      </c>
      <c r="D178" s="459" t="str">
        <f>IF(ISERROR(VLOOKUP(B178,data!$A$3:$BB$202,2,FALSE)),"",VLOOKUP(B178,data!$A$3:$BB$202,54,FALSE))</f>
        <v/>
      </c>
      <c r="E178" s="460"/>
      <c r="F178" s="461"/>
      <c r="G178" s="230" t="str">
        <f>IF(ISERROR(VLOOKUP(B178,data!$A$3:$BB$202,2,FALSE)),"",VLOOKUP(B178,data!$A$3:$BB$202,12,FALSE))</f>
        <v/>
      </c>
      <c r="H178" s="231" t="str">
        <f>IF(ISERROR(VLOOKUP(B178,杜トラ_入力シート!$A$8:$N$207,2,FALSE)),"",VLOOKUP(B178,杜トラ_入力シート!$A$8:$N$207,8,FALSE))</f>
        <v/>
      </c>
      <c r="I178" s="232" t="str">
        <f>IF(ISERROR(VLOOKUP(B178,data!$A$3:$BB$202,2,FALSE)),"",VLOOKUP(B178,data!$A$3:$BB$202,13,FALSE))</f>
        <v/>
      </c>
      <c r="J178" s="462" t="str">
        <f>IF(ISERROR(VLOOKUP(B178,data!$A$3:$BB$202,2,FALSE)),"",VLOOKUP(B178,data!$A$3:$BB$202,25,FALSE))</f>
        <v/>
      </c>
      <c r="K178" s="463"/>
      <c r="L178" s="464" t="str">
        <f>IF(ISERROR(VLOOKUP(B178,data!$A$3:$BB$202,2,FALSE)),"",VLOOKUP(B178,data!$A$3:$BB$202,31,FALSE))</f>
        <v/>
      </c>
      <c r="M178" s="464"/>
      <c r="N178" s="464" t="str">
        <f>IF(ISERROR(VLOOKUP(B178,data!$A$3:$BB$202,2,FALSE)),"",VLOOKUP(B178,data!$A$3:$BB$202,37,FALSE))</f>
        <v/>
      </c>
      <c r="O178" s="464"/>
      <c r="P178" s="463" t="str">
        <f>IF(ISERROR(VLOOKUP(B178,data!$A$3:$BB$202,2,FALSE)),"",VLOOKUP(B178,data!$A$3:$BB$202,43,FALSE))</f>
        <v/>
      </c>
      <c r="Q178" s="463"/>
      <c r="R178" s="464" t="str">
        <f>IF(ISERROR(VLOOKUP(B178,data!$A$3:$BB$202,2,FALSE)),"",VLOOKUP(B178,data!$A$3:$BB$202,49,FALSE))</f>
        <v/>
      </c>
      <c r="S178" s="465"/>
    </row>
    <row r="179" spans="2:19" ht="16.45" customHeight="1">
      <c r="B179" s="233">
        <v>164</v>
      </c>
      <c r="C179" s="229" t="str">
        <f>IF(ISERROR(VLOOKUP(B179,data!$A$3:$BB$202,2,FALSE)),"",VLOOKUP(B179,data!$A$3:$BB$202,2,FALSE))</f>
        <v/>
      </c>
      <c r="D179" s="459" t="str">
        <f>IF(ISERROR(VLOOKUP(B179,data!$A$3:$BB$202,2,FALSE)),"",VLOOKUP(B179,data!$A$3:$BB$202,54,FALSE))</f>
        <v/>
      </c>
      <c r="E179" s="460"/>
      <c r="F179" s="461"/>
      <c r="G179" s="230" t="str">
        <f>IF(ISERROR(VLOOKUP(B179,data!$A$3:$BB$202,2,FALSE)),"",VLOOKUP(B179,data!$A$3:$BB$202,12,FALSE))</f>
        <v/>
      </c>
      <c r="H179" s="231" t="str">
        <f>IF(ISERROR(VLOOKUP(B179,杜トラ_入力シート!$A$8:$N$207,2,FALSE)),"",VLOOKUP(B179,杜トラ_入力シート!$A$8:$N$207,8,FALSE))</f>
        <v/>
      </c>
      <c r="I179" s="232" t="str">
        <f>IF(ISERROR(VLOOKUP(B179,data!$A$3:$BB$202,2,FALSE)),"",VLOOKUP(B179,data!$A$3:$BB$202,13,FALSE))</f>
        <v/>
      </c>
      <c r="J179" s="462" t="str">
        <f>IF(ISERROR(VLOOKUP(B179,data!$A$3:$BB$202,2,FALSE)),"",VLOOKUP(B179,data!$A$3:$BB$202,25,FALSE))</f>
        <v/>
      </c>
      <c r="K179" s="463"/>
      <c r="L179" s="464" t="str">
        <f>IF(ISERROR(VLOOKUP(B179,data!$A$3:$BB$202,2,FALSE)),"",VLOOKUP(B179,data!$A$3:$BB$202,31,FALSE))</f>
        <v/>
      </c>
      <c r="M179" s="464"/>
      <c r="N179" s="464" t="str">
        <f>IF(ISERROR(VLOOKUP(B179,data!$A$3:$BB$202,2,FALSE)),"",VLOOKUP(B179,data!$A$3:$BB$202,37,FALSE))</f>
        <v/>
      </c>
      <c r="O179" s="464"/>
      <c r="P179" s="463" t="str">
        <f>IF(ISERROR(VLOOKUP(B179,data!$A$3:$BB$202,2,FALSE)),"",VLOOKUP(B179,data!$A$3:$BB$202,43,FALSE))</f>
        <v/>
      </c>
      <c r="Q179" s="463"/>
      <c r="R179" s="464" t="str">
        <f>IF(ISERROR(VLOOKUP(B179,data!$A$3:$BB$202,2,FALSE)),"",VLOOKUP(B179,data!$A$3:$BB$202,49,FALSE))</f>
        <v/>
      </c>
      <c r="S179" s="465"/>
    </row>
    <row r="180" spans="2:19" ht="16.45" customHeight="1">
      <c r="B180" s="234">
        <v>165</v>
      </c>
      <c r="C180" s="235" t="str">
        <f>IF(ISERROR(VLOOKUP(B180,data!$A$3:$BB$202,2,FALSE)),"",VLOOKUP(B180,data!$A$3:$BB$202,2,FALSE))</f>
        <v/>
      </c>
      <c r="D180" s="472" t="str">
        <f>IF(ISERROR(VLOOKUP(B180,data!$A$3:$BB$202,2,FALSE)),"",VLOOKUP(B180,data!$A$3:$BB$202,54,FALSE))</f>
        <v/>
      </c>
      <c r="E180" s="473"/>
      <c r="F180" s="474"/>
      <c r="G180" s="236" t="str">
        <f>IF(ISERROR(VLOOKUP(B180,data!$A$3:$BB$202,2,FALSE)),"",VLOOKUP(B180,data!$A$3:$BB$202,12,FALSE))</f>
        <v/>
      </c>
      <c r="H180" s="237" t="str">
        <f>IF(ISERROR(VLOOKUP(B180,杜トラ_入力シート!$A$8:$N$207,2,FALSE)),"",VLOOKUP(B180,杜トラ_入力シート!$A$8:$N$207,8,FALSE))</f>
        <v/>
      </c>
      <c r="I180" s="238" t="str">
        <f>IF(ISERROR(VLOOKUP(B180,data!$A$3:$BB$202,2,FALSE)),"",VLOOKUP(B180,data!$A$3:$BB$202,13,FALSE))</f>
        <v/>
      </c>
      <c r="J180" s="475" t="str">
        <f>IF(ISERROR(VLOOKUP(B180,data!$A$3:$BB$202,2,FALSE)),"",VLOOKUP(B180,data!$A$3:$BB$202,25,FALSE))</f>
        <v/>
      </c>
      <c r="K180" s="476"/>
      <c r="L180" s="477" t="str">
        <f>IF(ISERROR(VLOOKUP(B180,data!$A$3:$BB$202,2,FALSE)),"",VLOOKUP(B180,data!$A$3:$BB$202,31,FALSE))</f>
        <v/>
      </c>
      <c r="M180" s="477"/>
      <c r="N180" s="477" t="str">
        <f>IF(ISERROR(VLOOKUP(B180,data!$A$3:$BB$202,2,FALSE)),"",VLOOKUP(B180,data!$A$3:$BB$202,37,FALSE))</f>
        <v/>
      </c>
      <c r="O180" s="477"/>
      <c r="P180" s="476" t="str">
        <f>IF(ISERROR(VLOOKUP(B180,data!$A$3:$BB$202,2,FALSE)),"",VLOOKUP(B180,data!$A$3:$BB$202,43,FALSE))</f>
        <v/>
      </c>
      <c r="Q180" s="476"/>
      <c r="R180" s="477" t="str">
        <f>IF(ISERROR(VLOOKUP(B180,data!$A$3:$BB$202,2,FALSE)),"",VLOOKUP(B180,data!$A$3:$BB$202,49,FALSE))</f>
        <v/>
      </c>
      <c r="S180" s="478"/>
    </row>
    <row r="181" spans="2:19" ht="16.45" customHeight="1">
      <c r="B181" s="228">
        <v>166</v>
      </c>
      <c r="C181" s="229" t="str">
        <f>IF(ISERROR(VLOOKUP(B181,data!$A$3:$BB$202,2,FALSE)),"",VLOOKUP(B181,data!$A$3:$BB$202,2,FALSE))</f>
        <v/>
      </c>
      <c r="D181" s="459" t="str">
        <f>IF(ISERROR(VLOOKUP(B181,data!$A$3:$BB$202,2,FALSE)),"",VLOOKUP(B181,data!$A$3:$BB$202,54,FALSE))</f>
        <v/>
      </c>
      <c r="E181" s="460"/>
      <c r="F181" s="461"/>
      <c r="G181" s="230" t="str">
        <f>IF(ISERROR(VLOOKUP(B181,data!$A$3:$BB$202,2,FALSE)),"",VLOOKUP(B181,data!$A$3:$BB$202,12,FALSE))</f>
        <v/>
      </c>
      <c r="H181" s="231" t="str">
        <f>IF(ISERROR(VLOOKUP(B181,杜トラ_入力シート!$A$8:$N$207,2,FALSE)),"",VLOOKUP(B181,杜トラ_入力シート!$A$8:$N$207,8,FALSE))</f>
        <v/>
      </c>
      <c r="I181" s="232" t="str">
        <f>IF(ISERROR(VLOOKUP(B181,data!$A$3:$BB$202,2,FALSE)),"",VLOOKUP(B181,data!$A$3:$BB$202,13,FALSE))</f>
        <v/>
      </c>
      <c r="J181" s="479" t="str">
        <f>IF(ISERROR(VLOOKUP(B181,data!$A$3:$BB$202,2,FALSE)),"",VLOOKUP(B181,data!$A$3:$BB$202,25,FALSE))</f>
        <v/>
      </c>
      <c r="K181" s="480"/>
      <c r="L181" s="481" t="str">
        <f>IF(ISERROR(VLOOKUP(B181,data!$A$3:$BB$202,2,FALSE)),"",VLOOKUP(B181,data!$A$3:$BB$202,31,FALSE))</f>
        <v/>
      </c>
      <c r="M181" s="481"/>
      <c r="N181" s="481" t="str">
        <f>IF(ISERROR(VLOOKUP(B181,data!$A$3:$BB$202,2,FALSE)),"",VLOOKUP(B181,data!$A$3:$BB$202,37,FALSE))</f>
        <v/>
      </c>
      <c r="O181" s="481"/>
      <c r="P181" s="480" t="str">
        <f>IF(ISERROR(VLOOKUP(B181,data!$A$3:$BB$202,2,FALSE)),"",VLOOKUP(B181,data!$A$3:$BB$202,43,FALSE))</f>
        <v/>
      </c>
      <c r="Q181" s="480"/>
      <c r="R181" s="481" t="str">
        <f>IF(ISERROR(VLOOKUP(B181,data!$A$3:$BB$202,2,FALSE)),"",VLOOKUP(B181,data!$A$3:$BB$202,49,FALSE))</f>
        <v/>
      </c>
      <c r="S181" s="482"/>
    </row>
    <row r="182" spans="2:19" ht="16.45" customHeight="1">
      <c r="B182" s="233">
        <v>167</v>
      </c>
      <c r="C182" s="229" t="str">
        <f>IF(ISERROR(VLOOKUP(B182,data!$A$3:$BB$202,2,FALSE)),"",VLOOKUP(B182,data!$A$3:$BB$202,2,FALSE))</f>
        <v/>
      </c>
      <c r="D182" s="459" t="str">
        <f>IF(ISERROR(VLOOKUP(B182,data!$A$3:$BB$202,2,FALSE)),"",VLOOKUP(B182,data!$A$3:$BB$202,54,FALSE))</f>
        <v/>
      </c>
      <c r="E182" s="460"/>
      <c r="F182" s="461"/>
      <c r="G182" s="230" t="str">
        <f>IF(ISERROR(VLOOKUP(B182,data!$A$3:$BB$202,2,FALSE)),"",VLOOKUP(B182,data!$A$3:$BB$202,12,FALSE))</f>
        <v/>
      </c>
      <c r="H182" s="231" t="str">
        <f>IF(ISERROR(VLOOKUP(B182,杜トラ_入力シート!$A$8:$N$207,2,FALSE)),"",VLOOKUP(B182,杜トラ_入力シート!$A$8:$N$207,8,FALSE))</f>
        <v/>
      </c>
      <c r="I182" s="232" t="str">
        <f>IF(ISERROR(VLOOKUP(B182,data!$A$3:$BB$202,2,FALSE)),"",VLOOKUP(B182,data!$A$3:$BB$202,13,FALSE))</f>
        <v/>
      </c>
      <c r="J182" s="462" t="str">
        <f>IF(ISERROR(VLOOKUP(B182,data!$A$3:$BB$202,2,FALSE)),"",VLOOKUP(B182,data!$A$3:$BB$202,25,FALSE))</f>
        <v/>
      </c>
      <c r="K182" s="463"/>
      <c r="L182" s="464" t="str">
        <f>IF(ISERROR(VLOOKUP(B182,data!$A$3:$BB$202,2,FALSE)),"",VLOOKUP(B182,data!$A$3:$BB$202,31,FALSE))</f>
        <v/>
      </c>
      <c r="M182" s="464"/>
      <c r="N182" s="464" t="str">
        <f>IF(ISERROR(VLOOKUP(B182,data!$A$3:$BB$202,2,FALSE)),"",VLOOKUP(B182,data!$A$3:$BB$202,37,FALSE))</f>
        <v/>
      </c>
      <c r="O182" s="464"/>
      <c r="P182" s="463" t="str">
        <f>IF(ISERROR(VLOOKUP(B182,data!$A$3:$BB$202,2,FALSE)),"",VLOOKUP(B182,data!$A$3:$BB$202,43,FALSE))</f>
        <v/>
      </c>
      <c r="Q182" s="463"/>
      <c r="R182" s="464" t="str">
        <f>IF(ISERROR(VLOOKUP(B182,data!$A$3:$BB$202,2,FALSE)),"",VLOOKUP(B182,data!$A$3:$BB$202,49,FALSE))</f>
        <v/>
      </c>
      <c r="S182" s="465"/>
    </row>
    <row r="183" spans="2:19" ht="16.45" customHeight="1">
      <c r="B183" s="233">
        <v>168</v>
      </c>
      <c r="C183" s="229" t="str">
        <f>IF(ISERROR(VLOOKUP(B183,data!$A$3:$BB$202,2,FALSE)),"",VLOOKUP(B183,data!$A$3:$BB$202,2,FALSE))</f>
        <v/>
      </c>
      <c r="D183" s="459" t="str">
        <f>IF(ISERROR(VLOOKUP(B183,data!$A$3:$BB$202,2,FALSE)),"",VLOOKUP(B183,data!$A$3:$BB$202,54,FALSE))</f>
        <v/>
      </c>
      <c r="E183" s="460"/>
      <c r="F183" s="461"/>
      <c r="G183" s="230" t="str">
        <f>IF(ISERROR(VLOOKUP(B183,data!$A$3:$BB$202,2,FALSE)),"",VLOOKUP(B183,data!$A$3:$BB$202,12,FALSE))</f>
        <v/>
      </c>
      <c r="H183" s="231" t="str">
        <f>IF(ISERROR(VLOOKUP(B183,杜トラ_入力シート!$A$8:$N$207,2,FALSE)),"",VLOOKUP(B183,杜トラ_入力シート!$A$8:$N$207,8,FALSE))</f>
        <v/>
      </c>
      <c r="I183" s="232" t="str">
        <f>IF(ISERROR(VLOOKUP(B183,data!$A$3:$BB$202,2,FALSE)),"",VLOOKUP(B183,data!$A$3:$BB$202,13,FALSE))</f>
        <v/>
      </c>
      <c r="J183" s="462" t="str">
        <f>IF(ISERROR(VLOOKUP(B183,data!$A$3:$BB$202,2,FALSE)),"",VLOOKUP(B183,data!$A$3:$BB$202,25,FALSE))</f>
        <v/>
      </c>
      <c r="K183" s="463"/>
      <c r="L183" s="464" t="str">
        <f>IF(ISERROR(VLOOKUP(B183,data!$A$3:$BB$202,2,FALSE)),"",VLOOKUP(B183,data!$A$3:$BB$202,31,FALSE))</f>
        <v/>
      </c>
      <c r="M183" s="464"/>
      <c r="N183" s="464" t="str">
        <f>IF(ISERROR(VLOOKUP(B183,data!$A$3:$BB$202,2,FALSE)),"",VLOOKUP(B183,data!$A$3:$BB$202,37,FALSE))</f>
        <v/>
      </c>
      <c r="O183" s="464"/>
      <c r="P183" s="463" t="str">
        <f>IF(ISERROR(VLOOKUP(B183,data!$A$3:$BB$202,2,FALSE)),"",VLOOKUP(B183,data!$A$3:$BB$202,43,FALSE))</f>
        <v/>
      </c>
      <c r="Q183" s="463"/>
      <c r="R183" s="464" t="str">
        <f>IF(ISERROR(VLOOKUP(B183,data!$A$3:$BB$202,2,FALSE)),"",VLOOKUP(B183,data!$A$3:$BB$202,49,FALSE))</f>
        <v/>
      </c>
      <c r="S183" s="465"/>
    </row>
    <row r="184" spans="2:19" ht="16.45" customHeight="1">
      <c r="B184" s="233">
        <v>169</v>
      </c>
      <c r="C184" s="229" t="str">
        <f>IF(ISERROR(VLOOKUP(B184,data!$A$3:$BB$202,2,FALSE)),"",VLOOKUP(B184,data!$A$3:$BB$202,2,FALSE))</f>
        <v/>
      </c>
      <c r="D184" s="459" t="str">
        <f>IF(ISERROR(VLOOKUP(B184,data!$A$3:$BB$202,2,FALSE)),"",VLOOKUP(B184,data!$A$3:$BB$202,54,FALSE))</f>
        <v/>
      </c>
      <c r="E184" s="460"/>
      <c r="F184" s="461"/>
      <c r="G184" s="230" t="str">
        <f>IF(ISERROR(VLOOKUP(B184,data!$A$3:$BB$202,2,FALSE)),"",VLOOKUP(B184,data!$A$3:$BB$202,12,FALSE))</f>
        <v/>
      </c>
      <c r="H184" s="231" t="str">
        <f>IF(ISERROR(VLOOKUP(B184,杜トラ_入力シート!$A$8:$N$207,2,FALSE)),"",VLOOKUP(B184,杜トラ_入力シート!$A$8:$N$207,8,FALSE))</f>
        <v/>
      </c>
      <c r="I184" s="232" t="str">
        <f>IF(ISERROR(VLOOKUP(B184,data!$A$3:$BB$202,2,FALSE)),"",VLOOKUP(B184,data!$A$3:$BB$202,13,FALSE))</f>
        <v/>
      </c>
      <c r="J184" s="462" t="str">
        <f>IF(ISERROR(VLOOKUP(B184,data!$A$3:$BB$202,2,FALSE)),"",VLOOKUP(B184,data!$A$3:$BB$202,25,FALSE))</f>
        <v/>
      </c>
      <c r="K184" s="463"/>
      <c r="L184" s="464" t="str">
        <f>IF(ISERROR(VLOOKUP(B184,data!$A$3:$BB$202,2,FALSE)),"",VLOOKUP(B184,data!$A$3:$BB$202,31,FALSE))</f>
        <v/>
      </c>
      <c r="M184" s="464"/>
      <c r="N184" s="464" t="str">
        <f>IF(ISERROR(VLOOKUP(B184,data!$A$3:$BB$202,2,FALSE)),"",VLOOKUP(B184,data!$A$3:$BB$202,37,FALSE))</f>
        <v/>
      </c>
      <c r="O184" s="464"/>
      <c r="P184" s="463" t="str">
        <f>IF(ISERROR(VLOOKUP(B184,data!$A$3:$BB$202,2,FALSE)),"",VLOOKUP(B184,data!$A$3:$BB$202,43,FALSE))</f>
        <v/>
      </c>
      <c r="Q184" s="463"/>
      <c r="R184" s="464" t="str">
        <f>IF(ISERROR(VLOOKUP(B184,data!$A$3:$BB$202,2,FALSE)),"",VLOOKUP(B184,data!$A$3:$BB$202,49,FALSE))</f>
        <v/>
      </c>
      <c r="S184" s="465"/>
    </row>
    <row r="185" spans="2:19" ht="16.45" customHeight="1">
      <c r="B185" s="234">
        <v>170</v>
      </c>
      <c r="C185" s="235" t="str">
        <f>IF(ISERROR(VLOOKUP(B185,data!$A$3:$BB$202,2,FALSE)),"",VLOOKUP(B185,data!$A$3:$BB$202,2,FALSE))</f>
        <v/>
      </c>
      <c r="D185" s="472" t="str">
        <f>IF(ISERROR(VLOOKUP(B185,data!$A$3:$BB$202,2,FALSE)),"",VLOOKUP(B185,data!$A$3:$BB$202,54,FALSE))</f>
        <v/>
      </c>
      <c r="E185" s="473"/>
      <c r="F185" s="474"/>
      <c r="G185" s="236" t="str">
        <f>IF(ISERROR(VLOOKUP(B185,data!$A$3:$BB$202,2,FALSE)),"",VLOOKUP(B185,data!$A$3:$BB$202,12,FALSE))</f>
        <v/>
      </c>
      <c r="H185" s="237" t="str">
        <f>IF(ISERROR(VLOOKUP(B185,杜トラ_入力シート!$A$8:$N$207,2,FALSE)),"",VLOOKUP(B185,杜トラ_入力シート!$A$8:$N$207,8,FALSE))</f>
        <v/>
      </c>
      <c r="I185" s="238" t="str">
        <f>IF(ISERROR(VLOOKUP(B185,data!$A$3:$BB$202,2,FALSE)),"",VLOOKUP(B185,data!$A$3:$BB$202,13,FALSE))</f>
        <v/>
      </c>
      <c r="J185" s="475" t="str">
        <f>IF(ISERROR(VLOOKUP(B185,data!$A$3:$BB$202,2,FALSE)),"",VLOOKUP(B185,data!$A$3:$BB$202,25,FALSE))</f>
        <v/>
      </c>
      <c r="K185" s="476"/>
      <c r="L185" s="477" t="str">
        <f>IF(ISERROR(VLOOKUP(B185,data!$A$3:$BB$202,2,FALSE)),"",VLOOKUP(B185,data!$A$3:$BB$202,31,FALSE))</f>
        <v/>
      </c>
      <c r="M185" s="477"/>
      <c r="N185" s="477" t="str">
        <f>IF(ISERROR(VLOOKUP(B185,data!$A$3:$BB$202,2,FALSE)),"",VLOOKUP(B185,data!$A$3:$BB$202,37,FALSE))</f>
        <v/>
      </c>
      <c r="O185" s="477"/>
      <c r="P185" s="476" t="str">
        <f>IF(ISERROR(VLOOKUP(B185,data!$A$3:$BB$202,2,FALSE)),"",VLOOKUP(B185,data!$A$3:$BB$202,43,FALSE))</f>
        <v/>
      </c>
      <c r="Q185" s="476"/>
      <c r="R185" s="477" t="str">
        <f>IF(ISERROR(VLOOKUP(B185,data!$A$3:$BB$202,2,FALSE)),"",VLOOKUP(B185,data!$A$3:$BB$202,49,FALSE))</f>
        <v/>
      </c>
      <c r="S185" s="478"/>
    </row>
    <row r="186" spans="2:19" ht="16.45" customHeight="1">
      <c r="B186" s="228">
        <v>171</v>
      </c>
      <c r="C186" s="229" t="str">
        <f>IF(ISERROR(VLOOKUP(B186,data!$A$3:$BB$202,2,FALSE)),"",VLOOKUP(B186,data!$A$3:$BB$202,2,FALSE))</f>
        <v/>
      </c>
      <c r="D186" s="459" t="str">
        <f>IF(ISERROR(VLOOKUP(B186,data!$A$3:$BB$202,2,FALSE)),"",VLOOKUP(B186,data!$A$3:$BB$202,54,FALSE))</f>
        <v/>
      </c>
      <c r="E186" s="460"/>
      <c r="F186" s="461"/>
      <c r="G186" s="230" t="str">
        <f>IF(ISERROR(VLOOKUP(B186,data!$A$3:$BB$202,2,FALSE)),"",VLOOKUP(B186,data!$A$3:$BB$202,12,FALSE))</f>
        <v/>
      </c>
      <c r="H186" s="231" t="str">
        <f>IF(ISERROR(VLOOKUP(B186,杜トラ_入力シート!$A$8:$N$207,2,FALSE)),"",VLOOKUP(B186,杜トラ_入力シート!$A$8:$N$207,8,FALSE))</f>
        <v/>
      </c>
      <c r="I186" s="232" t="str">
        <f>IF(ISERROR(VLOOKUP(B186,data!$A$3:$BB$202,2,FALSE)),"",VLOOKUP(B186,data!$A$3:$BB$202,13,FALSE))</f>
        <v/>
      </c>
      <c r="J186" s="479" t="str">
        <f>IF(ISERROR(VLOOKUP(B186,data!$A$3:$BB$202,2,FALSE)),"",VLOOKUP(B186,data!$A$3:$BB$202,25,FALSE))</f>
        <v/>
      </c>
      <c r="K186" s="480"/>
      <c r="L186" s="481" t="str">
        <f>IF(ISERROR(VLOOKUP(B186,data!$A$3:$BB$202,2,FALSE)),"",VLOOKUP(B186,data!$A$3:$BB$202,31,FALSE))</f>
        <v/>
      </c>
      <c r="M186" s="481"/>
      <c r="N186" s="481" t="str">
        <f>IF(ISERROR(VLOOKUP(B186,data!$A$3:$BB$202,2,FALSE)),"",VLOOKUP(B186,data!$A$3:$BB$202,37,FALSE))</f>
        <v/>
      </c>
      <c r="O186" s="481"/>
      <c r="P186" s="480" t="str">
        <f>IF(ISERROR(VLOOKUP(B186,data!$A$3:$BB$202,2,FALSE)),"",VLOOKUP(B186,data!$A$3:$BB$202,43,FALSE))</f>
        <v/>
      </c>
      <c r="Q186" s="480"/>
      <c r="R186" s="481" t="str">
        <f>IF(ISERROR(VLOOKUP(B186,data!$A$3:$BB$202,2,FALSE)),"",VLOOKUP(B186,data!$A$3:$BB$202,49,FALSE))</f>
        <v/>
      </c>
      <c r="S186" s="482"/>
    </row>
    <row r="187" spans="2:19" ht="16.45" customHeight="1">
      <c r="B187" s="233">
        <v>172</v>
      </c>
      <c r="C187" s="229" t="str">
        <f>IF(ISERROR(VLOOKUP(B187,data!$A$3:$BB$202,2,FALSE)),"",VLOOKUP(B187,data!$A$3:$BB$202,2,FALSE))</f>
        <v/>
      </c>
      <c r="D187" s="459" t="str">
        <f>IF(ISERROR(VLOOKUP(B187,data!$A$3:$BB$202,2,FALSE)),"",VLOOKUP(B187,data!$A$3:$BB$202,54,FALSE))</f>
        <v/>
      </c>
      <c r="E187" s="460"/>
      <c r="F187" s="461"/>
      <c r="G187" s="230" t="str">
        <f>IF(ISERROR(VLOOKUP(B187,data!$A$3:$BB$202,2,FALSE)),"",VLOOKUP(B187,data!$A$3:$BB$202,12,FALSE))</f>
        <v/>
      </c>
      <c r="H187" s="231" t="str">
        <f>IF(ISERROR(VLOOKUP(B187,杜トラ_入力シート!$A$8:$N$207,2,FALSE)),"",VLOOKUP(B187,杜トラ_入力シート!$A$8:$N$207,8,FALSE))</f>
        <v/>
      </c>
      <c r="I187" s="232" t="str">
        <f>IF(ISERROR(VLOOKUP(B187,data!$A$3:$BB$202,2,FALSE)),"",VLOOKUP(B187,data!$A$3:$BB$202,13,FALSE))</f>
        <v/>
      </c>
      <c r="J187" s="462" t="str">
        <f>IF(ISERROR(VLOOKUP(B187,data!$A$3:$BB$202,2,FALSE)),"",VLOOKUP(B187,data!$A$3:$BB$202,25,FALSE))</f>
        <v/>
      </c>
      <c r="K187" s="463"/>
      <c r="L187" s="464" t="str">
        <f>IF(ISERROR(VLOOKUP(B187,data!$A$3:$BB$202,2,FALSE)),"",VLOOKUP(B187,data!$A$3:$BB$202,31,FALSE))</f>
        <v/>
      </c>
      <c r="M187" s="464"/>
      <c r="N187" s="464" t="str">
        <f>IF(ISERROR(VLOOKUP(B187,data!$A$3:$BB$202,2,FALSE)),"",VLOOKUP(B187,data!$A$3:$BB$202,37,FALSE))</f>
        <v/>
      </c>
      <c r="O187" s="464"/>
      <c r="P187" s="463" t="str">
        <f>IF(ISERROR(VLOOKUP(B187,data!$A$3:$BB$202,2,FALSE)),"",VLOOKUP(B187,data!$A$3:$BB$202,43,FALSE))</f>
        <v/>
      </c>
      <c r="Q187" s="463"/>
      <c r="R187" s="464" t="str">
        <f>IF(ISERROR(VLOOKUP(B187,data!$A$3:$BB$202,2,FALSE)),"",VLOOKUP(B187,data!$A$3:$BB$202,49,FALSE))</f>
        <v/>
      </c>
      <c r="S187" s="465"/>
    </row>
    <row r="188" spans="2:19" ht="16.45" customHeight="1">
      <c r="B188" s="233">
        <v>173</v>
      </c>
      <c r="C188" s="229" t="str">
        <f>IF(ISERROR(VLOOKUP(B188,data!$A$3:$BB$202,2,FALSE)),"",VLOOKUP(B188,data!$A$3:$BB$202,2,FALSE))</f>
        <v/>
      </c>
      <c r="D188" s="459" t="str">
        <f>IF(ISERROR(VLOOKUP(B188,data!$A$3:$BB$202,2,FALSE)),"",VLOOKUP(B188,data!$A$3:$BB$202,54,FALSE))</f>
        <v/>
      </c>
      <c r="E188" s="460"/>
      <c r="F188" s="461"/>
      <c r="G188" s="230" t="str">
        <f>IF(ISERROR(VLOOKUP(B188,data!$A$3:$BB$202,2,FALSE)),"",VLOOKUP(B188,data!$A$3:$BB$202,12,FALSE))</f>
        <v/>
      </c>
      <c r="H188" s="231" t="str">
        <f>IF(ISERROR(VLOOKUP(B188,杜トラ_入力シート!$A$8:$N$207,2,FALSE)),"",VLOOKUP(B188,杜トラ_入力シート!$A$8:$N$207,8,FALSE))</f>
        <v/>
      </c>
      <c r="I188" s="232" t="str">
        <f>IF(ISERROR(VLOOKUP(B188,data!$A$3:$BB$202,2,FALSE)),"",VLOOKUP(B188,data!$A$3:$BB$202,13,FALSE))</f>
        <v/>
      </c>
      <c r="J188" s="462" t="str">
        <f>IF(ISERROR(VLOOKUP(B188,data!$A$3:$BB$202,2,FALSE)),"",VLOOKUP(B188,data!$A$3:$BB$202,25,FALSE))</f>
        <v/>
      </c>
      <c r="K188" s="463"/>
      <c r="L188" s="464" t="str">
        <f>IF(ISERROR(VLOOKUP(B188,data!$A$3:$BB$202,2,FALSE)),"",VLOOKUP(B188,data!$A$3:$BB$202,31,FALSE))</f>
        <v/>
      </c>
      <c r="M188" s="464"/>
      <c r="N188" s="464" t="str">
        <f>IF(ISERROR(VLOOKUP(B188,data!$A$3:$BB$202,2,FALSE)),"",VLOOKUP(B188,data!$A$3:$BB$202,37,FALSE))</f>
        <v/>
      </c>
      <c r="O188" s="464"/>
      <c r="P188" s="463" t="str">
        <f>IF(ISERROR(VLOOKUP(B188,data!$A$3:$BB$202,2,FALSE)),"",VLOOKUP(B188,data!$A$3:$BB$202,43,FALSE))</f>
        <v/>
      </c>
      <c r="Q188" s="463"/>
      <c r="R188" s="464" t="str">
        <f>IF(ISERROR(VLOOKUP(B188,data!$A$3:$BB$202,2,FALSE)),"",VLOOKUP(B188,data!$A$3:$BB$202,49,FALSE))</f>
        <v/>
      </c>
      <c r="S188" s="465"/>
    </row>
    <row r="189" spans="2:19" ht="16.45" customHeight="1">
      <c r="B189" s="233">
        <v>174</v>
      </c>
      <c r="C189" s="229" t="str">
        <f>IF(ISERROR(VLOOKUP(B189,data!$A$3:$BB$202,2,FALSE)),"",VLOOKUP(B189,data!$A$3:$BB$202,2,FALSE))</f>
        <v/>
      </c>
      <c r="D189" s="459" t="str">
        <f>IF(ISERROR(VLOOKUP(B189,data!$A$3:$BB$202,2,FALSE)),"",VLOOKUP(B189,data!$A$3:$BB$202,54,FALSE))</f>
        <v/>
      </c>
      <c r="E189" s="460"/>
      <c r="F189" s="461"/>
      <c r="G189" s="230" t="str">
        <f>IF(ISERROR(VLOOKUP(B189,data!$A$3:$BB$202,2,FALSE)),"",VLOOKUP(B189,data!$A$3:$BB$202,12,FALSE))</f>
        <v/>
      </c>
      <c r="H189" s="231" t="str">
        <f>IF(ISERROR(VLOOKUP(B189,杜トラ_入力シート!$A$8:$N$207,2,FALSE)),"",VLOOKUP(B189,杜トラ_入力シート!$A$8:$N$207,8,FALSE))</f>
        <v/>
      </c>
      <c r="I189" s="232" t="str">
        <f>IF(ISERROR(VLOOKUP(B189,data!$A$3:$BB$202,2,FALSE)),"",VLOOKUP(B189,data!$A$3:$BB$202,13,FALSE))</f>
        <v/>
      </c>
      <c r="J189" s="462" t="str">
        <f>IF(ISERROR(VLOOKUP(B189,data!$A$3:$BB$202,2,FALSE)),"",VLOOKUP(B189,data!$A$3:$BB$202,25,FALSE))</f>
        <v/>
      </c>
      <c r="K189" s="463"/>
      <c r="L189" s="464" t="str">
        <f>IF(ISERROR(VLOOKUP(B189,data!$A$3:$BB$202,2,FALSE)),"",VLOOKUP(B189,data!$A$3:$BB$202,31,FALSE))</f>
        <v/>
      </c>
      <c r="M189" s="464"/>
      <c r="N189" s="464" t="str">
        <f>IF(ISERROR(VLOOKUP(B189,data!$A$3:$BB$202,2,FALSE)),"",VLOOKUP(B189,data!$A$3:$BB$202,37,FALSE))</f>
        <v/>
      </c>
      <c r="O189" s="464"/>
      <c r="P189" s="463" t="str">
        <f>IF(ISERROR(VLOOKUP(B189,data!$A$3:$BB$202,2,FALSE)),"",VLOOKUP(B189,data!$A$3:$BB$202,43,FALSE))</f>
        <v/>
      </c>
      <c r="Q189" s="463"/>
      <c r="R189" s="464" t="str">
        <f>IF(ISERROR(VLOOKUP(B189,data!$A$3:$BB$202,2,FALSE)),"",VLOOKUP(B189,data!$A$3:$BB$202,49,FALSE))</f>
        <v/>
      </c>
      <c r="S189" s="465"/>
    </row>
    <row r="190" spans="2:19" ht="16.45" customHeight="1">
      <c r="B190" s="234">
        <v>175</v>
      </c>
      <c r="C190" s="235" t="str">
        <f>IF(ISERROR(VLOOKUP(B190,data!$A$3:$BB$202,2,FALSE)),"",VLOOKUP(B190,data!$A$3:$BB$202,2,FALSE))</f>
        <v/>
      </c>
      <c r="D190" s="472" t="str">
        <f>IF(ISERROR(VLOOKUP(B190,data!$A$3:$BB$202,2,FALSE)),"",VLOOKUP(B190,data!$A$3:$BB$202,54,FALSE))</f>
        <v/>
      </c>
      <c r="E190" s="473"/>
      <c r="F190" s="474"/>
      <c r="G190" s="236" t="str">
        <f>IF(ISERROR(VLOOKUP(B190,data!$A$3:$BB$202,2,FALSE)),"",VLOOKUP(B190,data!$A$3:$BB$202,12,FALSE))</f>
        <v/>
      </c>
      <c r="H190" s="237" t="str">
        <f>IF(ISERROR(VLOOKUP(B190,杜トラ_入力シート!$A$8:$N$207,2,FALSE)),"",VLOOKUP(B190,杜トラ_入力シート!$A$8:$N$207,8,FALSE))</f>
        <v/>
      </c>
      <c r="I190" s="238" t="str">
        <f>IF(ISERROR(VLOOKUP(B190,data!$A$3:$BB$202,2,FALSE)),"",VLOOKUP(B190,data!$A$3:$BB$202,13,FALSE))</f>
        <v/>
      </c>
      <c r="J190" s="475" t="str">
        <f>IF(ISERROR(VLOOKUP(B190,data!$A$3:$BB$202,2,FALSE)),"",VLOOKUP(B190,data!$A$3:$BB$202,25,FALSE))</f>
        <v/>
      </c>
      <c r="K190" s="476"/>
      <c r="L190" s="477" t="str">
        <f>IF(ISERROR(VLOOKUP(B190,data!$A$3:$BB$202,2,FALSE)),"",VLOOKUP(B190,data!$A$3:$BB$202,31,FALSE))</f>
        <v/>
      </c>
      <c r="M190" s="477"/>
      <c r="N190" s="477" t="str">
        <f>IF(ISERROR(VLOOKUP(B190,data!$A$3:$BB$202,2,FALSE)),"",VLOOKUP(B190,data!$A$3:$BB$202,37,FALSE))</f>
        <v/>
      </c>
      <c r="O190" s="477"/>
      <c r="P190" s="476" t="str">
        <f>IF(ISERROR(VLOOKUP(B190,data!$A$3:$BB$202,2,FALSE)),"",VLOOKUP(B190,data!$A$3:$BB$202,43,FALSE))</f>
        <v/>
      </c>
      <c r="Q190" s="476"/>
      <c r="R190" s="477" t="str">
        <f>IF(ISERROR(VLOOKUP(B190,data!$A$3:$BB$202,2,FALSE)),"",VLOOKUP(B190,data!$A$3:$BB$202,49,FALSE))</f>
        <v/>
      </c>
      <c r="S190" s="478"/>
    </row>
    <row r="191" spans="2:19" ht="16.45" customHeight="1">
      <c r="B191" s="228">
        <v>176</v>
      </c>
      <c r="C191" s="229" t="str">
        <f>IF(ISERROR(VLOOKUP(B191,data!$A$3:$BB$202,2,FALSE)),"",VLOOKUP(B191,data!$A$3:$BB$202,2,FALSE))</f>
        <v/>
      </c>
      <c r="D191" s="459" t="str">
        <f>IF(ISERROR(VLOOKUP(B191,data!$A$3:$BB$202,2,FALSE)),"",VLOOKUP(B191,data!$A$3:$BB$202,54,FALSE))</f>
        <v/>
      </c>
      <c r="E191" s="460"/>
      <c r="F191" s="461"/>
      <c r="G191" s="230" t="str">
        <f>IF(ISERROR(VLOOKUP(B191,data!$A$3:$BB$202,2,FALSE)),"",VLOOKUP(B191,data!$A$3:$BB$202,12,FALSE))</f>
        <v/>
      </c>
      <c r="H191" s="231" t="str">
        <f>IF(ISERROR(VLOOKUP(B191,杜トラ_入力シート!$A$8:$N$207,2,FALSE)),"",VLOOKUP(B191,杜トラ_入力シート!$A$8:$N$207,8,FALSE))</f>
        <v/>
      </c>
      <c r="I191" s="232" t="str">
        <f>IF(ISERROR(VLOOKUP(B191,data!$A$3:$BB$202,2,FALSE)),"",VLOOKUP(B191,data!$A$3:$BB$202,13,FALSE))</f>
        <v/>
      </c>
      <c r="J191" s="479" t="str">
        <f>IF(ISERROR(VLOOKUP(B191,data!$A$3:$BB$202,2,FALSE)),"",VLOOKUP(B191,data!$A$3:$BB$202,25,FALSE))</f>
        <v/>
      </c>
      <c r="K191" s="480"/>
      <c r="L191" s="481" t="str">
        <f>IF(ISERROR(VLOOKUP(B191,data!$A$3:$BB$202,2,FALSE)),"",VLOOKUP(B191,data!$A$3:$BB$202,31,FALSE))</f>
        <v/>
      </c>
      <c r="M191" s="481"/>
      <c r="N191" s="481" t="str">
        <f>IF(ISERROR(VLOOKUP(B191,data!$A$3:$BB$202,2,FALSE)),"",VLOOKUP(B191,data!$A$3:$BB$202,37,FALSE))</f>
        <v/>
      </c>
      <c r="O191" s="481"/>
      <c r="P191" s="480" t="str">
        <f>IF(ISERROR(VLOOKUP(B191,data!$A$3:$BB$202,2,FALSE)),"",VLOOKUP(B191,data!$A$3:$BB$202,43,FALSE))</f>
        <v/>
      </c>
      <c r="Q191" s="480"/>
      <c r="R191" s="481" t="str">
        <f>IF(ISERROR(VLOOKUP(B191,data!$A$3:$BB$202,2,FALSE)),"",VLOOKUP(B191,data!$A$3:$BB$202,49,FALSE))</f>
        <v/>
      </c>
      <c r="S191" s="482"/>
    </row>
    <row r="192" spans="2:19" ht="16.45" customHeight="1">
      <c r="B192" s="233">
        <v>177</v>
      </c>
      <c r="C192" s="229" t="str">
        <f>IF(ISERROR(VLOOKUP(B192,data!$A$3:$BB$202,2,FALSE)),"",VLOOKUP(B192,data!$A$3:$BB$202,2,FALSE))</f>
        <v/>
      </c>
      <c r="D192" s="459" t="str">
        <f>IF(ISERROR(VLOOKUP(B192,data!$A$3:$BB$202,2,FALSE)),"",VLOOKUP(B192,data!$A$3:$BB$202,54,FALSE))</f>
        <v/>
      </c>
      <c r="E192" s="460"/>
      <c r="F192" s="461"/>
      <c r="G192" s="230" t="str">
        <f>IF(ISERROR(VLOOKUP(B192,data!$A$3:$BB$202,2,FALSE)),"",VLOOKUP(B192,data!$A$3:$BB$202,12,FALSE))</f>
        <v/>
      </c>
      <c r="H192" s="231" t="str">
        <f>IF(ISERROR(VLOOKUP(B192,杜トラ_入力シート!$A$8:$N$207,2,FALSE)),"",VLOOKUP(B192,杜トラ_入力シート!$A$8:$N$207,8,FALSE))</f>
        <v/>
      </c>
      <c r="I192" s="232" t="str">
        <f>IF(ISERROR(VLOOKUP(B192,data!$A$3:$BB$202,2,FALSE)),"",VLOOKUP(B192,data!$A$3:$BB$202,13,FALSE))</f>
        <v/>
      </c>
      <c r="J192" s="462" t="str">
        <f>IF(ISERROR(VLOOKUP(B192,data!$A$3:$BB$202,2,FALSE)),"",VLOOKUP(B192,data!$A$3:$BB$202,25,FALSE))</f>
        <v/>
      </c>
      <c r="K192" s="463"/>
      <c r="L192" s="464" t="str">
        <f>IF(ISERROR(VLOOKUP(B192,data!$A$3:$BB$202,2,FALSE)),"",VLOOKUP(B192,data!$A$3:$BB$202,31,FALSE))</f>
        <v/>
      </c>
      <c r="M192" s="464"/>
      <c r="N192" s="464" t="str">
        <f>IF(ISERROR(VLOOKUP(B192,data!$A$3:$BB$202,2,FALSE)),"",VLOOKUP(B192,data!$A$3:$BB$202,37,FALSE))</f>
        <v/>
      </c>
      <c r="O192" s="464"/>
      <c r="P192" s="463" t="str">
        <f>IF(ISERROR(VLOOKUP(B192,data!$A$3:$BB$202,2,FALSE)),"",VLOOKUP(B192,data!$A$3:$BB$202,43,FALSE))</f>
        <v/>
      </c>
      <c r="Q192" s="463"/>
      <c r="R192" s="464" t="str">
        <f>IF(ISERROR(VLOOKUP(B192,data!$A$3:$BB$202,2,FALSE)),"",VLOOKUP(B192,data!$A$3:$BB$202,49,FALSE))</f>
        <v/>
      </c>
      <c r="S192" s="465"/>
    </row>
    <row r="193" spans="2:19" ht="16.45" customHeight="1">
      <c r="B193" s="233">
        <v>178</v>
      </c>
      <c r="C193" s="229" t="str">
        <f>IF(ISERROR(VLOOKUP(B193,data!$A$3:$BB$202,2,FALSE)),"",VLOOKUP(B193,data!$A$3:$BB$202,2,FALSE))</f>
        <v/>
      </c>
      <c r="D193" s="459" t="str">
        <f>IF(ISERROR(VLOOKUP(B193,data!$A$3:$BB$202,2,FALSE)),"",VLOOKUP(B193,data!$A$3:$BB$202,54,FALSE))</f>
        <v/>
      </c>
      <c r="E193" s="460"/>
      <c r="F193" s="461"/>
      <c r="G193" s="230" t="str">
        <f>IF(ISERROR(VLOOKUP(B193,data!$A$3:$BB$202,2,FALSE)),"",VLOOKUP(B193,data!$A$3:$BB$202,12,FALSE))</f>
        <v/>
      </c>
      <c r="H193" s="231" t="str">
        <f>IF(ISERROR(VLOOKUP(B193,杜トラ_入力シート!$A$8:$N$207,2,FALSE)),"",VLOOKUP(B193,杜トラ_入力シート!$A$8:$N$207,8,FALSE))</f>
        <v/>
      </c>
      <c r="I193" s="232" t="str">
        <f>IF(ISERROR(VLOOKUP(B193,data!$A$3:$BB$202,2,FALSE)),"",VLOOKUP(B193,data!$A$3:$BB$202,13,FALSE))</f>
        <v/>
      </c>
      <c r="J193" s="462" t="str">
        <f>IF(ISERROR(VLOOKUP(B193,data!$A$3:$BB$202,2,FALSE)),"",VLOOKUP(B193,data!$A$3:$BB$202,25,FALSE))</f>
        <v/>
      </c>
      <c r="K193" s="463"/>
      <c r="L193" s="464" t="str">
        <f>IF(ISERROR(VLOOKUP(B193,data!$A$3:$BB$202,2,FALSE)),"",VLOOKUP(B193,data!$A$3:$BB$202,31,FALSE))</f>
        <v/>
      </c>
      <c r="M193" s="464"/>
      <c r="N193" s="464" t="str">
        <f>IF(ISERROR(VLOOKUP(B193,data!$A$3:$BB$202,2,FALSE)),"",VLOOKUP(B193,data!$A$3:$BB$202,37,FALSE))</f>
        <v/>
      </c>
      <c r="O193" s="464"/>
      <c r="P193" s="463" t="str">
        <f>IF(ISERROR(VLOOKUP(B193,data!$A$3:$BB$202,2,FALSE)),"",VLOOKUP(B193,data!$A$3:$BB$202,43,FALSE))</f>
        <v/>
      </c>
      <c r="Q193" s="463"/>
      <c r="R193" s="464" t="str">
        <f>IF(ISERROR(VLOOKUP(B193,data!$A$3:$BB$202,2,FALSE)),"",VLOOKUP(B193,data!$A$3:$BB$202,49,FALSE))</f>
        <v/>
      </c>
      <c r="S193" s="465"/>
    </row>
    <row r="194" spans="2:19" ht="16.45" customHeight="1">
      <c r="B194" s="233">
        <v>179</v>
      </c>
      <c r="C194" s="229" t="str">
        <f>IF(ISERROR(VLOOKUP(B194,data!$A$3:$BB$202,2,FALSE)),"",VLOOKUP(B194,data!$A$3:$BB$202,2,FALSE))</f>
        <v/>
      </c>
      <c r="D194" s="459" t="str">
        <f>IF(ISERROR(VLOOKUP(B194,data!$A$3:$BB$202,2,FALSE)),"",VLOOKUP(B194,data!$A$3:$BB$202,54,FALSE))</f>
        <v/>
      </c>
      <c r="E194" s="460"/>
      <c r="F194" s="461"/>
      <c r="G194" s="230" t="str">
        <f>IF(ISERROR(VLOOKUP(B194,data!$A$3:$BB$202,2,FALSE)),"",VLOOKUP(B194,data!$A$3:$BB$202,12,FALSE))</f>
        <v/>
      </c>
      <c r="H194" s="231" t="str">
        <f>IF(ISERROR(VLOOKUP(B194,杜トラ_入力シート!$A$8:$N$207,2,FALSE)),"",VLOOKUP(B194,杜トラ_入力シート!$A$8:$N$207,8,FALSE))</f>
        <v/>
      </c>
      <c r="I194" s="232" t="str">
        <f>IF(ISERROR(VLOOKUP(B194,data!$A$3:$BB$202,2,FALSE)),"",VLOOKUP(B194,data!$A$3:$BB$202,13,FALSE))</f>
        <v/>
      </c>
      <c r="J194" s="462" t="str">
        <f>IF(ISERROR(VLOOKUP(B194,data!$A$3:$BB$202,2,FALSE)),"",VLOOKUP(B194,data!$A$3:$BB$202,25,FALSE))</f>
        <v/>
      </c>
      <c r="K194" s="463"/>
      <c r="L194" s="464" t="str">
        <f>IF(ISERROR(VLOOKUP(B194,data!$A$3:$BB$202,2,FALSE)),"",VLOOKUP(B194,data!$A$3:$BB$202,31,FALSE))</f>
        <v/>
      </c>
      <c r="M194" s="464"/>
      <c r="N194" s="464" t="str">
        <f>IF(ISERROR(VLOOKUP(B194,data!$A$3:$BB$202,2,FALSE)),"",VLOOKUP(B194,data!$A$3:$BB$202,37,FALSE))</f>
        <v/>
      </c>
      <c r="O194" s="464"/>
      <c r="P194" s="463" t="str">
        <f>IF(ISERROR(VLOOKUP(B194,data!$A$3:$BB$202,2,FALSE)),"",VLOOKUP(B194,data!$A$3:$BB$202,43,FALSE))</f>
        <v/>
      </c>
      <c r="Q194" s="463"/>
      <c r="R194" s="464" t="str">
        <f>IF(ISERROR(VLOOKUP(B194,data!$A$3:$BB$202,2,FALSE)),"",VLOOKUP(B194,data!$A$3:$BB$202,49,FALSE))</f>
        <v/>
      </c>
      <c r="S194" s="465"/>
    </row>
    <row r="195" spans="2:19" ht="16.45" customHeight="1">
      <c r="B195" s="234">
        <v>180</v>
      </c>
      <c r="C195" s="235" t="str">
        <f>IF(ISERROR(VLOOKUP(B195,data!$A$3:$BB$202,2,FALSE)),"",VLOOKUP(B195,data!$A$3:$BB$202,2,FALSE))</f>
        <v/>
      </c>
      <c r="D195" s="472" t="str">
        <f>IF(ISERROR(VLOOKUP(B195,data!$A$3:$BB$202,2,FALSE)),"",VLOOKUP(B195,data!$A$3:$BB$202,54,FALSE))</f>
        <v/>
      </c>
      <c r="E195" s="473"/>
      <c r="F195" s="474"/>
      <c r="G195" s="236" t="str">
        <f>IF(ISERROR(VLOOKUP(B195,data!$A$3:$BB$202,2,FALSE)),"",VLOOKUP(B195,data!$A$3:$BB$202,12,FALSE))</f>
        <v/>
      </c>
      <c r="H195" s="237" t="str">
        <f>IF(ISERROR(VLOOKUP(B195,杜トラ_入力シート!$A$8:$N$207,2,FALSE)),"",VLOOKUP(B195,杜トラ_入力シート!$A$8:$N$207,8,FALSE))</f>
        <v/>
      </c>
      <c r="I195" s="238" t="str">
        <f>IF(ISERROR(VLOOKUP(B195,data!$A$3:$BB$202,2,FALSE)),"",VLOOKUP(B195,data!$A$3:$BB$202,13,FALSE))</f>
        <v/>
      </c>
      <c r="J195" s="475" t="str">
        <f>IF(ISERROR(VLOOKUP(B195,data!$A$3:$BB$202,2,FALSE)),"",VLOOKUP(B195,data!$A$3:$BB$202,25,FALSE))</f>
        <v/>
      </c>
      <c r="K195" s="476"/>
      <c r="L195" s="477" t="str">
        <f>IF(ISERROR(VLOOKUP(B195,data!$A$3:$BB$202,2,FALSE)),"",VLOOKUP(B195,data!$A$3:$BB$202,31,FALSE))</f>
        <v/>
      </c>
      <c r="M195" s="477"/>
      <c r="N195" s="477" t="str">
        <f>IF(ISERROR(VLOOKUP(B195,data!$A$3:$BB$202,2,FALSE)),"",VLOOKUP(B195,data!$A$3:$BB$202,37,FALSE))</f>
        <v/>
      </c>
      <c r="O195" s="477"/>
      <c r="P195" s="476" t="str">
        <f>IF(ISERROR(VLOOKUP(B195,data!$A$3:$BB$202,2,FALSE)),"",VLOOKUP(B195,data!$A$3:$BB$202,43,FALSE))</f>
        <v/>
      </c>
      <c r="Q195" s="476"/>
      <c r="R195" s="477" t="str">
        <f>IF(ISERROR(VLOOKUP(B195,data!$A$3:$BB$202,2,FALSE)),"",VLOOKUP(B195,data!$A$3:$BB$202,49,FALSE))</f>
        <v/>
      </c>
      <c r="S195" s="478"/>
    </row>
    <row r="196" spans="2:19" ht="16.45" customHeight="1">
      <c r="B196" s="228">
        <v>181</v>
      </c>
      <c r="C196" s="229" t="str">
        <f>IF(ISERROR(VLOOKUP(B196,data!$A$3:$BB$202,2,FALSE)),"",VLOOKUP(B196,data!$A$3:$BB$202,2,FALSE))</f>
        <v/>
      </c>
      <c r="D196" s="459" t="str">
        <f>IF(ISERROR(VLOOKUP(B196,data!$A$3:$BB$202,2,FALSE)),"",VLOOKUP(B196,data!$A$3:$BB$202,54,FALSE))</f>
        <v/>
      </c>
      <c r="E196" s="460"/>
      <c r="F196" s="461"/>
      <c r="G196" s="230" t="str">
        <f>IF(ISERROR(VLOOKUP(B196,data!$A$3:$BB$202,2,FALSE)),"",VLOOKUP(B196,data!$A$3:$BB$202,12,FALSE))</f>
        <v/>
      </c>
      <c r="H196" s="231" t="str">
        <f>IF(ISERROR(VLOOKUP(B196,杜トラ_入力シート!$A$8:$N$207,2,FALSE)),"",VLOOKUP(B196,杜トラ_入力シート!$A$8:$N$207,8,FALSE))</f>
        <v/>
      </c>
      <c r="I196" s="232" t="str">
        <f>IF(ISERROR(VLOOKUP(B196,data!$A$3:$BB$202,2,FALSE)),"",VLOOKUP(B196,data!$A$3:$BB$202,13,FALSE))</f>
        <v/>
      </c>
      <c r="J196" s="479" t="str">
        <f>IF(ISERROR(VLOOKUP(B196,data!$A$3:$BB$202,2,FALSE)),"",VLOOKUP(B196,data!$A$3:$BB$202,25,FALSE))</f>
        <v/>
      </c>
      <c r="K196" s="480"/>
      <c r="L196" s="481" t="str">
        <f>IF(ISERROR(VLOOKUP(B196,data!$A$3:$BB$202,2,FALSE)),"",VLOOKUP(B196,data!$A$3:$BB$202,31,FALSE))</f>
        <v/>
      </c>
      <c r="M196" s="481"/>
      <c r="N196" s="481" t="str">
        <f>IF(ISERROR(VLOOKUP(B196,data!$A$3:$BB$202,2,FALSE)),"",VLOOKUP(B196,data!$A$3:$BB$202,37,FALSE))</f>
        <v/>
      </c>
      <c r="O196" s="481"/>
      <c r="P196" s="480" t="str">
        <f>IF(ISERROR(VLOOKUP(B196,data!$A$3:$BB$202,2,FALSE)),"",VLOOKUP(B196,data!$A$3:$BB$202,43,FALSE))</f>
        <v/>
      </c>
      <c r="Q196" s="480"/>
      <c r="R196" s="481" t="str">
        <f>IF(ISERROR(VLOOKUP(B196,data!$A$3:$BB$202,2,FALSE)),"",VLOOKUP(B196,data!$A$3:$BB$202,49,FALSE))</f>
        <v/>
      </c>
      <c r="S196" s="482"/>
    </row>
    <row r="197" spans="2:19" ht="16.45" customHeight="1">
      <c r="B197" s="233">
        <v>182</v>
      </c>
      <c r="C197" s="229" t="str">
        <f>IF(ISERROR(VLOOKUP(B197,data!$A$3:$BB$202,2,FALSE)),"",VLOOKUP(B197,data!$A$3:$BB$202,2,FALSE))</f>
        <v/>
      </c>
      <c r="D197" s="459" t="str">
        <f>IF(ISERROR(VLOOKUP(B197,data!$A$3:$BB$202,2,FALSE)),"",VLOOKUP(B197,data!$A$3:$BB$202,54,FALSE))</f>
        <v/>
      </c>
      <c r="E197" s="460"/>
      <c r="F197" s="461"/>
      <c r="G197" s="230" t="str">
        <f>IF(ISERROR(VLOOKUP(B197,data!$A$3:$BB$202,2,FALSE)),"",VLOOKUP(B197,data!$A$3:$BB$202,12,FALSE))</f>
        <v/>
      </c>
      <c r="H197" s="231" t="str">
        <f>IF(ISERROR(VLOOKUP(B197,杜トラ_入力シート!$A$8:$N$207,2,FALSE)),"",VLOOKUP(B197,杜トラ_入力シート!$A$8:$N$207,8,FALSE))</f>
        <v/>
      </c>
      <c r="I197" s="232" t="str">
        <f>IF(ISERROR(VLOOKUP(B197,data!$A$3:$BB$202,2,FALSE)),"",VLOOKUP(B197,data!$A$3:$BB$202,13,FALSE))</f>
        <v/>
      </c>
      <c r="J197" s="462" t="str">
        <f>IF(ISERROR(VLOOKUP(B197,data!$A$3:$BB$202,2,FALSE)),"",VLOOKUP(B197,data!$A$3:$BB$202,25,FALSE))</f>
        <v/>
      </c>
      <c r="K197" s="463"/>
      <c r="L197" s="464" t="str">
        <f>IF(ISERROR(VLOOKUP(B197,data!$A$3:$BB$202,2,FALSE)),"",VLOOKUP(B197,data!$A$3:$BB$202,31,FALSE))</f>
        <v/>
      </c>
      <c r="M197" s="464"/>
      <c r="N197" s="464" t="str">
        <f>IF(ISERROR(VLOOKUP(B197,data!$A$3:$BB$202,2,FALSE)),"",VLOOKUP(B197,data!$A$3:$BB$202,37,FALSE))</f>
        <v/>
      </c>
      <c r="O197" s="464"/>
      <c r="P197" s="463" t="str">
        <f>IF(ISERROR(VLOOKUP(B197,data!$A$3:$BB$202,2,FALSE)),"",VLOOKUP(B197,data!$A$3:$BB$202,43,FALSE))</f>
        <v/>
      </c>
      <c r="Q197" s="463"/>
      <c r="R197" s="464" t="str">
        <f>IF(ISERROR(VLOOKUP(B197,data!$A$3:$BB$202,2,FALSE)),"",VLOOKUP(B197,data!$A$3:$BB$202,49,FALSE))</f>
        <v/>
      </c>
      <c r="S197" s="465"/>
    </row>
    <row r="198" spans="2:19" ht="16.45" customHeight="1">
      <c r="B198" s="233">
        <v>183</v>
      </c>
      <c r="C198" s="229" t="str">
        <f>IF(ISERROR(VLOOKUP(B198,data!$A$3:$BB$202,2,FALSE)),"",VLOOKUP(B198,data!$A$3:$BB$202,2,FALSE))</f>
        <v/>
      </c>
      <c r="D198" s="459" t="str">
        <f>IF(ISERROR(VLOOKUP(B198,data!$A$3:$BB$202,2,FALSE)),"",VLOOKUP(B198,data!$A$3:$BB$202,54,FALSE))</f>
        <v/>
      </c>
      <c r="E198" s="460"/>
      <c r="F198" s="461"/>
      <c r="G198" s="230" t="str">
        <f>IF(ISERROR(VLOOKUP(B198,data!$A$3:$BB$202,2,FALSE)),"",VLOOKUP(B198,data!$A$3:$BB$202,12,FALSE))</f>
        <v/>
      </c>
      <c r="H198" s="231" t="str">
        <f>IF(ISERROR(VLOOKUP(B198,杜トラ_入力シート!$A$8:$N$207,2,FALSE)),"",VLOOKUP(B198,杜トラ_入力シート!$A$8:$N$207,8,FALSE))</f>
        <v/>
      </c>
      <c r="I198" s="232" t="str">
        <f>IF(ISERROR(VLOOKUP(B198,data!$A$3:$BB$202,2,FALSE)),"",VLOOKUP(B198,data!$A$3:$BB$202,13,FALSE))</f>
        <v/>
      </c>
      <c r="J198" s="462" t="str">
        <f>IF(ISERROR(VLOOKUP(B198,data!$A$3:$BB$202,2,FALSE)),"",VLOOKUP(B198,data!$A$3:$BB$202,25,FALSE))</f>
        <v/>
      </c>
      <c r="K198" s="463"/>
      <c r="L198" s="464" t="str">
        <f>IF(ISERROR(VLOOKUP(B198,data!$A$3:$BB$202,2,FALSE)),"",VLOOKUP(B198,data!$A$3:$BB$202,31,FALSE))</f>
        <v/>
      </c>
      <c r="M198" s="464"/>
      <c r="N198" s="464" t="str">
        <f>IF(ISERROR(VLOOKUP(B198,data!$A$3:$BB$202,2,FALSE)),"",VLOOKUP(B198,data!$A$3:$BB$202,37,FALSE))</f>
        <v/>
      </c>
      <c r="O198" s="464"/>
      <c r="P198" s="463" t="str">
        <f>IF(ISERROR(VLOOKUP(B198,data!$A$3:$BB$202,2,FALSE)),"",VLOOKUP(B198,data!$A$3:$BB$202,43,FALSE))</f>
        <v/>
      </c>
      <c r="Q198" s="463"/>
      <c r="R198" s="464" t="str">
        <f>IF(ISERROR(VLOOKUP(B198,data!$A$3:$BB$202,2,FALSE)),"",VLOOKUP(B198,data!$A$3:$BB$202,49,FALSE))</f>
        <v/>
      </c>
      <c r="S198" s="465"/>
    </row>
    <row r="199" spans="2:19" ht="16.45" customHeight="1">
      <c r="B199" s="233">
        <v>184</v>
      </c>
      <c r="C199" s="229" t="str">
        <f>IF(ISERROR(VLOOKUP(B199,data!$A$3:$BB$202,2,FALSE)),"",VLOOKUP(B199,data!$A$3:$BB$202,2,FALSE))</f>
        <v/>
      </c>
      <c r="D199" s="459" t="str">
        <f>IF(ISERROR(VLOOKUP(B199,data!$A$3:$BB$202,2,FALSE)),"",VLOOKUP(B199,data!$A$3:$BB$202,54,FALSE))</f>
        <v/>
      </c>
      <c r="E199" s="460"/>
      <c r="F199" s="461"/>
      <c r="G199" s="230" t="str">
        <f>IF(ISERROR(VLOOKUP(B199,data!$A$3:$BB$202,2,FALSE)),"",VLOOKUP(B199,data!$A$3:$BB$202,12,FALSE))</f>
        <v/>
      </c>
      <c r="H199" s="231" t="str">
        <f>IF(ISERROR(VLOOKUP(B199,杜トラ_入力シート!$A$8:$N$207,2,FALSE)),"",VLOOKUP(B199,杜トラ_入力シート!$A$8:$N$207,8,FALSE))</f>
        <v/>
      </c>
      <c r="I199" s="232" t="str">
        <f>IF(ISERROR(VLOOKUP(B199,data!$A$3:$BB$202,2,FALSE)),"",VLOOKUP(B199,data!$A$3:$BB$202,13,FALSE))</f>
        <v/>
      </c>
      <c r="J199" s="462" t="str">
        <f>IF(ISERROR(VLOOKUP(B199,data!$A$3:$BB$202,2,FALSE)),"",VLOOKUP(B199,data!$A$3:$BB$202,25,FALSE))</f>
        <v/>
      </c>
      <c r="K199" s="463"/>
      <c r="L199" s="464" t="str">
        <f>IF(ISERROR(VLOOKUP(B199,data!$A$3:$BB$202,2,FALSE)),"",VLOOKUP(B199,data!$A$3:$BB$202,31,FALSE))</f>
        <v/>
      </c>
      <c r="M199" s="464"/>
      <c r="N199" s="464" t="str">
        <f>IF(ISERROR(VLOOKUP(B199,data!$A$3:$BB$202,2,FALSE)),"",VLOOKUP(B199,data!$A$3:$BB$202,37,FALSE))</f>
        <v/>
      </c>
      <c r="O199" s="464"/>
      <c r="P199" s="463" t="str">
        <f>IF(ISERROR(VLOOKUP(B199,data!$A$3:$BB$202,2,FALSE)),"",VLOOKUP(B199,data!$A$3:$BB$202,43,FALSE))</f>
        <v/>
      </c>
      <c r="Q199" s="463"/>
      <c r="R199" s="464" t="str">
        <f>IF(ISERROR(VLOOKUP(B199,data!$A$3:$BB$202,2,FALSE)),"",VLOOKUP(B199,data!$A$3:$BB$202,49,FALSE))</f>
        <v/>
      </c>
      <c r="S199" s="465"/>
    </row>
    <row r="200" spans="2:19" ht="16.45" customHeight="1">
      <c r="B200" s="234">
        <v>185</v>
      </c>
      <c r="C200" s="235" t="str">
        <f>IF(ISERROR(VLOOKUP(B200,data!$A$3:$BB$202,2,FALSE)),"",VLOOKUP(B200,data!$A$3:$BB$202,2,FALSE))</f>
        <v/>
      </c>
      <c r="D200" s="472" t="str">
        <f>IF(ISERROR(VLOOKUP(B200,data!$A$3:$BB$202,2,FALSE)),"",VLOOKUP(B200,data!$A$3:$BB$202,54,FALSE))</f>
        <v/>
      </c>
      <c r="E200" s="473"/>
      <c r="F200" s="474"/>
      <c r="G200" s="236" t="str">
        <f>IF(ISERROR(VLOOKUP(B200,data!$A$3:$BB$202,2,FALSE)),"",VLOOKUP(B200,data!$A$3:$BB$202,12,FALSE))</f>
        <v/>
      </c>
      <c r="H200" s="237" t="str">
        <f>IF(ISERROR(VLOOKUP(B200,杜トラ_入力シート!$A$8:$N$207,2,FALSE)),"",VLOOKUP(B200,杜トラ_入力シート!$A$8:$N$207,8,FALSE))</f>
        <v/>
      </c>
      <c r="I200" s="238" t="str">
        <f>IF(ISERROR(VLOOKUP(B200,data!$A$3:$BB$202,2,FALSE)),"",VLOOKUP(B200,data!$A$3:$BB$202,13,FALSE))</f>
        <v/>
      </c>
      <c r="J200" s="475" t="str">
        <f>IF(ISERROR(VLOOKUP(B200,data!$A$3:$BB$202,2,FALSE)),"",VLOOKUP(B200,data!$A$3:$BB$202,25,FALSE))</f>
        <v/>
      </c>
      <c r="K200" s="476"/>
      <c r="L200" s="477" t="str">
        <f>IF(ISERROR(VLOOKUP(B200,data!$A$3:$BB$202,2,FALSE)),"",VLOOKUP(B200,data!$A$3:$BB$202,31,FALSE))</f>
        <v/>
      </c>
      <c r="M200" s="477"/>
      <c r="N200" s="477" t="str">
        <f>IF(ISERROR(VLOOKUP(B200,data!$A$3:$BB$202,2,FALSE)),"",VLOOKUP(B200,data!$A$3:$BB$202,37,FALSE))</f>
        <v/>
      </c>
      <c r="O200" s="477"/>
      <c r="P200" s="476" t="str">
        <f>IF(ISERROR(VLOOKUP(B200,data!$A$3:$BB$202,2,FALSE)),"",VLOOKUP(B200,data!$A$3:$BB$202,43,FALSE))</f>
        <v/>
      </c>
      <c r="Q200" s="476"/>
      <c r="R200" s="477" t="str">
        <f>IF(ISERROR(VLOOKUP(B200,data!$A$3:$BB$202,2,FALSE)),"",VLOOKUP(B200,data!$A$3:$BB$202,49,FALSE))</f>
        <v/>
      </c>
      <c r="S200" s="478"/>
    </row>
    <row r="201" spans="2:19" ht="16.45" customHeight="1">
      <c r="B201" s="228">
        <v>186</v>
      </c>
      <c r="C201" s="229" t="str">
        <f>IF(ISERROR(VLOOKUP(B201,data!$A$3:$BB$202,2,FALSE)),"",VLOOKUP(B201,data!$A$3:$BB$202,2,FALSE))</f>
        <v/>
      </c>
      <c r="D201" s="459" t="str">
        <f>IF(ISERROR(VLOOKUP(B201,data!$A$3:$BB$202,2,FALSE)),"",VLOOKUP(B201,data!$A$3:$BB$202,54,FALSE))</f>
        <v/>
      </c>
      <c r="E201" s="460"/>
      <c r="F201" s="461"/>
      <c r="G201" s="230" t="str">
        <f>IF(ISERROR(VLOOKUP(B201,data!$A$3:$BB$202,2,FALSE)),"",VLOOKUP(B201,data!$A$3:$BB$202,12,FALSE))</f>
        <v/>
      </c>
      <c r="H201" s="231" t="str">
        <f>IF(ISERROR(VLOOKUP(B201,杜トラ_入力シート!$A$8:$N$207,2,FALSE)),"",VLOOKUP(B201,杜トラ_入力シート!$A$8:$N$207,8,FALSE))</f>
        <v/>
      </c>
      <c r="I201" s="232" t="str">
        <f>IF(ISERROR(VLOOKUP(B201,data!$A$3:$BB$202,2,FALSE)),"",VLOOKUP(B201,data!$A$3:$BB$202,13,FALSE))</f>
        <v/>
      </c>
      <c r="J201" s="479" t="str">
        <f>IF(ISERROR(VLOOKUP(B201,data!$A$3:$BB$202,2,FALSE)),"",VLOOKUP(B201,data!$A$3:$BB$202,25,FALSE))</f>
        <v/>
      </c>
      <c r="K201" s="480"/>
      <c r="L201" s="481" t="str">
        <f>IF(ISERROR(VLOOKUP(B201,data!$A$3:$BB$202,2,FALSE)),"",VLOOKUP(B201,data!$A$3:$BB$202,31,FALSE))</f>
        <v/>
      </c>
      <c r="M201" s="481"/>
      <c r="N201" s="481" t="str">
        <f>IF(ISERROR(VLOOKUP(B201,data!$A$3:$BB$202,2,FALSE)),"",VLOOKUP(B201,data!$A$3:$BB$202,37,FALSE))</f>
        <v/>
      </c>
      <c r="O201" s="481"/>
      <c r="P201" s="480" t="str">
        <f>IF(ISERROR(VLOOKUP(B201,data!$A$3:$BB$202,2,FALSE)),"",VLOOKUP(B201,data!$A$3:$BB$202,43,FALSE))</f>
        <v/>
      </c>
      <c r="Q201" s="480"/>
      <c r="R201" s="481" t="str">
        <f>IF(ISERROR(VLOOKUP(B201,data!$A$3:$BB$202,2,FALSE)),"",VLOOKUP(B201,data!$A$3:$BB$202,49,FALSE))</f>
        <v/>
      </c>
      <c r="S201" s="482"/>
    </row>
    <row r="202" spans="2:19" ht="16.45" customHeight="1">
      <c r="B202" s="233">
        <v>187</v>
      </c>
      <c r="C202" s="229" t="str">
        <f>IF(ISERROR(VLOOKUP(B202,data!$A$3:$BB$202,2,FALSE)),"",VLOOKUP(B202,data!$A$3:$BB$202,2,FALSE))</f>
        <v/>
      </c>
      <c r="D202" s="459" t="str">
        <f>IF(ISERROR(VLOOKUP(B202,data!$A$3:$BB$202,2,FALSE)),"",VLOOKUP(B202,data!$A$3:$BB$202,54,FALSE))</f>
        <v/>
      </c>
      <c r="E202" s="460"/>
      <c r="F202" s="461"/>
      <c r="G202" s="230" t="str">
        <f>IF(ISERROR(VLOOKUP(B202,data!$A$3:$BB$202,2,FALSE)),"",VLOOKUP(B202,data!$A$3:$BB$202,12,FALSE))</f>
        <v/>
      </c>
      <c r="H202" s="231" t="str">
        <f>IF(ISERROR(VLOOKUP(B202,杜トラ_入力シート!$A$8:$N$207,2,FALSE)),"",VLOOKUP(B202,杜トラ_入力シート!$A$8:$N$207,8,FALSE))</f>
        <v/>
      </c>
      <c r="I202" s="232" t="str">
        <f>IF(ISERROR(VLOOKUP(B202,data!$A$3:$BB$202,2,FALSE)),"",VLOOKUP(B202,data!$A$3:$BB$202,13,FALSE))</f>
        <v/>
      </c>
      <c r="J202" s="462" t="str">
        <f>IF(ISERROR(VLOOKUP(B202,data!$A$3:$BB$202,2,FALSE)),"",VLOOKUP(B202,data!$A$3:$BB$202,25,FALSE))</f>
        <v/>
      </c>
      <c r="K202" s="463"/>
      <c r="L202" s="464" t="str">
        <f>IF(ISERROR(VLOOKUP(B202,data!$A$3:$BB$202,2,FALSE)),"",VLOOKUP(B202,data!$A$3:$BB$202,31,FALSE))</f>
        <v/>
      </c>
      <c r="M202" s="464"/>
      <c r="N202" s="464" t="str">
        <f>IF(ISERROR(VLOOKUP(B202,data!$A$3:$BB$202,2,FALSE)),"",VLOOKUP(B202,data!$A$3:$BB$202,37,FALSE))</f>
        <v/>
      </c>
      <c r="O202" s="464"/>
      <c r="P202" s="463" t="str">
        <f>IF(ISERROR(VLOOKUP(B202,data!$A$3:$BB$202,2,FALSE)),"",VLOOKUP(B202,data!$A$3:$BB$202,43,FALSE))</f>
        <v/>
      </c>
      <c r="Q202" s="463"/>
      <c r="R202" s="464" t="str">
        <f>IF(ISERROR(VLOOKUP(B202,data!$A$3:$BB$202,2,FALSE)),"",VLOOKUP(B202,data!$A$3:$BB$202,49,FALSE))</f>
        <v/>
      </c>
      <c r="S202" s="465"/>
    </row>
    <row r="203" spans="2:19" ht="16.45" customHeight="1">
      <c r="B203" s="233">
        <v>188</v>
      </c>
      <c r="C203" s="229" t="str">
        <f>IF(ISERROR(VLOOKUP(B203,data!$A$3:$BB$202,2,FALSE)),"",VLOOKUP(B203,data!$A$3:$BB$202,2,FALSE))</f>
        <v/>
      </c>
      <c r="D203" s="459" t="str">
        <f>IF(ISERROR(VLOOKUP(B203,data!$A$3:$BB$202,2,FALSE)),"",VLOOKUP(B203,data!$A$3:$BB$202,54,FALSE))</f>
        <v/>
      </c>
      <c r="E203" s="460"/>
      <c r="F203" s="461"/>
      <c r="G203" s="230" t="str">
        <f>IF(ISERROR(VLOOKUP(B203,data!$A$3:$BB$202,2,FALSE)),"",VLOOKUP(B203,data!$A$3:$BB$202,12,FALSE))</f>
        <v/>
      </c>
      <c r="H203" s="231" t="str">
        <f>IF(ISERROR(VLOOKUP(B203,杜トラ_入力シート!$A$8:$N$207,2,FALSE)),"",VLOOKUP(B203,杜トラ_入力シート!$A$8:$N$207,8,FALSE))</f>
        <v/>
      </c>
      <c r="I203" s="232" t="str">
        <f>IF(ISERROR(VLOOKUP(B203,data!$A$3:$BB$202,2,FALSE)),"",VLOOKUP(B203,data!$A$3:$BB$202,13,FALSE))</f>
        <v/>
      </c>
      <c r="J203" s="462" t="str">
        <f>IF(ISERROR(VLOOKUP(B203,data!$A$3:$BB$202,2,FALSE)),"",VLOOKUP(B203,data!$A$3:$BB$202,25,FALSE))</f>
        <v/>
      </c>
      <c r="K203" s="463"/>
      <c r="L203" s="464" t="str">
        <f>IF(ISERROR(VLOOKUP(B203,data!$A$3:$BB$202,2,FALSE)),"",VLOOKUP(B203,data!$A$3:$BB$202,31,FALSE))</f>
        <v/>
      </c>
      <c r="M203" s="464"/>
      <c r="N203" s="464" t="str">
        <f>IF(ISERROR(VLOOKUP(B203,data!$A$3:$BB$202,2,FALSE)),"",VLOOKUP(B203,data!$A$3:$BB$202,37,FALSE))</f>
        <v/>
      </c>
      <c r="O203" s="464"/>
      <c r="P203" s="463" t="str">
        <f>IF(ISERROR(VLOOKUP(B203,data!$A$3:$BB$202,2,FALSE)),"",VLOOKUP(B203,data!$A$3:$BB$202,43,FALSE))</f>
        <v/>
      </c>
      <c r="Q203" s="463"/>
      <c r="R203" s="464" t="str">
        <f>IF(ISERROR(VLOOKUP(B203,data!$A$3:$BB$202,2,FALSE)),"",VLOOKUP(B203,data!$A$3:$BB$202,49,FALSE))</f>
        <v/>
      </c>
      <c r="S203" s="465"/>
    </row>
    <row r="204" spans="2:19" ht="16.45" customHeight="1">
      <c r="B204" s="233">
        <v>189</v>
      </c>
      <c r="C204" s="229" t="str">
        <f>IF(ISERROR(VLOOKUP(B204,data!$A$3:$BB$202,2,FALSE)),"",VLOOKUP(B204,data!$A$3:$BB$202,2,FALSE))</f>
        <v/>
      </c>
      <c r="D204" s="459" t="str">
        <f>IF(ISERROR(VLOOKUP(B204,data!$A$3:$BB$202,2,FALSE)),"",VLOOKUP(B204,data!$A$3:$BB$202,54,FALSE))</f>
        <v/>
      </c>
      <c r="E204" s="460"/>
      <c r="F204" s="461"/>
      <c r="G204" s="230" t="str">
        <f>IF(ISERROR(VLOOKUP(B204,data!$A$3:$BB$202,2,FALSE)),"",VLOOKUP(B204,data!$A$3:$BB$202,12,FALSE))</f>
        <v/>
      </c>
      <c r="H204" s="231" t="str">
        <f>IF(ISERROR(VLOOKUP(B204,杜トラ_入力シート!$A$8:$N$207,2,FALSE)),"",VLOOKUP(B204,杜トラ_入力シート!$A$8:$N$207,8,FALSE))</f>
        <v/>
      </c>
      <c r="I204" s="232" t="str">
        <f>IF(ISERROR(VLOOKUP(B204,data!$A$3:$BB$202,2,FALSE)),"",VLOOKUP(B204,data!$A$3:$BB$202,13,FALSE))</f>
        <v/>
      </c>
      <c r="J204" s="462" t="str">
        <f>IF(ISERROR(VLOOKUP(B204,data!$A$3:$BB$202,2,FALSE)),"",VLOOKUP(B204,data!$A$3:$BB$202,25,FALSE))</f>
        <v/>
      </c>
      <c r="K204" s="463"/>
      <c r="L204" s="464" t="str">
        <f>IF(ISERROR(VLOOKUP(B204,data!$A$3:$BB$202,2,FALSE)),"",VLOOKUP(B204,data!$A$3:$BB$202,31,FALSE))</f>
        <v/>
      </c>
      <c r="M204" s="464"/>
      <c r="N204" s="464" t="str">
        <f>IF(ISERROR(VLOOKUP(B204,data!$A$3:$BB$202,2,FALSE)),"",VLOOKUP(B204,data!$A$3:$BB$202,37,FALSE))</f>
        <v/>
      </c>
      <c r="O204" s="464"/>
      <c r="P204" s="463" t="str">
        <f>IF(ISERROR(VLOOKUP(B204,data!$A$3:$BB$202,2,FALSE)),"",VLOOKUP(B204,data!$A$3:$BB$202,43,FALSE))</f>
        <v/>
      </c>
      <c r="Q204" s="463"/>
      <c r="R204" s="464" t="str">
        <f>IF(ISERROR(VLOOKUP(B204,data!$A$3:$BB$202,2,FALSE)),"",VLOOKUP(B204,data!$A$3:$BB$202,49,FALSE))</f>
        <v/>
      </c>
      <c r="S204" s="465"/>
    </row>
    <row r="205" spans="2:19" ht="16.45" customHeight="1">
      <c r="B205" s="234">
        <v>190</v>
      </c>
      <c r="C205" s="235" t="str">
        <f>IF(ISERROR(VLOOKUP(B205,data!$A$3:$BB$202,2,FALSE)),"",VLOOKUP(B205,data!$A$3:$BB$202,2,FALSE))</f>
        <v/>
      </c>
      <c r="D205" s="472" t="str">
        <f>IF(ISERROR(VLOOKUP(B205,data!$A$3:$BB$202,2,FALSE)),"",VLOOKUP(B205,data!$A$3:$BB$202,54,FALSE))</f>
        <v/>
      </c>
      <c r="E205" s="473"/>
      <c r="F205" s="474"/>
      <c r="G205" s="236" t="str">
        <f>IF(ISERROR(VLOOKUP(B205,data!$A$3:$BB$202,2,FALSE)),"",VLOOKUP(B205,data!$A$3:$BB$202,12,FALSE))</f>
        <v/>
      </c>
      <c r="H205" s="237" t="str">
        <f>IF(ISERROR(VLOOKUP(B205,杜トラ_入力シート!$A$8:$N$207,2,FALSE)),"",VLOOKUP(B205,杜トラ_入力シート!$A$8:$N$207,8,FALSE))</f>
        <v/>
      </c>
      <c r="I205" s="238" t="str">
        <f>IF(ISERROR(VLOOKUP(B205,data!$A$3:$BB$202,2,FALSE)),"",VLOOKUP(B205,data!$A$3:$BB$202,13,FALSE))</f>
        <v/>
      </c>
      <c r="J205" s="475" t="str">
        <f>IF(ISERROR(VLOOKUP(B205,data!$A$3:$BB$202,2,FALSE)),"",VLOOKUP(B205,data!$A$3:$BB$202,25,FALSE))</f>
        <v/>
      </c>
      <c r="K205" s="476"/>
      <c r="L205" s="477" t="str">
        <f>IF(ISERROR(VLOOKUP(B205,data!$A$3:$BB$202,2,FALSE)),"",VLOOKUP(B205,data!$A$3:$BB$202,31,FALSE))</f>
        <v/>
      </c>
      <c r="M205" s="477"/>
      <c r="N205" s="477" t="str">
        <f>IF(ISERROR(VLOOKUP(B205,data!$A$3:$BB$202,2,FALSE)),"",VLOOKUP(B205,data!$A$3:$BB$202,37,FALSE))</f>
        <v/>
      </c>
      <c r="O205" s="477"/>
      <c r="P205" s="476" t="str">
        <f>IF(ISERROR(VLOOKUP(B205,data!$A$3:$BB$202,2,FALSE)),"",VLOOKUP(B205,data!$A$3:$BB$202,43,FALSE))</f>
        <v/>
      </c>
      <c r="Q205" s="476"/>
      <c r="R205" s="477" t="str">
        <f>IF(ISERROR(VLOOKUP(B205,data!$A$3:$BB$202,2,FALSE)),"",VLOOKUP(B205,data!$A$3:$BB$202,49,FALSE))</f>
        <v/>
      </c>
      <c r="S205" s="478"/>
    </row>
    <row r="206" spans="2:19" ht="16.45" customHeight="1">
      <c r="B206" s="228">
        <v>191</v>
      </c>
      <c r="C206" s="229" t="str">
        <f>IF(ISERROR(VLOOKUP(B206,data!$A$3:$BB$202,2,FALSE)),"",VLOOKUP(B206,data!$A$3:$BB$202,2,FALSE))</f>
        <v/>
      </c>
      <c r="D206" s="459" t="str">
        <f>IF(ISERROR(VLOOKUP(B206,data!$A$3:$BB$202,2,FALSE)),"",VLOOKUP(B206,data!$A$3:$BB$202,54,FALSE))</f>
        <v/>
      </c>
      <c r="E206" s="460"/>
      <c r="F206" s="461"/>
      <c r="G206" s="230" t="str">
        <f>IF(ISERROR(VLOOKUP(B206,data!$A$3:$BB$202,2,FALSE)),"",VLOOKUP(B206,data!$A$3:$BB$202,12,FALSE))</f>
        <v/>
      </c>
      <c r="H206" s="231" t="str">
        <f>IF(ISERROR(VLOOKUP(B206,杜トラ_入力シート!$A$8:$N$207,2,FALSE)),"",VLOOKUP(B206,杜トラ_入力シート!$A$8:$N$207,8,FALSE))</f>
        <v/>
      </c>
      <c r="I206" s="232" t="str">
        <f>IF(ISERROR(VLOOKUP(B206,data!$A$3:$BB$202,2,FALSE)),"",VLOOKUP(B206,data!$A$3:$BB$202,13,FALSE))</f>
        <v/>
      </c>
      <c r="J206" s="479" t="str">
        <f>IF(ISERROR(VLOOKUP(B206,data!$A$3:$BB$202,2,FALSE)),"",VLOOKUP(B206,data!$A$3:$BB$202,25,FALSE))</f>
        <v/>
      </c>
      <c r="K206" s="480"/>
      <c r="L206" s="481" t="str">
        <f>IF(ISERROR(VLOOKUP(B206,data!$A$3:$BB$202,2,FALSE)),"",VLOOKUP(B206,data!$A$3:$BB$202,31,FALSE))</f>
        <v/>
      </c>
      <c r="M206" s="481"/>
      <c r="N206" s="481" t="str">
        <f>IF(ISERROR(VLOOKUP(B206,data!$A$3:$BB$202,2,FALSE)),"",VLOOKUP(B206,data!$A$3:$BB$202,37,FALSE))</f>
        <v/>
      </c>
      <c r="O206" s="481"/>
      <c r="P206" s="480" t="str">
        <f>IF(ISERROR(VLOOKUP(B206,data!$A$3:$BB$202,2,FALSE)),"",VLOOKUP(B206,data!$A$3:$BB$202,43,FALSE))</f>
        <v/>
      </c>
      <c r="Q206" s="480"/>
      <c r="R206" s="481" t="str">
        <f>IF(ISERROR(VLOOKUP(B206,data!$A$3:$BB$202,2,FALSE)),"",VLOOKUP(B206,data!$A$3:$BB$202,49,FALSE))</f>
        <v/>
      </c>
      <c r="S206" s="482"/>
    </row>
    <row r="207" spans="2:19" ht="16.45" customHeight="1">
      <c r="B207" s="233">
        <v>192</v>
      </c>
      <c r="C207" s="229" t="str">
        <f>IF(ISERROR(VLOOKUP(B207,data!$A$3:$BB$202,2,FALSE)),"",VLOOKUP(B207,data!$A$3:$BB$202,2,FALSE))</f>
        <v/>
      </c>
      <c r="D207" s="459" t="str">
        <f>IF(ISERROR(VLOOKUP(B207,data!$A$3:$BB$202,2,FALSE)),"",VLOOKUP(B207,data!$A$3:$BB$202,54,FALSE))</f>
        <v/>
      </c>
      <c r="E207" s="460"/>
      <c r="F207" s="461"/>
      <c r="G207" s="230" t="str">
        <f>IF(ISERROR(VLOOKUP(B207,data!$A$3:$BB$202,2,FALSE)),"",VLOOKUP(B207,data!$A$3:$BB$202,12,FALSE))</f>
        <v/>
      </c>
      <c r="H207" s="231" t="str">
        <f>IF(ISERROR(VLOOKUP(B207,杜トラ_入力シート!$A$8:$N$207,2,FALSE)),"",VLOOKUP(B207,杜トラ_入力シート!$A$8:$N$207,8,FALSE))</f>
        <v/>
      </c>
      <c r="I207" s="232" t="str">
        <f>IF(ISERROR(VLOOKUP(B207,data!$A$3:$BB$202,2,FALSE)),"",VLOOKUP(B207,data!$A$3:$BB$202,13,FALSE))</f>
        <v/>
      </c>
      <c r="J207" s="462" t="str">
        <f>IF(ISERROR(VLOOKUP(B207,data!$A$3:$BB$202,2,FALSE)),"",VLOOKUP(B207,data!$A$3:$BB$202,25,FALSE))</f>
        <v/>
      </c>
      <c r="K207" s="463"/>
      <c r="L207" s="464" t="str">
        <f>IF(ISERROR(VLOOKUP(B207,data!$A$3:$BB$202,2,FALSE)),"",VLOOKUP(B207,data!$A$3:$BB$202,31,FALSE))</f>
        <v/>
      </c>
      <c r="M207" s="464"/>
      <c r="N207" s="464" t="str">
        <f>IF(ISERROR(VLOOKUP(B207,data!$A$3:$BB$202,2,FALSE)),"",VLOOKUP(B207,data!$A$3:$BB$202,37,FALSE))</f>
        <v/>
      </c>
      <c r="O207" s="464"/>
      <c r="P207" s="463" t="str">
        <f>IF(ISERROR(VLOOKUP(B207,data!$A$3:$BB$202,2,FALSE)),"",VLOOKUP(B207,data!$A$3:$BB$202,43,FALSE))</f>
        <v/>
      </c>
      <c r="Q207" s="463"/>
      <c r="R207" s="464" t="str">
        <f>IF(ISERROR(VLOOKUP(B207,data!$A$3:$BB$202,2,FALSE)),"",VLOOKUP(B207,data!$A$3:$BB$202,49,FALSE))</f>
        <v/>
      </c>
      <c r="S207" s="465"/>
    </row>
    <row r="208" spans="2:19" ht="16.45" customHeight="1">
      <c r="B208" s="233">
        <v>193</v>
      </c>
      <c r="C208" s="229" t="str">
        <f>IF(ISERROR(VLOOKUP(B208,data!$A$3:$BB$202,2,FALSE)),"",VLOOKUP(B208,data!$A$3:$BB$202,2,FALSE))</f>
        <v/>
      </c>
      <c r="D208" s="459" t="str">
        <f>IF(ISERROR(VLOOKUP(B208,data!$A$3:$BB$202,2,FALSE)),"",VLOOKUP(B208,data!$A$3:$BB$202,54,FALSE))</f>
        <v/>
      </c>
      <c r="E208" s="460"/>
      <c r="F208" s="461"/>
      <c r="G208" s="230" t="str">
        <f>IF(ISERROR(VLOOKUP(B208,data!$A$3:$BB$202,2,FALSE)),"",VLOOKUP(B208,data!$A$3:$BB$202,12,FALSE))</f>
        <v/>
      </c>
      <c r="H208" s="231" t="str">
        <f>IF(ISERROR(VLOOKUP(B208,杜トラ_入力シート!$A$8:$N$207,2,FALSE)),"",VLOOKUP(B208,杜トラ_入力シート!$A$8:$N$207,8,FALSE))</f>
        <v/>
      </c>
      <c r="I208" s="232" t="str">
        <f>IF(ISERROR(VLOOKUP(B208,data!$A$3:$BB$202,2,FALSE)),"",VLOOKUP(B208,data!$A$3:$BB$202,13,FALSE))</f>
        <v/>
      </c>
      <c r="J208" s="462" t="str">
        <f>IF(ISERROR(VLOOKUP(B208,data!$A$3:$BB$202,2,FALSE)),"",VLOOKUP(B208,data!$A$3:$BB$202,25,FALSE))</f>
        <v/>
      </c>
      <c r="K208" s="463"/>
      <c r="L208" s="464" t="str">
        <f>IF(ISERROR(VLOOKUP(B208,data!$A$3:$BB$202,2,FALSE)),"",VLOOKUP(B208,data!$A$3:$BB$202,31,FALSE))</f>
        <v/>
      </c>
      <c r="M208" s="464"/>
      <c r="N208" s="464" t="str">
        <f>IF(ISERROR(VLOOKUP(B208,data!$A$3:$BB$202,2,FALSE)),"",VLOOKUP(B208,data!$A$3:$BB$202,37,FALSE))</f>
        <v/>
      </c>
      <c r="O208" s="464"/>
      <c r="P208" s="463" t="str">
        <f>IF(ISERROR(VLOOKUP(B208,data!$A$3:$BB$202,2,FALSE)),"",VLOOKUP(B208,data!$A$3:$BB$202,43,FALSE))</f>
        <v/>
      </c>
      <c r="Q208" s="463"/>
      <c r="R208" s="464" t="str">
        <f>IF(ISERROR(VLOOKUP(B208,data!$A$3:$BB$202,2,FALSE)),"",VLOOKUP(B208,data!$A$3:$BB$202,49,FALSE))</f>
        <v/>
      </c>
      <c r="S208" s="465"/>
    </row>
    <row r="209" spans="2:19" ht="16.45" customHeight="1">
      <c r="B209" s="233">
        <v>194</v>
      </c>
      <c r="C209" s="229" t="str">
        <f>IF(ISERROR(VLOOKUP(B209,data!$A$3:$BB$202,2,FALSE)),"",VLOOKUP(B209,data!$A$3:$BB$202,2,FALSE))</f>
        <v/>
      </c>
      <c r="D209" s="459" t="str">
        <f>IF(ISERROR(VLOOKUP(B209,data!$A$3:$BB$202,2,FALSE)),"",VLOOKUP(B209,data!$A$3:$BB$202,54,FALSE))</f>
        <v/>
      </c>
      <c r="E209" s="460"/>
      <c r="F209" s="461"/>
      <c r="G209" s="230" t="str">
        <f>IF(ISERROR(VLOOKUP(B209,data!$A$3:$BB$202,2,FALSE)),"",VLOOKUP(B209,data!$A$3:$BB$202,12,FALSE))</f>
        <v/>
      </c>
      <c r="H209" s="231" t="str">
        <f>IF(ISERROR(VLOOKUP(B209,杜トラ_入力シート!$A$8:$N$207,2,FALSE)),"",VLOOKUP(B209,杜トラ_入力シート!$A$8:$N$207,8,FALSE))</f>
        <v/>
      </c>
      <c r="I209" s="232" t="str">
        <f>IF(ISERROR(VLOOKUP(B209,data!$A$3:$BB$202,2,FALSE)),"",VLOOKUP(B209,data!$A$3:$BB$202,13,FALSE))</f>
        <v/>
      </c>
      <c r="J209" s="462" t="str">
        <f>IF(ISERROR(VLOOKUP(B209,data!$A$3:$BB$202,2,FALSE)),"",VLOOKUP(B209,data!$A$3:$BB$202,25,FALSE))</f>
        <v/>
      </c>
      <c r="K209" s="463"/>
      <c r="L209" s="464" t="str">
        <f>IF(ISERROR(VLOOKUP(B209,data!$A$3:$BB$202,2,FALSE)),"",VLOOKUP(B209,data!$A$3:$BB$202,31,FALSE))</f>
        <v/>
      </c>
      <c r="M209" s="464"/>
      <c r="N209" s="464" t="str">
        <f>IF(ISERROR(VLOOKUP(B209,data!$A$3:$BB$202,2,FALSE)),"",VLOOKUP(B209,data!$A$3:$BB$202,37,FALSE))</f>
        <v/>
      </c>
      <c r="O209" s="464"/>
      <c r="P209" s="463" t="str">
        <f>IF(ISERROR(VLOOKUP(B209,data!$A$3:$BB$202,2,FALSE)),"",VLOOKUP(B209,data!$A$3:$BB$202,43,FALSE))</f>
        <v/>
      </c>
      <c r="Q209" s="463"/>
      <c r="R209" s="464" t="str">
        <f>IF(ISERROR(VLOOKUP(B209,data!$A$3:$BB$202,2,FALSE)),"",VLOOKUP(B209,data!$A$3:$BB$202,49,FALSE))</f>
        <v/>
      </c>
      <c r="S209" s="465"/>
    </row>
    <row r="210" spans="2:19" ht="16.45" customHeight="1">
      <c r="B210" s="234">
        <v>195</v>
      </c>
      <c r="C210" s="235" t="str">
        <f>IF(ISERROR(VLOOKUP(B210,data!$A$3:$BB$202,2,FALSE)),"",VLOOKUP(B210,data!$A$3:$BB$202,2,FALSE))</f>
        <v/>
      </c>
      <c r="D210" s="472" t="str">
        <f>IF(ISERROR(VLOOKUP(B210,data!$A$3:$BB$202,2,FALSE)),"",VLOOKUP(B210,data!$A$3:$BB$202,54,FALSE))</f>
        <v/>
      </c>
      <c r="E210" s="473"/>
      <c r="F210" s="474"/>
      <c r="G210" s="236" t="str">
        <f>IF(ISERROR(VLOOKUP(B210,data!$A$3:$BB$202,2,FALSE)),"",VLOOKUP(B210,data!$A$3:$BB$202,12,FALSE))</f>
        <v/>
      </c>
      <c r="H210" s="237" t="str">
        <f>IF(ISERROR(VLOOKUP(B210,杜トラ_入力シート!$A$8:$N$207,2,FALSE)),"",VLOOKUP(B210,杜トラ_入力シート!$A$8:$N$207,8,FALSE))</f>
        <v/>
      </c>
      <c r="I210" s="238" t="str">
        <f>IF(ISERROR(VLOOKUP(B210,data!$A$3:$BB$202,2,FALSE)),"",VLOOKUP(B210,data!$A$3:$BB$202,13,FALSE))</f>
        <v/>
      </c>
      <c r="J210" s="475" t="str">
        <f>IF(ISERROR(VLOOKUP(B210,data!$A$3:$BB$202,2,FALSE)),"",VLOOKUP(B210,data!$A$3:$BB$202,25,FALSE))</f>
        <v/>
      </c>
      <c r="K210" s="476"/>
      <c r="L210" s="477" t="str">
        <f>IF(ISERROR(VLOOKUP(B210,data!$A$3:$BB$202,2,FALSE)),"",VLOOKUP(B210,data!$A$3:$BB$202,31,FALSE))</f>
        <v/>
      </c>
      <c r="M210" s="477"/>
      <c r="N210" s="477" t="str">
        <f>IF(ISERROR(VLOOKUP(B210,data!$A$3:$BB$202,2,FALSE)),"",VLOOKUP(B210,data!$A$3:$BB$202,37,FALSE))</f>
        <v/>
      </c>
      <c r="O210" s="477"/>
      <c r="P210" s="476" t="str">
        <f>IF(ISERROR(VLOOKUP(B210,data!$A$3:$BB$202,2,FALSE)),"",VLOOKUP(B210,data!$A$3:$BB$202,43,FALSE))</f>
        <v/>
      </c>
      <c r="Q210" s="476"/>
      <c r="R210" s="477" t="str">
        <f>IF(ISERROR(VLOOKUP(B210,data!$A$3:$BB$202,2,FALSE)),"",VLOOKUP(B210,data!$A$3:$BB$202,49,FALSE))</f>
        <v/>
      </c>
      <c r="S210" s="478"/>
    </row>
    <row r="211" spans="2:19" ht="16.45" customHeight="1">
      <c r="B211" s="228">
        <v>196</v>
      </c>
      <c r="C211" s="229" t="str">
        <f>IF(ISERROR(VLOOKUP(B211,data!$A$3:$BB$202,2,FALSE)),"",VLOOKUP(B211,data!$A$3:$BB$202,2,FALSE))</f>
        <v/>
      </c>
      <c r="D211" s="459" t="str">
        <f>IF(ISERROR(VLOOKUP(B211,data!$A$3:$BB$202,2,FALSE)),"",VLOOKUP(B211,data!$A$3:$BB$202,54,FALSE))</f>
        <v/>
      </c>
      <c r="E211" s="460"/>
      <c r="F211" s="461"/>
      <c r="G211" s="230" t="str">
        <f>IF(ISERROR(VLOOKUP(B211,data!$A$3:$BB$202,2,FALSE)),"",VLOOKUP(B211,data!$A$3:$BB$202,12,FALSE))</f>
        <v/>
      </c>
      <c r="H211" s="231" t="str">
        <f>IF(ISERROR(VLOOKUP(B211,杜トラ_入力シート!$A$8:$N$207,2,FALSE)),"",VLOOKUP(B211,杜トラ_入力シート!$A$8:$N$207,8,FALSE))</f>
        <v/>
      </c>
      <c r="I211" s="232" t="str">
        <f>IF(ISERROR(VLOOKUP(B211,data!$A$3:$BB$202,2,FALSE)),"",VLOOKUP(B211,data!$A$3:$BB$202,13,FALSE))</f>
        <v/>
      </c>
      <c r="J211" s="479" t="str">
        <f>IF(ISERROR(VLOOKUP(B211,data!$A$3:$BB$202,2,FALSE)),"",VLOOKUP(B211,data!$A$3:$BB$202,25,FALSE))</f>
        <v/>
      </c>
      <c r="K211" s="480"/>
      <c r="L211" s="481" t="str">
        <f>IF(ISERROR(VLOOKUP(B211,data!$A$3:$BB$202,2,FALSE)),"",VLOOKUP(B211,data!$A$3:$BB$202,31,FALSE))</f>
        <v/>
      </c>
      <c r="M211" s="481"/>
      <c r="N211" s="481" t="str">
        <f>IF(ISERROR(VLOOKUP(B211,data!$A$3:$BB$202,2,FALSE)),"",VLOOKUP(B211,data!$A$3:$BB$202,37,FALSE))</f>
        <v/>
      </c>
      <c r="O211" s="481"/>
      <c r="P211" s="480" t="str">
        <f>IF(ISERROR(VLOOKUP(B211,data!$A$3:$BB$202,2,FALSE)),"",VLOOKUP(B211,data!$A$3:$BB$202,43,FALSE))</f>
        <v/>
      </c>
      <c r="Q211" s="480"/>
      <c r="R211" s="481" t="str">
        <f>IF(ISERROR(VLOOKUP(B211,data!$A$3:$BB$202,2,FALSE)),"",VLOOKUP(B211,data!$A$3:$BB$202,49,FALSE))</f>
        <v/>
      </c>
      <c r="S211" s="482"/>
    </row>
    <row r="212" spans="2:19" ht="16.45" customHeight="1">
      <c r="B212" s="233">
        <v>197</v>
      </c>
      <c r="C212" s="229" t="str">
        <f>IF(ISERROR(VLOOKUP(B212,data!$A$3:$BB$202,2,FALSE)),"",VLOOKUP(B212,data!$A$3:$BB$202,2,FALSE))</f>
        <v/>
      </c>
      <c r="D212" s="459" t="str">
        <f>IF(ISERROR(VLOOKUP(B212,data!$A$3:$BB$202,2,FALSE)),"",VLOOKUP(B212,data!$A$3:$BB$202,54,FALSE))</f>
        <v/>
      </c>
      <c r="E212" s="460"/>
      <c r="F212" s="461"/>
      <c r="G212" s="230" t="str">
        <f>IF(ISERROR(VLOOKUP(B212,data!$A$3:$BB$202,2,FALSE)),"",VLOOKUP(B212,data!$A$3:$BB$202,12,FALSE))</f>
        <v/>
      </c>
      <c r="H212" s="231" t="str">
        <f>IF(ISERROR(VLOOKUP(B212,杜トラ_入力シート!$A$8:$N$207,2,FALSE)),"",VLOOKUP(B212,杜トラ_入力シート!$A$8:$N$207,8,FALSE))</f>
        <v/>
      </c>
      <c r="I212" s="232" t="str">
        <f>IF(ISERROR(VLOOKUP(B212,data!$A$3:$BB$202,2,FALSE)),"",VLOOKUP(B212,data!$A$3:$BB$202,13,FALSE))</f>
        <v/>
      </c>
      <c r="J212" s="462" t="str">
        <f>IF(ISERROR(VLOOKUP(B212,data!$A$3:$BB$202,2,FALSE)),"",VLOOKUP(B212,data!$A$3:$BB$202,25,FALSE))</f>
        <v/>
      </c>
      <c r="K212" s="463"/>
      <c r="L212" s="464" t="str">
        <f>IF(ISERROR(VLOOKUP(B212,data!$A$3:$BB$202,2,FALSE)),"",VLOOKUP(B212,data!$A$3:$BB$202,31,FALSE))</f>
        <v/>
      </c>
      <c r="M212" s="464"/>
      <c r="N212" s="464" t="str">
        <f>IF(ISERROR(VLOOKUP(B212,data!$A$3:$BB$202,2,FALSE)),"",VLOOKUP(B212,data!$A$3:$BB$202,37,FALSE))</f>
        <v/>
      </c>
      <c r="O212" s="464"/>
      <c r="P212" s="463" t="str">
        <f>IF(ISERROR(VLOOKUP(B212,data!$A$3:$BB$202,2,FALSE)),"",VLOOKUP(B212,data!$A$3:$BB$202,43,FALSE))</f>
        <v/>
      </c>
      <c r="Q212" s="463"/>
      <c r="R212" s="464" t="str">
        <f>IF(ISERROR(VLOOKUP(B212,data!$A$3:$BB$202,2,FALSE)),"",VLOOKUP(B212,data!$A$3:$BB$202,49,FALSE))</f>
        <v/>
      </c>
      <c r="S212" s="465"/>
    </row>
    <row r="213" spans="2:19" ht="16.45" customHeight="1">
      <c r="B213" s="233">
        <v>198</v>
      </c>
      <c r="C213" s="229" t="str">
        <f>IF(ISERROR(VLOOKUP(B213,data!$A$3:$BB$202,2,FALSE)),"",VLOOKUP(B213,data!$A$3:$BB$202,2,FALSE))</f>
        <v/>
      </c>
      <c r="D213" s="459" t="str">
        <f>IF(ISERROR(VLOOKUP(B213,data!$A$3:$BB$202,2,FALSE)),"",VLOOKUP(B213,data!$A$3:$BB$202,54,FALSE))</f>
        <v/>
      </c>
      <c r="E213" s="460"/>
      <c r="F213" s="461"/>
      <c r="G213" s="230" t="str">
        <f>IF(ISERROR(VLOOKUP(B213,data!$A$3:$BB$202,2,FALSE)),"",VLOOKUP(B213,data!$A$3:$BB$202,12,FALSE))</f>
        <v/>
      </c>
      <c r="H213" s="231" t="str">
        <f>IF(ISERROR(VLOOKUP(B213,杜トラ_入力シート!$A$8:$N$207,2,FALSE)),"",VLOOKUP(B213,杜トラ_入力シート!$A$8:$N$207,8,FALSE))</f>
        <v/>
      </c>
      <c r="I213" s="232" t="str">
        <f>IF(ISERROR(VLOOKUP(B213,data!$A$3:$BB$202,2,FALSE)),"",VLOOKUP(B213,data!$A$3:$BB$202,13,FALSE))</f>
        <v/>
      </c>
      <c r="J213" s="462" t="str">
        <f>IF(ISERROR(VLOOKUP(B213,data!$A$3:$BB$202,2,FALSE)),"",VLOOKUP(B213,data!$A$3:$BB$202,25,FALSE))</f>
        <v/>
      </c>
      <c r="K213" s="463"/>
      <c r="L213" s="464" t="str">
        <f>IF(ISERROR(VLOOKUP(B213,data!$A$3:$BB$202,2,FALSE)),"",VLOOKUP(B213,data!$A$3:$BB$202,31,FALSE))</f>
        <v/>
      </c>
      <c r="M213" s="464"/>
      <c r="N213" s="464" t="str">
        <f>IF(ISERROR(VLOOKUP(B213,data!$A$3:$BB$202,2,FALSE)),"",VLOOKUP(B213,data!$A$3:$BB$202,37,FALSE))</f>
        <v/>
      </c>
      <c r="O213" s="464"/>
      <c r="P213" s="463" t="str">
        <f>IF(ISERROR(VLOOKUP(B213,data!$A$3:$BB$202,2,FALSE)),"",VLOOKUP(B213,data!$A$3:$BB$202,43,FALSE))</f>
        <v/>
      </c>
      <c r="Q213" s="463"/>
      <c r="R213" s="464" t="str">
        <f>IF(ISERROR(VLOOKUP(B213,data!$A$3:$BB$202,2,FALSE)),"",VLOOKUP(B213,data!$A$3:$BB$202,49,FALSE))</f>
        <v/>
      </c>
      <c r="S213" s="465"/>
    </row>
    <row r="214" spans="2:19" ht="16.45" customHeight="1">
      <c r="B214" s="233">
        <v>199</v>
      </c>
      <c r="C214" s="229" t="str">
        <f>IF(ISERROR(VLOOKUP(B214,data!$A$3:$BB$202,2,FALSE)),"",VLOOKUP(B214,data!$A$3:$BB$202,2,FALSE))</f>
        <v/>
      </c>
      <c r="D214" s="459" t="str">
        <f>IF(ISERROR(VLOOKUP(B214,data!$A$3:$BB$202,2,FALSE)),"",VLOOKUP(B214,data!$A$3:$BB$202,54,FALSE))</f>
        <v/>
      </c>
      <c r="E214" s="460"/>
      <c r="F214" s="461"/>
      <c r="G214" s="230" t="str">
        <f>IF(ISERROR(VLOOKUP(B214,data!$A$3:$BB$202,2,FALSE)),"",VLOOKUP(B214,data!$A$3:$BB$202,12,FALSE))</f>
        <v/>
      </c>
      <c r="H214" s="231" t="str">
        <f>IF(ISERROR(VLOOKUP(B214,杜トラ_入力シート!$A$8:$N$207,2,FALSE)),"",VLOOKUP(B214,杜トラ_入力シート!$A$8:$N$207,8,FALSE))</f>
        <v/>
      </c>
      <c r="I214" s="232" t="str">
        <f>IF(ISERROR(VLOOKUP(B214,data!$A$3:$BB$202,2,FALSE)),"",VLOOKUP(B214,data!$A$3:$BB$202,13,FALSE))</f>
        <v/>
      </c>
      <c r="J214" s="462" t="str">
        <f>IF(ISERROR(VLOOKUP(B214,data!$A$3:$BB$202,2,FALSE)),"",VLOOKUP(B214,data!$A$3:$BB$202,25,FALSE))</f>
        <v/>
      </c>
      <c r="K214" s="463"/>
      <c r="L214" s="464" t="str">
        <f>IF(ISERROR(VLOOKUP(B214,data!$A$3:$BB$202,2,FALSE)),"",VLOOKUP(B214,data!$A$3:$BB$202,31,FALSE))</f>
        <v/>
      </c>
      <c r="M214" s="464"/>
      <c r="N214" s="464" t="str">
        <f>IF(ISERROR(VLOOKUP(B214,data!$A$3:$BB$202,2,FALSE)),"",VLOOKUP(B214,data!$A$3:$BB$202,37,FALSE))</f>
        <v/>
      </c>
      <c r="O214" s="464"/>
      <c r="P214" s="463" t="str">
        <f>IF(ISERROR(VLOOKUP(B214,data!$A$3:$BB$202,2,FALSE)),"",VLOOKUP(B214,data!$A$3:$BB$202,43,FALSE))</f>
        <v/>
      </c>
      <c r="Q214" s="463"/>
      <c r="R214" s="464" t="str">
        <f>IF(ISERROR(VLOOKUP(B214,data!$A$3:$BB$202,2,FALSE)),"",VLOOKUP(B214,data!$A$3:$BB$202,49,FALSE))</f>
        <v/>
      </c>
      <c r="S214" s="465"/>
    </row>
    <row r="215" spans="2:19" ht="16.45" customHeight="1">
      <c r="B215" s="234">
        <v>200</v>
      </c>
      <c r="C215" s="235" t="str">
        <f>IF(ISERROR(VLOOKUP(B215,data!$A$3:$BB$202,2,FALSE)),"",VLOOKUP(B215,data!$A$3:$BB$202,2,FALSE))</f>
        <v/>
      </c>
      <c r="D215" s="472" t="str">
        <f>IF(ISERROR(VLOOKUP(B215,data!$A$3:$BB$202,2,FALSE)),"",VLOOKUP(B215,data!$A$3:$BB$202,54,FALSE))</f>
        <v/>
      </c>
      <c r="E215" s="473"/>
      <c r="F215" s="474"/>
      <c r="G215" s="236" t="str">
        <f>IF(ISERROR(VLOOKUP(B215,data!$A$3:$BB$202,2,FALSE)),"",VLOOKUP(B215,data!$A$3:$BB$202,12,FALSE))</f>
        <v/>
      </c>
      <c r="H215" s="237" t="str">
        <f>IF(ISERROR(VLOOKUP(B215,杜トラ_入力シート!$A$8:$N$207,2,FALSE)),"",VLOOKUP(B215,杜トラ_入力シート!$A$8:$N$207,8,FALSE))</f>
        <v/>
      </c>
      <c r="I215" s="238" t="str">
        <f>IF(ISERROR(VLOOKUP(B215,data!$A$3:$BB$202,2,FALSE)),"",VLOOKUP(B215,data!$A$3:$BB$202,13,FALSE))</f>
        <v/>
      </c>
      <c r="J215" s="475" t="str">
        <f>IF(ISERROR(VLOOKUP(B215,data!$A$3:$BB$202,2,FALSE)),"",VLOOKUP(B215,data!$A$3:$BB$202,25,FALSE))</f>
        <v/>
      </c>
      <c r="K215" s="476"/>
      <c r="L215" s="477" t="str">
        <f>IF(ISERROR(VLOOKUP(B215,data!$A$3:$BB$202,2,FALSE)),"",VLOOKUP(B215,data!$A$3:$BB$202,31,FALSE))</f>
        <v/>
      </c>
      <c r="M215" s="477"/>
      <c r="N215" s="477" t="str">
        <f>IF(ISERROR(VLOOKUP(B215,data!$A$3:$BB$202,2,FALSE)),"",VLOOKUP(B215,data!$A$3:$BB$202,37,FALSE))</f>
        <v/>
      </c>
      <c r="O215" s="477"/>
      <c r="P215" s="476" t="str">
        <f>IF(ISERROR(VLOOKUP(B215,data!$A$3:$BB$202,2,FALSE)),"",VLOOKUP(B215,data!$A$3:$BB$202,43,FALSE))</f>
        <v/>
      </c>
      <c r="Q215" s="476"/>
      <c r="R215" s="477" t="str">
        <f>IF(ISERROR(VLOOKUP(B215,data!$A$3:$BB$202,2,FALSE)),"",VLOOKUP(B215,data!$A$3:$BB$202,49,FALSE))</f>
        <v/>
      </c>
      <c r="S215" s="478"/>
    </row>
  </sheetData>
  <sheetProtection formatColumns="0" formatRows="0" insertColumns="0" insertRows="0" sort="0"/>
  <mergeCells count="1233">
    <mergeCell ref="D215:F215"/>
    <mergeCell ref="J215:K215"/>
    <mergeCell ref="L215:M215"/>
    <mergeCell ref="N215:O215"/>
    <mergeCell ref="P215:Q215"/>
    <mergeCell ref="R215:S215"/>
    <mergeCell ref="D214:F214"/>
    <mergeCell ref="J214:K214"/>
    <mergeCell ref="L214:M214"/>
    <mergeCell ref="N214:O214"/>
    <mergeCell ref="P214:Q214"/>
    <mergeCell ref="R214:S214"/>
    <mergeCell ref="D213:F213"/>
    <mergeCell ref="J213:K213"/>
    <mergeCell ref="L213:M213"/>
    <mergeCell ref="N213:O213"/>
    <mergeCell ref="P213:Q213"/>
    <mergeCell ref="R213:S213"/>
    <mergeCell ref="D212:F212"/>
    <mergeCell ref="J212:K212"/>
    <mergeCell ref="L212:M212"/>
    <mergeCell ref="N212:O212"/>
    <mergeCell ref="P212:Q212"/>
    <mergeCell ref="R212:S212"/>
    <mergeCell ref="D211:F211"/>
    <mergeCell ref="J211:K211"/>
    <mergeCell ref="L211:M211"/>
    <mergeCell ref="N211:O211"/>
    <mergeCell ref="P211:Q211"/>
    <mergeCell ref="R211:S211"/>
    <mergeCell ref="D210:F210"/>
    <mergeCell ref="J210:K210"/>
    <mergeCell ref="L210:M210"/>
    <mergeCell ref="N210:O210"/>
    <mergeCell ref="P210:Q210"/>
    <mergeCell ref="R210:S210"/>
    <mergeCell ref="D209:F209"/>
    <mergeCell ref="J209:K209"/>
    <mergeCell ref="L209:M209"/>
    <mergeCell ref="N209:O209"/>
    <mergeCell ref="P209:Q209"/>
    <mergeCell ref="R209:S209"/>
    <mergeCell ref="D208:F208"/>
    <mergeCell ref="J208:K208"/>
    <mergeCell ref="L208:M208"/>
    <mergeCell ref="N208:O208"/>
    <mergeCell ref="P208:Q208"/>
    <mergeCell ref="R208:S208"/>
    <mergeCell ref="D207:F207"/>
    <mergeCell ref="J207:K207"/>
    <mergeCell ref="L207:M207"/>
    <mergeCell ref="N207:O207"/>
    <mergeCell ref="P207:Q207"/>
    <mergeCell ref="R207:S207"/>
    <mergeCell ref="D206:F206"/>
    <mergeCell ref="J206:K206"/>
    <mergeCell ref="L206:M206"/>
    <mergeCell ref="N206:O206"/>
    <mergeCell ref="P206:Q206"/>
    <mergeCell ref="R206:S206"/>
    <mergeCell ref="D205:F205"/>
    <mergeCell ref="J205:K205"/>
    <mergeCell ref="L205:M205"/>
    <mergeCell ref="N205:O205"/>
    <mergeCell ref="P205:Q205"/>
    <mergeCell ref="R205:S205"/>
    <mergeCell ref="D204:F204"/>
    <mergeCell ref="J204:K204"/>
    <mergeCell ref="L204:M204"/>
    <mergeCell ref="N204:O204"/>
    <mergeCell ref="P204:Q204"/>
    <mergeCell ref="R204:S204"/>
    <mergeCell ref="D203:F203"/>
    <mergeCell ref="J203:K203"/>
    <mergeCell ref="L203:M203"/>
    <mergeCell ref="N203:O203"/>
    <mergeCell ref="P203:Q203"/>
    <mergeCell ref="R203:S203"/>
    <mergeCell ref="D202:F202"/>
    <mergeCell ref="J202:K202"/>
    <mergeCell ref="L202:M202"/>
    <mergeCell ref="N202:O202"/>
    <mergeCell ref="P202:Q202"/>
    <mergeCell ref="R202:S202"/>
    <mergeCell ref="D201:F201"/>
    <mergeCell ref="J201:K201"/>
    <mergeCell ref="L201:M201"/>
    <mergeCell ref="N201:O201"/>
    <mergeCell ref="P201:Q201"/>
    <mergeCell ref="R201:S201"/>
    <mergeCell ref="D200:F200"/>
    <mergeCell ref="J200:K200"/>
    <mergeCell ref="L200:M200"/>
    <mergeCell ref="N200:O200"/>
    <mergeCell ref="P200:Q200"/>
    <mergeCell ref="R200:S200"/>
    <mergeCell ref="D199:F199"/>
    <mergeCell ref="J199:K199"/>
    <mergeCell ref="L199:M199"/>
    <mergeCell ref="N199:O199"/>
    <mergeCell ref="P199:Q199"/>
    <mergeCell ref="R199:S199"/>
    <mergeCell ref="D198:F198"/>
    <mergeCell ref="J198:K198"/>
    <mergeCell ref="L198:M198"/>
    <mergeCell ref="N198:O198"/>
    <mergeCell ref="P198:Q198"/>
    <mergeCell ref="R198:S198"/>
    <mergeCell ref="D197:F197"/>
    <mergeCell ref="J197:K197"/>
    <mergeCell ref="L197:M197"/>
    <mergeCell ref="N197:O197"/>
    <mergeCell ref="P197:Q197"/>
    <mergeCell ref="R197:S197"/>
    <mergeCell ref="D196:F196"/>
    <mergeCell ref="J196:K196"/>
    <mergeCell ref="L196:M196"/>
    <mergeCell ref="N196:O196"/>
    <mergeCell ref="P196:Q196"/>
    <mergeCell ref="R196:S196"/>
    <mergeCell ref="D195:F195"/>
    <mergeCell ref="J195:K195"/>
    <mergeCell ref="L195:M195"/>
    <mergeCell ref="N195:O195"/>
    <mergeCell ref="P195:Q195"/>
    <mergeCell ref="R195:S195"/>
    <mergeCell ref="D194:F194"/>
    <mergeCell ref="J194:K194"/>
    <mergeCell ref="L194:M194"/>
    <mergeCell ref="N194:O194"/>
    <mergeCell ref="P194:Q194"/>
    <mergeCell ref="R194:S194"/>
    <mergeCell ref="D193:F193"/>
    <mergeCell ref="J193:K193"/>
    <mergeCell ref="L193:M193"/>
    <mergeCell ref="N193:O193"/>
    <mergeCell ref="P193:Q193"/>
    <mergeCell ref="R193:S193"/>
    <mergeCell ref="D192:F192"/>
    <mergeCell ref="J192:K192"/>
    <mergeCell ref="L192:M192"/>
    <mergeCell ref="N192:O192"/>
    <mergeCell ref="P192:Q192"/>
    <mergeCell ref="R192:S192"/>
    <mergeCell ref="D191:F191"/>
    <mergeCell ref="J191:K191"/>
    <mergeCell ref="L191:M191"/>
    <mergeCell ref="N191:O191"/>
    <mergeCell ref="P191:Q191"/>
    <mergeCell ref="R191:S191"/>
    <mergeCell ref="D190:F190"/>
    <mergeCell ref="J190:K190"/>
    <mergeCell ref="L190:M190"/>
    <mergeCell ref="N190:O190"/>
    <mergeCell ref="P190:Q190"/>
    <mergeCell ref="R190:S190"/>
    <mergeCell ref="D189:F189"/>
    <mergeCell ref="J189:K189"/>
    <mergeCell ref="L189:M189"/>
    <mergeCell ref="N189:O189"/>
    <mergeCell ref="P189:Q189"/>
    <mergeCell ref="R189:S189"/>
    <mergeCell ref="D188:F188"/>
    <mergeCell ref="J188:K188"/>
    <mergeCell ref="L188:M188"/>
    <mergeCell ref="N188:O188"/>
    <mergeCell ref="P188:Q188"/>
    <mergeCell ref="R188:S188"/>
    <mergeCell ref="D187:F187"/>
    <mergeCell ref="J187:K187"/>
    <mergeCell ref="L187:M187"/>
    <mergeCell ref="N187:O187"/>
    <mergeCell ref="P187:Q187"/>
    <mergeCell ref="R187:S187"/>
    <mergeCell ref="D186:F186"/>
    <mergeCell ref="J186:K186"/>
    <mergeCell ref="L186:M186"/>
    <mergeCell ref="N186:O186"/>
    <mergeCell ref="P186:Q186"/>
    <mergeCell ref="R186:S186"/>
    <mergeCell ref="D185:F185"/>
    <mergeCell ref="J185:K185"/>
    <mergeCell ref="L185:M185"/>
    <mergeCell ref="N185:O185"/>
    <mergeCell ref="P185:Q185"/>
    <mergeCell ref="R185:S185"/>
    <mergeCell ref="D184:F184"/>
    <mergeCell ref="J184:K184"/>
    <mergeCell ref="L184:M184"/>
    <mergeCell ref="N184:O184"/>
    <mergeCell ref="P184:Q184"/>
    <mergeCell ref="R184:S184"/>
    <mergeCell ref="D183:F183"/>
    <mergeCell ref="J183:K183"/>
    <mergeCell ref="L183:M183"/>
    <mergeCell ref="N183:O183"/>
    <mergeCell ref="P183:Q183"/>
    <mergeCell ref="R183:S183"/>
    <mergeCell ref="D182:F182"/>
    <mergeCell ref="J182:K182"/>
    <mergeCell ref="L182:M182"/>
    <mergeCell ref="N182:O182"/>
    <mergeCell ref="P182:Q182"/>
    <mergeCell ref="R182:S182"/>
    <mergeCell ref="D181:F181"/>
    <mergeCell ref="J181:K181"/>
    <mergeCell ref="L181:M181"/>
    <mergeCell ref="N181:O181"/>
    <mergeCell ref="P181:Q181"/>
    <mergeCell ref="R181:S181"/>
    <mergeCell ref="D180:F180"/>
    <mergeCell ref="J180:K180"/>
    <mergeCell ref="L180:M180"/>
    <mergeCell ref="N180:O180"/>
    <mergeCell ref="P180:Q180"/>
    <mergeCell ref="R180:S180"/>
    <mergeCell ref="D179:F179"/>
    <mergeCell ref="J179:K179"/>
    <mergeCell ref="L179:M179"/>
    <mergeCell ref="N179:O179"/>
    <mergeCell ref="P179:Q179"/>
    <mergeCell ref="R179:S179"/>
    <mergeCell ref="D178:F178"/>
    <mergeCell ref="J178:K178"/>
    <mergeCell ref="L178:M178"/>
    <mergeCell ref="N178:O178"/>
    <mergeCell ref="P178:Q178"/>
    <mergeCell ref="R178:S178"/>
    <mergeCell ref="D177:F177"/>
    <mergeCell ref="J177:K177"/>
    <mergeCell ref="L177:M177"/>
    <mergeCell ref="N177:O177"/>
    <mergeCell ref="P177:Q177"/>
    <mergeCell ref="R177:S177"/>
    <mergeCell ref="D176:F176"/>
    <mergeCell ref="J176:K176"/>
    <mergeCell ref="L176:M176"/>
    <mergeCell ref="N176:O176"/>
    <mergeCell ref="P176:Q176"/>
    <mergeCell ref="R176:S176"/>
    <mergeCell ref="D175:F175"/>
    <mergeCell ref="J175:K175"/>
    <mergeCell ref="L175:M175"/>
    <mergeCell ref="N175:O175"/>
    <mergeCell ref="P175:Q175"/>
    <mergeCell ref="R175:S175"/>
    <mergeCell ref="D174:F174"/>
    <mergeCell ref="J174:K174"/>
    <mergeCell ref="L174:M174"/>
    <mergeCell ref="N174:O174"/>
    <mergeCell ref="P174:Q174"/>
    <mergeCell ref="R174:S174"/>
    <mergeCell ref="D173:F173"/>
    <mergeCell ref="J173:K173"/>
    <mergeCell ref="L173:M173"/>
    <mergeCell ref="N173:O173"/>
    <mergeCell ref="P173:Q173"/>
    <mergeCell ref="R173:S173"/>
    <mergeCell ref="D172:F172"/>
    <mergeCell ref="J172:K172"/>
    <mergeCell ref="L172:M172"/>
    <mergeCell ref="N172:O172"/>
    <mergeCell ref="P172:Q172"/>
    <mergeCell ref="R172:S172"/>
    <mergeCell ref="D171:F171"/>
    <mergeCell ref="J171:K171"/>
    <mergeCell ref="L171:M171"/>
    <mergeCell ref="N171:O171"/>
    <mergeCell ref="P171:Q171"/>
    <mergeCell ref="R171:S171"/>
    <mergeCell ref="D170:F170"/>
    <mergeCell ref="J170:K170"/>
    <mergeCell ref="L170:M170"/>
    <mergeCell ref="N170:O170"/>
    <mergeCell ref="P170:Q170"/>
    <mergeCell ref="R170:S170"/>
    <mergeCell ref="D169:F169"/>
    <mergeCell ref="J169:K169"/>
    <mergeCell ref="L169:M169"/>
    <mergeCell ref="N169:O169"/>
    <mergeCell ref="P169:Q169"/>
    <mergeCell ref="R169:S169"/>
    <mergeCell ref="D168:F168"/>
    <mergeCell ref="J168:K168"/>
    <mergeCell ref="L168:M168"/>
    <mergeCell ref="N168:O168"/>
    <mergeCell ref="P168:Q168"/>
    <mergeCell ref="R168:S168"/>
    <mergeCell ref="D167:F167"/>
    <mergeCell ref="J167:K167"/>
    <mergeCell ref="L167:M167"/>
    <mergeCell ref="N167:O167"/>
    <mergeCell ref="P167:Q167"/>
    <mergeCell ref="R167:S167"/>
    <mergeCell ref="D166:F166"/>
    <mergeCell ref="J166:K166"/>
    <mergeCell ref="L166:M166"/>
    <mergeCell ref="N166:O166"/>
    <mergeCell ref="P166:Q166"/>
    <mergeCell ref="R166:S166"/>
    <mergeCell ref="D165:F165"/>
    <mergeCell ref="J165:K165"/>
    <mergeCell ref="L165:M165"/>
    <mergeCell ref="N165:O165"/>
    <mergeCell ref="P165:Q165"/>
    <mergeCell ref="R165:S165"/>
    <mergeCell ref="D164:F164"/>
    <mergeCell ref="J164:K164"/>
    <mergeCell ref="L164:M164"/>
    <mergeCell ref="N164:O164"/>
    <mergeCell ref="P164:Q164"/>
    <mergeCell ref="R164:S164"/>
    <mergeCell ref="D163:F163"/>
    <mergeCell ref="J163:K163"/>
    <mergeCell ref="L163:M163"/>
    <mergeCell ref="N163:O163"/>
    <mergeCell ref="P163:Q163"/>
    <mergeCell ref="R163:S163"/>
    <mergeCell ref="D162:F162"/>
    <mergeCell ref="J162:K162"/>
    <mergeCell ref="L162:M162"/>
    <mergeCell ref="N162:O162"/>
    <mergeCell ref="P162:Q162"/>
    <mergeCell ref="R162:S162"/>
    <mergeCell ref="D161:F161"/>
    <mergeCell ref="J161:K161"/>
    <mergeCell ref="L161:M161"/>
    <mergeCell ref="N161:O161"/>
    <mergeCell ref="P161:Q161"/>
    <mergeCell ref="R161:S161"/>
    <mergeCell ref="D160:F160"/>
    <mergeCell ref="J160:K160"/>
    <mergeCell ref="L160:M160"/>
    <mergeCell ref="N160:O160"/>
    <mergeCell ref="P160:Q160"/>
    <mergeCell ref="R160:S160"/>
    <mergeCell ref="D159:F159"/>
    <mergeCell ref="J159:K159"/>
    <mergeCell ref="L159:M159"/>
    <mergeCell ref="N159:O159"/>
    <mergeCell ref="P159:Q159"/>
    <mergeCell ref="R159:S159"/>
    <mergeCell ref="D158:F158"/>
    <mergeCell ref="J158:K158"/>
    <mergeCell ref="L158:M158"/>
    <mergeCell ref="N158:O158"/>
    <mergeCell ref="P158:Q158"/>
    <mergeCell ref="R158:S158"/>
    <mergeCell ref="D157:F157"/>
    <mergeCell ref="J157:K157"/>
    <mergeCell ref="L157:M157"/>
    <mergeCell ref="N157:O157"/>
    <mergeCell ref="P157:Q157"/>
    <mergeCell ref="R157:S157"/>
    <mergeCell ref="D156:F156"/>
    <mergeCell ref="J156:K156"/>
    <mergeCell ref="L156:M156"/>
    <mergeCell ref="N156:O156"/>
    <mergeCell ref="P156:Q156"/>
    <mergeCell ref="R156:S156"/>
    <mergeCell ref="D155:F155"/>
    <mergeCell ref="J155:K155"/>
    <mergeCell ref="L155:M155"/>
    <mergeCell ref="N155:O155"/>
    <mergeCell ref="P155:Q155"/>
    <mergeCell ref="R155:S155"/>
    <mergeCell ref="D154:F154"/>
    <mergeCell ref="J154:K154"/>
    <mergeCell ref="L154:M154"/>
    <mergeCell ref="N154:O154"/>
    <mergeCell ref="P154:Q154"/>
    <mergeCell ref="R154:S154"/>
    <mergeCell ref="D153:F153"/>
    <mergeCell ref="J153:K153"/>
    <mergeCell ref="L153:M153"/>
    <mergeCell ref="N153:O153"/>
    <mergeCell ref="P153:Q153"/>
    <mergeCell ref="R153:S153"/>
    <mergeCell ref="D152:F152"/>
    <mergeCell ref="J152:K152"/>
    <mergeCell ref="L152:M152"/>
    <mergeCell ref="N152:O152"/>
    <mergeCell ref="P152:Q152"/>
    <mergeCell ref="R152:S152"/>
    <mergeCell ref="D151:F151"/>
    <mergeCell ref="J151:K151"/>
    <mergeCell ref="L151:M151"/>
    <mergeCell ref="N151:O151"/>
    <mergeCell ref="P151:Q151"/>
    <mergeCell ref="R151:S151"/>
    <mergeCell ref="D150:F150"/>
    <mergeCell ref="J150:K150"/>
    <mergeCell ref="L150:M150"/>
    <mergeCell ref="N150:O150"/>
    <mergeCell ref="P150:Q150"/>
    <mergeCell ref="R150:S150"/>
    <mergeCell ref="D149:F149"/>
    <mergeCell ref="J149:K149"/>
    <mergeCell ref="L149:M149"/>
    <mergeCell ref="N149:O149"/>
    <mergeCell ref="P149:Q149"/>
    <mergeCell ref="R149:S149"/>
    <mergeCell ref="D148:F148"/>
    <mergeCell ref="J148:K148"/>
    <mergeCell ref="L148:M148"/>
    <mergeCell ref="N148:O148"/>
    <mergeCell ref="P148:Q148"/>
    <mergeCell ref="R148:S148"/>
    <mergeCell ref="D147:F147"/>
    <mergeCell ref="J147:K147"/>
    <mergeCell ref="L147:M147"/>
    <mergeCell ref="N147:O147"/>
    <mergeCell ref="P147:Q147"/>
    <mergeCell ref="R147:S147"/>
    <mergeCell ref="D146:F146"/>
    <mergeCell ref="J146:K146"/>
    <mergeCell ref="L146:M146"/>
    <mergeCell ref="N146:O146"/>
    <mergeCell ref="P146:Q146"/>
    <mergeCell ref="R146:S146"/>
    <mergeCell ref="D145:F145"/>
    <mergeCell ref="J145:K145"/>
    <mergeCell ref="L145:M145"/>
    <mergeCell ref="N145:O145"/>
    <mergeCell ref="P145:Q145"/>
    <mergeCell ref="R145:S145"/>
    <mergeCell ref="D144:F144"/>
    <mergeCell ref="J144:K144"/>
    <mergeCell ref="L144:M144"/>
    <mergeCell ref="N144:O144"/>
    <mergeCell ref="P144:Q144"/>
    <mergeCell ref="R144:S144"/>
    <mergeCell ref="D143:F143"/>
    <mergeCell ref="J143:K143"/>
    <mergeCell ref="L143:M143"/>
    <mergeCell ref="N143:O143"/>
    <mergeCell ref="P143:Q143"/>
    <mergeCell ref="R143:S143"/>
    <mergeCell ref="D142:F142"/>
    <mergeCell ref="J142:K142"/>
    <mergeCell ref="L142:M142"/>
    <mergeCell ref="N142:O142"/>
    <mergeCell ref="P142:Q142"/>
    <mergeCell ref="R142:S142"/>
    <mergeCell ref="D141:F141"/>
    <mergeCell ref="J141:K141"/>
    <mergeCell ref="L141:M141"/>
    <mergeCell ref="N141:O141"/>
    <mergeCell ref="P141:Q141"/>
    <mergeCell ref="R141:S141"/>
    <mergeCell ref="D140:F140"/>
    <mergeCell ref="J140:K140"/>
    <mergeCell ref="L140:M140"/>
    <mergeCell ref="N140:O140"/>
    <mergeCell ref="P140:Q140"/>
    <mergeCell ref="R140:S140"/>
    <mergeCell ref="D139:F139"/>
    <mergeCell ref="J139:K139"/>
    <mergeCell ref="L139:M139"/>
    <mergeCell ref="N139:O139"/>
    <mergeCell ref="P139:Q139"/>
    <mergeCell ref="R139:S139"/>
    <mergeCell ref="D138:F138"/>
    <mergeCell ref="J138:K138"/>
    <mergeCell ref="L138:M138"/>
    <mergeCell ref="N138:O138"/>
    <mergeCell ref="P138:Q138"/>
    <mergeCell ref="R138:S138"/>
    <mergeCell ref="D137:F137"/>
    <mergeCell ref="J137:K137"/>
    <mergeCell ref="L137:M137"/>
    <mergeCell ref="N137:O137"/>
    <mergeCell ref="P137:Q137"/>
    <mergeCell ref="R137:S137"/>
    <mergeCell ref="D136:F136"/>
    <mergeCell ref="J136:K136"/>
    <mergeCell ref="L136:M136"/>
    <mergeCell ref="N136:O136"/>
    <mergeCell ref="P136:Q136"/>
    <mergeCell ref="R136:S136"/>
    <mergeCell ref="D135:F135"/>
    <mergeCell ref="J135:K135"/>
    <mergeCell ref="L135:M135"/>
    <mergeCell ref="N135:O135"/>
    <mergeCell ref="P135:Q135"/>
    <mergeCell ref="R135:S135"/>
    <mergeCell ref="D134:F134"/>
    <mergeCell ref="J134:K134"/>
    <mergeCell ref="L134:M134"/>
    <mergeCell ref="N134:O134"/>
    <mergeCell ref="P134:Q134"/>
    <mergeCell ref="R134:S134"/>
    <mergeCell ref="D133:F133"/>
    <mergeCell ref="J133:K133"/>
    <mergeCell ref="L133:M133"/>
    <mergeCell ref="N133:O133"/>
    <mergeCell ref="P133:Q133"/>
    <mergeCell ref="R133:S133"/>
    <mergeCell ref="D132:F132"/>
    <mergeCell ref="J132:K132"/>
    <mergeCell ref="L132:M132"/>
    <mergeCell ref="N132:O132"/>
    <mergeCell ref="P132:Q132"/>
    <mergeCell ref="R132:S132"/>
    <mergeCell ref="D131:F131"/>
    <mergeCell ref="J131:K131"/>
    <mergeCell ref="L131:M131"/>
    <mergeCell ref="N131:O131"/>
    <mergeCell ref="P131:Q131"/>
    <mergeCell ref="R131:S131"/>
    <mergeCell ref="D130:F130"/>
    <mergeCell ref="J130:K130"/>
    <mergeCell ref="L130:M130"/>
    <mergeCell ref="N130:O130"/>
    <mergeCell ref="P130:Q130"/>
    <mergeCell ref="R130:S130"/>
    <mergeCell ref="D129:F129"/>
    <mergeCell ref="J129:K129"/>
    <mergeCell ref="L129:M129"/>
    <mergeCell ref="N129:O129"/>
    <mergeCell ref="P129:Q129"/>
    <mergeCell ref="R129:S129"/>
    <mergeCell ref="D128:F128"/>
    <mergeCell ref="J128:K128"/>
    <mergeCell ref="L128:M128"/>
    <mergeCell ref="N128:O128"/>
    <mergeCell ref="P128:Q128"/>
    <mergeCell ref="R128:S128"/>
    <mergeCell ref="D127:F127"/>
    <mergeCell ref="J127:K127"/>
    <mergeCell ref="L127:M127"/>
    <mergeCell ref="N127:O127"/>
    <mergeCell ref="P127:Q127"/>
    <mergeCell ref="R127:S127"/>
    <mergeCell ref="D126:F126"/>
    <mergeCell ref="J126:K126"/>
    <mergeCell ref="L126:M126"/>
    <mergeCell ref="N126:O126"/>
    <mergeCell ref="P126:Q126"/>
    <mergeCell ref="R126:S126"/>
    <mergeCell ref="D125:F125"/>
    <mergeCell ref="J125:K125"/>
    <mergeCell ref="L125:M125"/>
    <mergeCell ref="N125:O125"/>
    <mergeCell ref="P125:Q125"/>
    <mergeCell ref="R125:S125"/>
    <mergeCell ref="D124:F124"/>
    <mergeCell ref="J124:K124"/>
    <mergeCell ref="L124:M124"/>
    <mergeCell ref="N124:O124"/>
    <mergeCell ref="P124:Q124"/>
    <mergeCell ref="R124:S124"/>
    <mergeCell ref="D123:F123"/>
    <mergeCell ref="J123:K123"/>
    <mergeCell ref="L123:M123"/>
    <mergeCell ref="N123:O123"/>
    <mergeCell ref="P123:Q123"/>
    <mergeCell ref="R123:S123"/>
    <mergeCell ref="D122:F122"/>
    <mergeCell ref="J122:K122"/>
    <mergeCell ref="L122:M122"/>
    <mergeCell ref="N122:O122"/>
    <mergeCell ref="P122:Q122"/>
    <mergeCell ref="R122:S122"/>
    <mergeCell ref="D121:F121"/>
    <mergeCell ref="J121:K121"/>
    <mergeCell ref="L121:M121"/>
    <mergeCell ref="N121:O121"/>
    <mergeCell ref="P121:Q121"/>
    <mergeCell ref="R121:S121"/>
    <mergeCell ref="D120:F120"/>
    <mergeCell ref="J120:K120"/>
    <mergeCell ref="L120:M120"/>
    <mergeCell ref="N120:O120"/>
    <mergeCell ref="P120:Q120"/>
    <mergeCell ref="R120:S120"/>
    <mergeCell ref="D119:F119"/>
    <mergeCell ref="J119:K119"/>
    <mergeCell ref="L119:M119"/>
    <mergeCell ref="N119:O119"/>
    <mergeCell ref="P119:Q119"/>
    <mergeCell ref="R119:S119"/>
    <mergeCell ref="D118:F118"/>
    <mergeCell ref="J118:K118"/>
    <mergeCell ref="L118:M118"/>
    <mergeCell ref="N118:O118"/>
    <mergeCell ref="P118:Q118"/>
    <mergeCell ref="R118:S118"/>
    <mergeCell ref="D117:F117"/>
    <mergeCell ref="J117:K117"/>
    <mergeCell ref="L117:M117"/>
    <mergeCell ref="N117:O117"/>
    <mergeCell ref="P117:Q117"/>
    <mergeCell ref="R117:S117"/>
    <mergeCell ref="D116:F116"/>
    <mergeCell ref="J116:K116"/>
    <mergeCell ref="L116:M116"/>
    <mergeCell ref="N116:O116"/>
    <mergeCell ref="P116:Q116"/>
    <mergeCell ref="R116:S116"/>
    <mergeCell ref="D115:F115"/>
    <mergeCell ref="J115:K115"/>
    <mergeCell ref="L115:M115"/>
    <mergeCell ref="N115:O115"/>
    <mergeCell ref="P115:Q115"/>
    <mergeCell ref="R115:S115"/>
    <mergeCell ref="D114:F114"/>
    <mergeCell ref="J114:K114"/>
    <mergeCell ref="L114:M114"/>
    <mergeCell ref="N114:O114"/>
    <mergeCell ref="P114:Q114"/>
    <mergeCell ref="R114:S114"/>
    <mergeCell ref="D113:F113"/>
    <mergeCell ref="J113:K113"/>
    <mergeCell ref="L113:M113"/>
    <mergeCell ref="N113:O113"/>
    <mergeCell ref="P113:Q113"/>
    <mergeCell ref="R113:S113"/>
    <mergeCell ref="D112:F112"/>
    <mergeCell ref="J112:K112"/>
    <mergeCell ref="L112:M112"/>
    <mergeCell ref="N112:O112"/>
    <mergeCell ref="P112:Q112"/>
    <mergeCell ref="R112:S112"/>
    <mergeCell ref="D111:F111"/>
    <mergeCell ref="J111:K111"/>
    <mergeCell ref="L111:M111"/>
    <mergeCell ref="N111:O111"/>
    <mergeCell ref="P111:Q111"/>
    <mergeCell ref="R111:S111"/>
    <mergeCell ref="D110:F110"/>
    <mergeCell ref="J110:K110"/>
    <mergeCell ref="L110:M110"/>
    <mergeCell ref="N110:O110"/>
    <mergeCell ref="P110:Q110"/>
    <mergeCell ref="R110:S110"/>
    <mergeCell ref="D109:F109"/>
    <mergeCell ref="J109:K109"/>
    <mergeCell ref="L109:M109"/>
    <mergeCell ref="N109:O109"/>
    <mergeCell ref="P109:Q109"/>
    <mergeCell ref="R109:S109"/>
    <mergeCell ref="D108:F108"/>
    <mergeCell ref="J108:K108"/>
    <mergeCell ref="L108:M108"/>
    <mergeCell ref="N108:O108"/>
    <mergeCell ref="P108:Q108"/>
    <mergeCell ref="R108:S108"/>
    <mergeCell ref="D107:F107"/>
    <mergeCell ref="J107:K107"/>
    <mergeCell ref="L107:M107"/>
    <mergeCell ref="N107:O107"/>
    <mergeCell ref="P107:Q107"/>
    <mergeCell ref="R107:S107"/>
    <mergeCell ref="D106:F106"/>
    <mergeCell ref="J106:K106"/>
    <mergeCell ref="L106:M106"/>
    <mergeCell ref="N106:O106"/>
    <mergeCell ref="P106:Q106"/>
    <mergeCell ref="R106:S106"/>
    <mergeCell ref="D105:F105"/>
    <mergeCell ref="J105:K105"/>
    <mergeCell ref="L105:M105"/>
    <mergeCell ref="N105:O105"/>
    <mergeCell ref="P105:Q105"/>
    <mergeCell ref="R105:S105"/>
    <mergeCell ref="D104:F104"/>
    <mergeCell ref="J104:K104"/>
    <mergeCell ref="L104:M104"/>
    <mergeCell ref="N104:O104"/>
    <mergeCell ref="P104:Q104"/>
    <mergeCell ref="R104:S104"/>
    <mergeCell ref="D103:F103"/>
    <mergeCell ref="J103:K103"/>
    <mergeCell ref="L103:M103"/>
    <mergeCell ref="N103:O103"/>
    <mergeCell ref="P103:Q103"/>
    <mergeCell ref="R103:S103"/>
    <mergeCell ref="D102:F102"/>
    <mergeCell ref="J102:K102"/>
    <mergeCell ref="L102:M102"/>
    <mergeCell ref="N102:O102"/>
    <mergeCell ref="P102:Q102"/>
    <mergeCell ref="R102:S102"/>
    <mergeCell ref="D101:F101"/>
    <mergeCell ref="J101:K101"/>
    <mergeCell ref="L101:M101"/>
    <mergeCell ref="N101:O101"/>
    <mergeCell ref="P101:Q101"/>
    <mergeCell ref="R101:S101"/>
    <mergeCell ref="D100:F100"/>
    <mergeCell ref="J100:K100"/>
    <mergeCell ref="L100:M100"/>
    <mergeCell ref="N100:O100"/>
    <mergeCell ref="P100:Q100"/>
    <mergeCell ref="R100:S100"/>
    <mergeCell ref="D99:F99"/>
    <mergeCell ref="J99:K99"/>
    <mergeCell ref="L99:M99"/>
    <mergeCell ref="N99:O99"/>
    <mergeCell ref="P99:Q99"/>
    <mergeCell ref="R99:S99"/>
    <mergeCell ref="D98:F98"/>
    <mergeCell ref="J98:K98"/>
    <mergeCell ref="L98:M98"/>
    <mergeCell ref="N98:O98"/>
    <mergeCell ref="P98:Q98"/>
    <mergeCell ref="R98:S98"/>
    <mergeCell ref="D97:F97"/>
    <mergeCell ref="J97:K97"/>
    <mergeCell ref="L97:M97"/>
    <mergeCell ref="N97:O97"/>
    <mergeCell ref="P97:Q97"/>
    <mergeCell ref="R97:S97"/>
    <mergeCell ref="D96:F96"/>
    <mergeCell ref="J96:K96"/>
    <mergeCell ref="L96:M96"/>
    <mergeCell ref="N96:O96"/>
    <mergeCell ref="P96:Q96"/>
    <mergeCell ref="R96:S96"/>
    <mergeCell ref="D95:F95"/>
    <mergeCell ref="J95:K95"/>
    <mergeCell ref="L95:M95"/>
    <mergeCell ref="N95:O95"/>
    <mergeCell ref="P95:Q95"/>
    <mergeCell ref="R95:S95"/>
    <mergeCell ref="D94:F94"/>
    <mergeCell ref="J94:K94"/>
    <mergeCell ref="L94:M94"/>
    <mergeCell ref="N94:O94"/>
    <mergeCell ref="P94:Q94"/>
    <mergeCell ref="R94:S94"/>
    <mergeCell ref="D93:F93"/>
    <mergeCell ref="J93:K93"/>
    <mergeCell ref="L93:M93"/>
    <mergeCell ref="N93:O93"/>
    <mergeCell ref="P93:Q93"/>
    <mergeCell ref="R93:S93"/>
    <mergeCell ref="D92:F92"/>
    <mergeCell ref="J92:K92"/>
    <mergeCell ref="L92:M92"/>
    <mergeCell ref="N92:O92"/>
    <mergeCell ref="P92:Q92"/>
    <mergeCell ref="R92:S92"/>
    <mergeCell ref="D91:F91"/>
    <mergeCell ref="J91:K91"/>
    <mergeCell ref="L91:M91"/>
    <mergeCell ref="N91:O91"/>
    <mergeCell ref="P91:Q91"/>
    <mergeCell ref="R91:S91"/>
    <mergeCell ref="D90:F90"/>
    <mergeCell ref="J90:K90"/>
    <mergeCell ref="L90:M90"/>
    <mergeCell ref="N90:O90"/>
    <mergeCell ref="P90:Q90"/>
    <mergeCell ref="R90:S90"/>
    <mergeCell ref="D89:F89"/>
    <mergeCell ref="J89:K89"/>
    <mergeCell ref="L89:M89"/>
    <mergeCell ref="N89:O89"/>
    <mergeCell ref="P89:Q89"/>
    <mergeCell ref="R89:S89"/>
    <mergeCell ref="D88:F88"/>
    <mergeCell ref="J88:K88"/>
    <mergeCell ref="L88:M88"/>
    <mergeCell ref="N88:O88"/>
    <mergeCell ref="P88:Q88"/>
    <mergeCell ref="R88:S88"/>
    <mergeCell ref="D87:F87"/>
    <mergeCell ref="J87:K87"/>
    <mergeCell ref="L87:M87"/>
    <mergeCell ref="N87:O87"/>
    <mergeCell ref="P87:Q87"/>
    <mergeCell ref="R87:S87"/>
    <mergeCell ref="D86:F86"/>
    <mergeCell ref="J86:K86"/>
    <mergeCell ref="L86:M86"/>
    <mergeCell ref="N86:O86"/>
    <mergeCell ref="P86:Q86"/>
    <mergeCell ref="R86:S86"/>
    <mergeCell ref="D85:F85"/>
    <mergeCell ref="J85:K85"/>
    <mergeCell ref="L85:M85"/>
    <mergeCell ref="N85:O85"/>
    <mergeCell ref="P85:Q85"/>
    <mergeCell ref="R85:S85"/>
    <mergeCell ref="D84:F84"/>
    <mergeCell ref="J84:K84"/>
    <mergeCell ref="L84:M84"/>
    <mergeCell ref="N84:O84"/>
    <mergeCell ref="P84:Q84"/>
    <mergeCell ref="R84:S84"/>
    <mergeCell ref="D83:F83"/>
    <mergeCell ref="J83:K83"/>
    <mergeCell ref="L83:M83"/>
    <mergeCell ref="N83:O83"/>
    <mergeCell ref="P83:Q83"/>
    <mergeCell ref="R83:S83"/>
    <mergeCell ref="D82:F82"/>
    <mergeCell ref="J82:K82"/>
    <mergeCell ref="L82:M82"/>
    <mergeCell ref="N82:O82"/>
    <mergeCell ref="P82:Q82"/>
    <mergeCell ref="R82:S82"/>
    <mergeCell ref="D81:F81"/>
    <mergeCell ref="J81:K81"/>
    <mergeCell ref="L81:M81"/>
    <mergeCell ref="N81:O81"/>
    <mergeCell ref="P81:Q81"/>
    <mergeCell ref="R81:S81"/>
    <mergeCell ref="D80:F80"/>
    <mergeCell ref="J80:K80"/>
    <mergeCell ref="L80:M80"/>
    <mergeCell ref="N80:O80"/>
    <mergeCell ref="P80:Q80"/>
    <mergeCell ref="R80:S80"/>
    <mergeCell ref="D79:F79"/>
    <mergeCell ref="J79:K79"/>
    <mergeCell ref="L79:M79"/>
    <mergeCell ref="N79:O79"/>
    <mergeCell ref="P79:Q79"/>
    <mergeCell ref="R79:S79"/>
    <mergeCell ref="D78:F78"/>
    <mergeCell ref="J78:K78"/>
    <mergeCell ref="L78:M78"/>
    <mergeCell ref="N78:O78"/>
    <mergeCell ref="P78:Q78"/>
    <mergeCell ref="R78:S78"/>
    <mergeCell ref="D77:F77"/>
    <mergeCell ref="J77:K77"/>
    <mergeCell ref="L77:M77"/>
    <mergeCell ref="N77:O77"/>
    <mergeCell ref="P77:Q77"/>
    <mergeCell ref="R77:S77"/>
    <mergeCell ref="D76:F76"/>
    <mergeCell ref="J76:K76"/>
    <mergeCell ref="L76:M76"/>
    <mergeCell ref="N76:O76"/>
    <mergeCell ref="P76:Q76"/>
    <mergeCell ref="R76:S76"/>
    <mergeCell ref="D75:F75"/>
    <mergeCell ref="J75:K75"/>
    <mergeCell ref="L75:M75"/>
    <mergeCell ref="N75:O75"/>
    <mergeCell ref="P75:Q75"/>
    <mergeCell ref="R75:S75"/>
    <mergeCell ref="D74:F74"/>
    <mergeCell ref="J74:K74"/>
    <mergeCell ref="L74:M74"/>
    <mergeCell ref="N74:O74"/>
    <mergeCell ref="P74:Q74"/>
    <mergeCell ref="R74:S74"/>
    <mergeCell ref="D73:F73"/>
    <mergeCell ref="J73:K73"/>
    <mergeCell ref="L73:M73"/>
    <mergeCell ref="N73:O73"/>
    <mergeCell ref="P73:Q73"/>
    <mergeCell ref="R73:S73"/>
    <mergeCell ref="D72:F72"/>
    <mergeCell ref="J72:K72"/>
    <mergeCell ref="L72:M72"/>
    <mergeCell ref="N72:O72"/>
    <mergeCell ref="P72:Q72"/>
    <mergeCell ref="R72:S72"/>
    <mergeCell ref="D71:F71"/>
    <mergeCell ref="J71:K71"/>
    <mergeCell ref="L71:M71"/>
    <mergeCell ref="N71:O71"/>
    <mergeCell ref="P71:Q71"/>
    <mergeCell ref="R71:S71"/>
    <mergeCell ref="D70:F70"/>
    <mergeCell ref="J70:K70"/>
    <mergeCell ref="L70:M70"/>
    <mergeCell ref="N70:O70"/>
    <mergeCell ref="P70:Q70"/>
    <mergeCell ref="R70:S70"/>
    <mergeCell ref="D69:F69"/>
    <mergeCell ref="J69:K69"/>
    <mergeCell ref="L69:M69"/>
    <mergeCell ref="N69:O69"/>
    <mergeCell ref="P69:Q69"/>
    <mergeCell ref="R69:S69"/>
    <mergeCell ref="D68:F68"/>
    <mergeCell ref="J68:K68"/>
    <mergeCell ref="L68:M68"/>
    <mergeCell ref="N68:O68"/>
    <mergeCell ref="P68:Q68"/>
    <mergeCell ref="R68:S68"/>
    <mergeCell ref="D67:F67"/>
    <mergeCell ref="J67:K67"/>
    <mergeCell ref="L67:M67"/>
    <mergeCell ref="N67:O67"/>
    <mergeCell ref="P67:Q67"/>
    <mergeCell ref="R67:S67"/>
    <mergeCell ref="D66:F66"/>
    <mergeCell ref="J66:K66"/>
    <mergeCell ref="L66:M66"/>
    <mergeCell ref="N66:O66"/>
    <mergeCell ref="P66:Q66"/>
    <mergeCell ref="R66:S66"/>
    <mergeCell ref="D65:F65"/>
    <mergeCell ref="J65:K65"/>
    <mergeCell ref="L65:M65"/>
    <mergeCell ref="N65:O65"/>
    <mergeCell ref="P65:Q65"/>
    <mergeCell ref="R65:S65"/>
    <mergeCell ref="D64:F64"/>
    <mergeCell ref="J64:K64"/>
    <mergeCell ref="L64:M64"/>
    <mergeCell ref="N64:O64"/>
    <mergeCell ref="P64:Q64"/>
    <mergeCell ref="R64:S64"/>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8:F58"/>
    <mergeCell ref="J58:K58"/>
    <mergeCell ref="L58:M58"/>
    <mergeCell ref="N58:O58"/>
    <mergeCell ref="P58:Q58"/>
    <mergeCell ref="R58:S58"/>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52:F52"/>
    <mergeCell ref="J52:K52"/>
    <mergeCell ref="L52:M52"/>
    <mergeCell ref="N52:O52"/>
    <mergeCell ref="P52:Q52"/>
    <mergeCell ref="R52:S52"/>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6:F46"/>
    <mergeCell ref="J46:K46"/>
    <mergeCell ref="L46:M46"/>
    <mergeCell ref="N46:O46"/>
    <mergeCell ref="P46:Q46"/>
    <mergeCell ref="R46:S46"/>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40:F40"/>
    <mergeCell ref="J40:K40"/>
    <mergeCell ref="L40:M40"/>
    <mergeCell ref="N40:O40"/>
    <mergeCell ref="P40:Q40"/>
    <mergeCell ref="R40:S40"/>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34:F34"/>
    <mergeCell ref="J34:K34"/>
    <mergeCell ref="L34:M34"/>
    <mergeCell ref="N34:O34"/>
    <mergeCell ref="P34:Q34"/>
    <mergeCell ref="R34:S34"/>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8:F28"/>
    <mergeCell ref="J28:K28"/>
    <mergeCell ref="L28:M28"/>
    <mergeCell ref="N28:O28"/>
    <mergeCell ref="P28:Q28"/>
    <mergeCell ref="R28:S28"/>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22:F22"/>
    <mergeCell ref="J22:K22"/>
    <mergeCell ref="L22:M22"/>
    <mergeCell ref="N22:O22"/>
    <mergeCell ref="P22:Q22"/>
    <mergeCell ref="R22:S22"/>
    <mergeCell ref="D21:F21"/>
    <mergeCell ref="J21:K21"/>
    <mergeCell ref="L21:M21"/>
    <mergeCell ref="N21:O21"/>
    <mergeCell ref="P21:Q21"/>
    <mergeCell ref="R21:S21"/>
    <mergeCell ref="D20:F20"/>
    <mergeCell ref="J20:K20"/>
    <mergeCell ref="L20:M20"/>
    <mergeCell ref="N20:O20"/>
    <mergeCell ref="P20:Q20"/>
    <mergeCell ref="R20:S20"/>
    <mergeCell ref="D19:F19"/>
    <mergeCell ref="J19:K19"/>
    <mergeCell ref="L19:M19"/>
    <mergeCell ref="N19:O19"/>
    <mergeCell ref="P19:Q19"/>
    <mergeCell ref="R19:S19"/>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D15:F15"/>
    <mergeCell ref="J15:K15"/>
    <mergeCell ref="L15:M15"/>
    <mergeCell ref="N15:O15"/>
    <mergeCell ref="P15:Q15"/>
    <mergeCell ref="R15:S15"/>
    <mergeCell ref="B2:S2"/>
    <mergeCell ref="B4:D4"/>
    <mergeCell ref="E4:S4"/>
    <mergeCell ref="B5:D5"/>
    <mergeCell ref="E5:S5"/>
    <mergeCell ref="B6:D7"/>
    <mergeCell ref="E6:M6"/>
    <mergeCell ref="N6:O7"/>
    <mergeCell ref="P6:S7"/>
    <mergeCell ref="E7:M7"/>
    <mergeCell ref="M10:N10"/>
    <mergeCell ref="O10:P10"/>
    <mergeCell ref="Q10:R10"/>
    <mergeCell ref="S10:S11"/>
    <mergeCell ref="E11:F11"/>
    <mergeCell ref="B12:D13"/>
    <mergeCell ref="E12:F12"/>
    <mergeCell ref="E13:F13"/>
    <mergeCell ref="B10:D11"/>
    <mergeCell ref="E10:F10"/>
    <mergeCell ref="G10:H10"/>
    <mergeCell ref="I10:J10"/>
    <mergeCell ref="K10:L10"/>
    <mergeCell ref="B8:D8"/>
    <mergeCell ref="E8:L8"/>
    <mergeCell ref="N8:O8"/>
    <mergeCell ref="P8:S8"/>
  </mergeCells>
  <phoneticPr fontId="1"/>
  <printOptions horizontalCentered="1"/>
  <pageMargins left="0.70866141732283472" right="0.70866141732283472" top="0.74803149606299213" bottom="0.35433070866141736" header="0.31496062992125984" footer="0.31496062992125984"/>
  <pageSetup paperSize="9" scale="74" fitToHeight="0" orientation="portrait" blackAndWhite="1" r:id="rId1"/>
  <rowBreaks count="4" manualBreakCount="4">
    <brk id="65" max="18" man="1"/>
    <brk id="115" max="18" man="1"/>
    <brk id="165" max="18" man="1"/>
    <brk id="21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C044-BD00-42CF-B351-D133011F9CD2}">
  <sheetPr codeName="Sheet3">
    <tabColor rgb="FFFFFF00"/>
    <pageSetUpPr fitToPage="1"/>
  </sheetPr>
  <dimension ref="A1:Z324"/>
  <sheetViews>
    <sheetView tabSelected="1" zoomScale="85" zoomScaleNormal="85" workbookViewId="0">
      <selection activeCell="X26" sqref="X26"/>
    </sheetView>
  </sheetViews>
  <sheetFormatPr defaultColWidth="8.1796875" defaultRowHeight="10.8"/>
  <cols>
    <col min="1" max="1" width="4.08984375" style="241" customWidth="1"/>
    <col min="2" max="2" width="15.54296875" style="241" customWidth="1"/>
    <col min="3" max="3" width="7" style="241" customWidth="1"/>
    <col min="4" max="15" width="4.08984375" style="241" customWidth="1"/>
    <col min="16" max="16" width="2.453125" style="242" customWidth="1"/>
    <col min="17" max="17" width="5.453125" style="241" customWidth="1"/>
    <col min="18" max="18" width="16" style="243" customWidth="1"/>
    <col min="19" max="19" width="5.6328125" style="243" customWidth="1"/>
    <col min="20" max="20" width="5.6328125" style="242" customWidth="1"/>
    <col min="21" max="21" width="8.36328125" style="242" customWidth="1"/>
    <col min="22" max="22" width="5.453125" style="241" customWidth="1"/>
    <col min="23" max="23" width="16" style="243" customWidth="1"/>
    <col min="24" max="24" width="5.6328125" style="243" customWidth="1"/>
    <col min="25" max="25" width="6.7265625" style="242" customWidth="1"/>
    <col min="26" max="26" width="8.36328125" style="242" customWidth="1"/>
    <col min="27" max="27" width="5.81640625" style="242" customWidth="1"/>
    <col min="28" max="256" width="8.1796875" style="242"/>
    <col min="257" max="257" width="4.08984375" style="242" customWidth="1"/>
    <col min="258" max="258" width="15.54296875" style="242" customWidth="1"/>
    <col min="259" max="259" width="7" style="242" customWidth="1"/>
    <col min="260" max="271" width="4.08984375" style="242" customWidth="1"/>
    <col min="272" max="272" width="2.453125" style="242" customWidth="1"/>
    <col min="273" max="273" width="5.453125" style="242" customWidth="1"/>
    <col min="274" max="274" width="16" style="242" customWidth="1"/>
    <col min="275" max="276" width="5.6328125" style="242" customWidth="1"/>
    <col min="277" max="277" width="8.36328125" style="242" customWidth="1"/>
    <col min="278" max="278" width="5.453125" style="242" customWidth="1"/>
    <col min="279" max="279" width="16" style="242" customWidth="1"/>
    <col min="280" max="280" width="5.6328125" style="242" customWidth="1"/>
    <col min="281" max="281" width="6.7265625" style="242" customWidth="1"/>
    <col min="282" max="282" width="8.36328125" style="242" customWidth="1"/>
    <col min="283" max="283" width="5.81640625" style="242" customWidth="1"/>
    <col min="284" max="512" width="8.1796875" style="242"/>
    <col min="513" max="513" width="4.08984375" style="242" customWidth="1"/>
    <col min="514" max="514" width="15.54296875" style="242" customWidth="1"/>
    <col min="515" max="515" width="7" style="242" customWidth="1"/>
    <col min="516" max="527" width="4.08984375" style="242" customWidth="1"/>
    <col min="528" max="528" width="2.453125" style="242" customWidth="1"/>
    <col min="529" max="529" width="5.453125" style="242" customWidth="1"/>
    <col min="530" max="530" width="16" style="242" customWidth="1"/>
    <col min="531" max="532" width="5.6328125" style="242" customWidth="1"/>
    <col min="533" max="533" width="8.36328125" style="242" customWidth="1"/>
    <col min="534" max="534" width="5.453125" style="242" customWidth="1"/>
    <col min="535" max="535" width="16" style="242" customWidth="1"/>
    <col min="536" max="536" width="5.6328125" style="242" customWidth="1"/>
    <col min="537" max="537" width="6.7265625" style="242" customWidth="1"/>
    <col min="538" max="538" width="8.36328125" style="242" customWidth="1"/>
    <col min="539" max="539" width="5.81640625" style="242" customWidth="1"/>
    <col min="540" max="768" width="8.1796875" style="242"/>
    <col min="769" max="769" width="4.08984375" style="242" customWidth="1"/>
    <col min="770" max="770" width="15.54296875" style="242" customWidth="1"/>
    <col min="771" max="771" width="7" style="242" customWidth="1"/>
    <col min="772" max="783" width="4.08984375" style="242" customWidth="1"/>
    <col min="784" max="784" width="2.453125" style="242" customWidth="1"/>
    <col min="785" max="785" width="5.453125" style="242" customWidth="1"/>
    <col min="786" max="786" width="16" style="242" customWidth="1"/>
    <col min="787" max="788" width="5.6328125" style="242" customWidth="1"/>
    <col min="789" max="789" width="8.36328125" style="242" customWidth="1"/>
    <col min="790" max="790" width="5.453125" style="242" customWidth="1"/>
    <col min="791" max="791" width="16" style="242" customWidth="1"/>
    <col min="792" max="792" width="5.6328125" style="242" customWidth="1"/>
    <col min="793" max="793" width="6.7265625" style="242" customWidth="1"/>
    <col min="794" max="794" width="8.36328125" style="242" customWidth="1"/>
    <col min="795" max="795" width="5.81640625" style="242" customWidth="1"/>
    <col min="796" max="1024" width="8.1796875" style="242"/>
    <col min="1025" max="1025" width="4.08984375" style="242" customWidth="1"/>
    <col min="1026" max="1026" width="15.54296875" style="242" customWidth="1"/>
    <col min="1027" max="1027" width="7" style="242" customWidth="1"/>
    <col min="1028" max="1039" width="4.08984375" style="242" customWidth="1"/>
    <col min="1040" max="1040" width="2.453125" style="242" customWidth="1"/>
    <col min="1041" max="1041" width="5.453125" style="242" customWidth="1"/>
    <col min="1042" max="1042" width="16" style="242" customWidth="1"/>
    <col min="1043" max="1044" width="5.6328125" style="242" customWidth="1"/>
    <col min="1045" max="1045" width="8.36328125" style="242" customWidth="1"/>
    <col min="1046" max="1046" width="5.453125" style="242" customWidth="1"/>
    <col min="1047" max="1047" width="16" style="242" customWidth="1"/>
    <col min="1048" max="1048" width="5.6328125" style="242" customWidth="1"/>
    <col min="1049" max="1049" width="6.7265625" style="242" customWidth="1"/>
    <col min="1050" max="1050" width="8.36328125" style="242" customWidth="1"/>
    <col min="1051" max="1051" width="5.81640625" style="242" customWidth="1"/>
    <col min="1052" max="1280" width="8.1796875" style="242"/>
    <col min="1281" max="1281" width="4.08984375" style="242" customWidth="1"/>
    <col min="1282" max="1282" width="15.54296875" style="242" customWidth="1"/>
    <col min="1283" max="1283" width="7" style="242" customWidth="1"/>
    <col min="1284" max="1295" width="4.08984375" style="242" customWidth="1"/>
    <col min="1296" max="1296" width="2.453125" style="242" customWidth="1"/>
    <col min="1297" max="1297" width="5.453125" style="242" customWidth="1"/>
    <col min="1298" max="1298" width="16" style="242" customWidth="1"/>
    <col min="1299" max="1300" width="5.6328125" style="242" customWidth="1"/>
    <col min="1301" max="1301" width="8.36328125" style="242" customWidth="1"/>
    <col min="1302" max="1302" width="5.453125" style="242" customWidth="1"/>
    <col min="1303" max="1303" width="16" style="242" customWidth="1"/>
    <col min="1304" max="1304" width="5.6328125" style="242" customWidth="1"/>
    <col min="1305" max="1305" width="6.7265625" style="242" customWidth="1"/>
    <col min="1306" max="1306" width="8.36328125" style="242" customWidth="1"/>
    <col min="1307" max="1307" width="5.81640625" style="242" customWidth="1"/>
    <col min="1308" max="1536" width="8.1796875" style="242"/>
    <col min="1537" max="1537" width="4.08984375" style="242" customWidth="1"/>
    <col min="1538" max="1538" width="15.54296875" style="242" customWidth="1"/>
    <col min="1539" max="1539" width="7" style="242" customWidth="1"/>
    <col min="1540" max="1551" width="4.08984375" style="242" customWidth="1"/>
    <col min="1552" max="1552" width="2.453125" style="242" customWidth="1"/>
    <col min="1553" max="1553" width="5.453125" style="242" customWidth="1"/>
    <col min="1554" max="1554" width="16" style="242" customWidth="1"/>
    <col min="1555" max="1556" width="5.6328125" style="242" customWidth="1"/>
    <col min="1557" max="1557" width="8.36328125" style="242" customWidth="1"/>
    <col min="1558" max="1558" width="5.453125" style="242" customWidth="1"/>
    <col min="1559" max="1559" width="16" style="242" customWidth="1"/>
    <col min="1560" max="1560" width="5.6328125" style="242" customWidth="1"/>
    <col min="1561" max="1561" width="6.7265625" style="242" customWidth="1"/>
    <col min="1562" max="1562" width="8.36328125" style="242" customWidth="1"/>
    <col min="1563" max="1563" width="5.81640625" style="242" customWidth="1"/>
    <col min="1564" max="1792" width="8.1796875" style="242"/>
    <col min="1793" max="1793" width="4.08984375" style="242" customWidth="1"/>
    <col min="1794" max="1794" width="15.54296875" style="242" customWidth="1"/>
    <col min="1795" max="1795" width="7" style="242" customWidth="1"/>
    <col min="1796" max="1807" width="4.08984375" style="242" customWidth="1"/>
    <col min="1808" max="1808" width="2.453125" style="242" customWidth="1"/>
    <col min="1809" max="1809" width="5.453125" style="242" customWidth="1"/>
    <col min="1810" max="1810" width="16" style="242" customWidth="1"/>
    <col min="1811" max="1812" width="5.6328125" style="242" customWidth="1"/>
    <col min="1813" max="1813" width="8.36328125" style="242" customWidth="1"/>
    <col min="1814" max="1814" width="5.453125" style="242" customWidth="1"/>
    <col min="1815" max="1815" width="16" style="242" customWidth="1"/>
    <col min="1816" max="1816" width="5.6328125" style="242" customWidth="1"/>
    <col min="1817" max="1817" width="6.7265625" style="242" customWidth="1"/>
    <col min="1818" max="1818" width="8.36328125" style="242" customWidth="1"/>
    <col min="1819" max="1819" width="5.81640625" style="242" customWidth="1"/>
    <col min="1820" max="2048" width="8.1796875" style="242"/>
    <col min="2049" max="2049" width="4.08984375" style="242" customWidth="1"/>
    <col min="2050" max="2050" width="15.54296875" style="242" customWidth="1"/>
    <col min="2051" max="2051" width="7" style="242" customWidth="1"/>
    <col min="2052" max="2063" width="4.08984375" style="242" customWidth="1"/>
    <col min="2064" max="2064" width="2.453125" style="242" customWidth="1"/>
    <col min="2065" max="2065" width="5.453125" style="242" customWidth="1"/>
    <col min="2066" max="2066" width="16" style="242" customWidth="1"/>
    <col min="2067" max="2068" width="5.6328125" style="242" customWidth="1"/>
    <col min="2069" max="2069" width="8.36328125" style="242" customWidth="1"/>
    <col min="2070" max="2070" width="5.453125" style="242" customWidth="1"/>
    <col min="2071" max="2071" width="16" style="242" customWidth="1"/>
    <col min="2072" max="2072" width="5.6328125" style="242" customWidth="1"/>
    <col min="2073" max="2073" width="6.7265625" style="242" customWidth="1"/>
    <col min="2074" max="2074" width="8.36328125" style="242" customWidth="1"/>
    <col min="2075" max="2075" width="5.81640625" style="242" customWidth="1"/>
    <col min="2076" max="2304" width="8.1796875" style="242"/>
    <col min="2305" max="2305" width="4.08984375" style="242" customWidth="1"/>
    <col min="2306" max="2306" width="15.54296875" style="242" customWidth="1"/>
    <col min="2307" max="2307" width="7" style="242" customWidth="1"/>
    <col min="2308" max="2319" width="4.08984375" style="242" customWidth="1"/>
    <col min="2320" max="2320" width="2.453125" style="242" customWidth="1"/>
    <col min="2321" max="2321" width="5.453125" style="242" customWidth="1"/>
    <col min="2322" max="2322" width="16" style="242" customWidth="1"/>
    <col min="2323" max="2324" width="5.6328125" style="242" customWidth="1"/>
    <col min="2325" max="2325" width="8.36328125" style="242" customWidth="1"/>
    <col min="2326" max="2326" width="5.453125" style="242" customWidth="1"/>
    <col min="2327" max="2327" width="16" style="242" customWidth="1"/>
    <col min="2328" max="2328" width="5.6328125" style="242" customWidth="1"/>
    <col min="2329" max="2329" width="6.7265625" style="242" customWidth="1"/>
    <col min="2330" max="2330" width="8.36328125" style="242" customWidth="1"/>
    <col min="2331" max="2331" width="5.81640625" style="242" customWidth="1"/>
    <col min="2332" max="2560" width="8.1796875" style="242"/>
    <col min="2561" max="2561" width="4.08984375" style="242" customWidth="1"/>
    <col min="2562" max="2562" width="15.54296875" style="242" customWidth="1"/>
    <col min="2563" max="2563" width="7" style="242" customWidth="1"/>
    <col min="2564" max="2575" width="4.08984375" style="242" customWidth="1"/>
    <col min="2576" max="2576" width="2.453125" style="242" customWidth="1"/>
    <col min="2577" max="2577" width="5.453125" style="242" customWidth="1"/>
    <col min="2578" max="2578" width="16" style="242" customWidth="1"/>
    <col min="2579" max="2580" width="5.6328125" style="242" customWidth="1"/>
    <col min="2581" max="2581" width="8.36328125" style="242" customWidth="1"/>
    <col min="2582" max="2582" width="5.453125" style="242" customWidth="1"/>
    <col min="2583" max="2583" width="16" style="242" customWidth="1"/>
    <col min="2584" max="2584" width="5.6328125" style="242" customWidth="1"/>
    <col min="2585" max="2585" width="6.7265625" style="242" customWidth="1"/>
    <col min="2586" max="2586" width="8.36328125" style="242" customWidth="1"/>
    <col min="2587" max="2587" width="5.81640625" style="242" customWidth="1"/>
    <col min="2588" max="2816" width="8.1796875" style="242"/>
    <col min="2817" max="2817" width="4.08984375" style="242" customWidth="1"/>
    <col min="2818" max="2818" width="15.54296875" style="242" customWidth="1"/>
    <col min="2819" max="2819" width="7" style="242" customWidth="1"/>
    <col min="2820" max="2831" width="4.08984375" style="242" customWidth="1"/>
    <col min="2832" max="2832" width="2.453125" style="242" customWidth="1"/>
    <col min="2833" max="2833" width="5.453125" style="242" customWidth="1"/>
    <col min="2834" max="2834" width="16" style="242" customWidth="1"/>
    <col min="2835" max="2836" width="5.6328125" style="242" customWidth="1"/>
    <col min="2837" max="2837" width="8.36328125" style="242" customWidth="1"/>
    <col min="2838" max="2838" width="5.453125" style="242" customWidth="1"/>
    <col min="2839" max="2839" width="16" style="242" customWidth="1"/>
    <col min="2840" max="2840" width="5.6328125" style="242" customWidth="1"/>
    <col min="2841" max="2841" width="6.7265625" style="242" customWidth="1"/>
    <col min="2842" max="2842" width="8.36328125" style="242" customWidth="1"/>
    <col min="2843" max="2843" width="5.81640625" style="242" customWidth="1"/>
    <col min="2844" max="3072" width="8.1796875" style="242"/>
    <col min="3073" max="3073" width="4.08984375" style="242" customWidth="1"/>
    <col min="3074" max="3074" width="15.54296875" style="242" customWidth="1"/>
    <col min="3075" max="3075" width="7" style="242" customWidth="1"/>
    <col min="3076" max="3087" width="4.08984375" style="242" customWidth="1"/>
    <col min="3088" max="3088" width="2.453125" style="242" customWidth="1"/>
    <col min="3089" max="3089" width="5.453125" style="242" customWidth="1"/>
    <col min="3090" max="3090" width="16" style="242" customWidth="1"/>
    <col min="3091" max="3092" width="5.6328125" style="242" customWidth="1"/>
    <col min="3093" max="3093" width="8.36328125" style="242" customWidth="1"/>
    <col min="3094" max="3094" width="5.453125" style="242" customWidth="1"/>
    <col min="3095" max="3095" width="16" style="242" customWidth="1"/>
    <col min="3096" max="3096" width="5.6328125" style="242" customWidth="1"/>
    <col min="3097" max="3097" width="6.7265625" style="242" customWidth="1"/>
    <col min="3098" max="3098" width="8.36328125" style="242" customWidth="1"/>
    <col min="3099" max="3099" width="5.81640625" style="242" customWidth="1"/>
    <col min="3100" max="3328" width="8.1796875" style="242"/>
    <col min="3329" max="3329" width="4.08984375" style="242" customWidth="1"/>
    <col min="3330" max="3330" width="15.54296875" style="242" customWidth="1"/>
    <col min="3331" max="3331" width="7" style="242" customWidth="1"/>
    <col min="3332" max="3343" width="4.08984375" style="242" customWidth="1"/>
    <col min="3344" max="3344" width="2.453125" style="242" customWidth="1"/>
    <col min="3345" max="3345" width="5.453125" style="242" customWidth="1"/>
    <col min="3346" max="3346" width="16" style="242" customWidth="1"/>
    <col min="3347" max="3348" width="5.6328125" style="242" customWidth="1"/>
    <col min="3349" max="3349" width="8.36328125" style="242" customWidth="1"/>
    <col min="3350" max="3350" width="5.453125" style="242" customWidth="1"/>
    <col min="3351" max="3351" width="16" style="242" customWidth="1"/>
    <col min="3352" max="3352" width="5.6328125" style="242" customWidth="1"/>
    <col min="3353" max="3353" width="6.7265625" style="242" customWidth="1"/>
    <col min="3354" max="3354" width="8.36328125" style="242" customWidth="1"/>
    <col min="3355" max="3355" width="5.81640625" style="242" customWidth="1"/>
    <col min="3356" max="3584" width="8.1796875" style="242"/>
    <col min="3585" max="3585" width="4.08984375" style="242" customWidth="1"/>
    <col min="3586" max="3586" width="15.54296875" style="242" customWidth="1"/>
    <col min="3587" max="3587" width="7" style="242" customWidth="1"/>
    <col min="3588" max="3599" width="4.08984375" style="242" customWidth="1"/>
    <col min="3600" max="3600" width="2.453125" style="242" customWidth="1"/>
    <col min="3601" max="3601" width="5.453125" style="242" customWidth="1"/>
    <col min="3602" max="3602" width="16" style="242" customWidth="1"/>
    <col min="3603" max="3604" width="5.6328125" style="242" customWidth="1"/>
    <col min="3605" max="3605" width="8.36328125" style="242" customWidth="1"/>
    <col min="3606" max="3606" width="5.453125" style="242" customWidth="1"/>
    <col min="3607" max="3607" width="16" style="242" customWidth="1"/>
    <col min="3608" max="3608" width="5.6328125" style="242" customWidth="1"/>
    <col min="3609" max="3609" width="6.7265625" style="242" customWidth="1"/>
    <col min="3610" max="3610" width="8.36328125" style="242" customWidth="1"/>
    <col min="3611" max="3611" width="5.81640625" style="242" customWidth="1"/>
    <col min="3612" max="3840" width="8.1796875" style="242"/>
    <col min="3841" max="3841" width="4.08984375" style="242" customWidth="1"/>
    <col min="3842" max="3842" width="15.54296875" style="242" customWidth="1"/>
    <col min="3843" max="3843" width="7" style="242" customWidth="1"/>
    <col min="3844" max="3855" width="4.08984375" style="242" customWidth="1"/>
    <col min="3856" max="3856" width="2.453125" style="242" customWidth="1"/>
    <col min="3857" max="3857" width="5.453125" style="242" customWidth="1"/>
    <col min="3858" max="3858" width="16" style="242" customWidth="1"/>
    <col min="3859" max="3860" width="5.6328125" style="242" customWidth="1"/>
    <col min="3861" max="3861" width="8.36328125" style="242" customWidth="1"/>
    <col min="3862" max="3862" width="5.453125" style="242" customWidth="1"/>
    <col min="3863" max="3863" width="16" style="242" customWidth="1"/>
    <col min="3864" max="3864" width="5.6328125" style="242" customWidth="1"/>
    <col min="3865" max="3865" width="6.7265625" style="242" customWidth="1"/>
    <col min="3866" max="3866" width="8.36328125" style="242" customWidth="1"/>
    <col min="3867" max="3867" width="5.81640625" style="242" customWidth="1"/>
    <col min="3868" max="4096" width="8.1796875" style="242"/>
    <col min="4097" max="4097" width="4.08984375" style="242" customWidth="1"/>
    <col min="4098" max="4098" width="15.54296875" style="242" customWidth="1"/>
    <col min="4099" max="4099" width="7" style="242" customWidth="1"/>
    <col min="4100" max="4111" width="4.08984375" style="242" customWidth="1"/>
    <col min="4112" max="4112" width="2.453125" style="242" customWidth="1"/>
    <col min="4113" max="4113" width="5.453125" style="242" customWidth="1"/>
    <col min="4114" max="4114" width="16" style="242" customWidth="1"/>
    <col min="4115" max="4116" width="5.6328125" style="242" customWidth="1"/>
    <col min="4117" max="4117" width="8.36328125" style="242" customWidth="1"/>
    <col min="4118" max="4118" width="5.453125" style="242" customWidth="1"/>
    <col min="4119" max="4119" width="16" style="242" customWidth="1"/>
    <col min="4120" max="4120" width="5.6328125" style="242" customWidth="1"/>
    <col min="4121" max="4121" width="6.7265625" style="242" customWidth="1"/>
    <col min="4122" max="4122" width="8.36328125" style="242" customWidth="1"/>
    <col min="4123" max="4123" width="5.81640625" style="242" customWidth="1"/>
    <col min="4124" max="4352" width="8.1796875" style="242"/>
    <col min="4353" max="4353" width="4.08984375" style="242" customWidth="1"/>
    <col min="4354" max="4354" width="15.54296875" style="242" customWidth="1"/>
    <col min="4355" max="4355" width="7" style="242" customWidth="1"/>
    <col min="4356" max="4367" width="4.08984375" style="242" customWidth="1"/>
    <col min="4368" max="4368" width="2.453125" style="242" customWidth="1"/>
    <col min="4369" max="4369" width="5.453125" style="242" customWidth="1"/>
    <col min="4370" max="4370" width="16" style="242" customWidth="1"/>
    <col min="4371" max="4372" width="5.6328125" style="242" customWidth="1"/>
    <col min="4373" max="4373" width="8.36328125" style="242" customWidth="1"/>
    <col min="4374" max="4374" width="5.453125" style="242" customWidth="1"/>
    <col min="4375" max="4375" width="16" style="242" customWidth="1"/>
    <col min="4376" max="4376" width="5.6328125" style="242" customWidth="1"/>
    <col min="4377" max="4377" width="6.7265625" style="242" customWidth="1"/>
    <col min="4378" max="4378" width="8.36328125" style="242" customWidth="1"/>
    <col min="4379" max="4379" width="5.81640625" style="242" customWidth="1"/>
    <col min="4380" max="4608" width="8.1796875" style="242"/>
    <col min="4609" max="4609" width="4.08984375" style="242" customWidth="1"/>
    <col min="4610" max="4610" width="15.54296875" style="242" customWidth="1"/>
    <col min="4611" max="4611" width="7" style="242" customWidth="1"/>
    <col min="4612" max="4623" width="4.08984375" style="242" customWidth="1"/>
    <col min="4624" max="4624" width="2.453125" style="242" customWidth="1"/>
    <col min="4625" max="4625" width="5.453125" style="242" customWidth="1"/>
    <col min="4626" max="4626" width="16" style="242" customWidth="1"/>
    <col min="4627" max="4628" width="5.6328125" style="242" customWidth="1"/>
    <col min="4629" max="4629" width="8.36328125" style="242" customWidth="1"/>
    <col min="4630" max="4630" width="5.453125" style="242" customWidth="1"/>
    <col min="4631" max="4631" width="16" style="242" customWidth="1"/>
    <col min="4632" max="4632" width="5.6328125" style="242" customWidth="1"/>
    <col min="4633" max="4633" width="6.7265625" style="242" customWidth="1"/>
    <col min="4634" max="4634" width="8.36328125" style="242" customWidth="1"/>
    <col min="4635" max="4635" width="5.81640625" style="242" customWidth="1"/>
    <col min="4636" max="4864" width="8.1796875" style="242"/>
    <col min="4865" max="4865" width="4.08984375" style="242" customWidth="1"/>
    <col min="4866" max="4866" width="15.54296875" style="242" customWidth="1"/>
    <col min="4867" max="4867" width="7" style="242" customWidth="1"/>
    <col min="4868" max="4879" width="4.08984375" style="242" customWidth="1"/>
    <col min="4880" max="4880" width="2.453125" style="242" customWidth="1"/>
    <col min="4881" max="4881" width="5.453125" style="242" customWidth="1"/>
    <col min="4882" max="4882" width="16" style="242" customWidth="1"/>
    <col min="4883" max="4884" width="5.6328125" style="242" customWidth="1"/>
    <col min="4885" max="4885" width="8.36328125" style="242" customWidth="1"/>
    <col min="4886" max="4886" width="5.453125" style="242" customWidth="1"/>
    <col min="4887" max="4887" width="16" style="242" customWidth="1"/>
    <col min="4888" max="4888" width="5.6328125" style="242" customWidth="1"/>
    <col min="4889" max="4889" width="6.7265625" style="242" customWidth="1"/>
    <col min="4890" max="4890" width="8.36328125" style="242" customWidth="1"/>
    <col min="4891" max="4891" width="5.81640625" style="242" customWidth="1"/>
    <col min="4892" max="5120" width="8.1796875" style="242"/>
    <col min="5121" max="5121" width="4.08984375" style="242" customWidth="1"/>
    <col min="5122" max="5122" width="15.54296875" style="242" customWidth="1"/>
    <col min="5123" max="5123" width="7" style="242" customWidth="1"/>
    <col min="5124" max="5135" width="4.08984375" style="242" customWidth="1"/>
    <col min="5136" max="5136" width="2.453125" style="242" customWidth="1"/>
    <col min="5137" max="5137" width="5.453125" style="242" customWidth="1"/>
    <col min="5138" max="5138" width="16" style="242" customWidth="1"/>
    <col min="5139" max="5140" width="5.6328125" style="242" customWidth="1"/>
    <col min="5141" max="5141" width="8.36328125" style="242" customWidth="1"/>
    <col min="5142" max="5142" width="5.453125" style="242" customWidth="1"/>
    <col min="5143" max="5143" width="16" style="242" customWidth="1"/>
    <col min="5144" max="5144" width="5.6328125" style="242" customWidth="1"/>
    <col min="5145" max="5145" width="6.7265625" style="242" customWidth="1"/>
    <col min="5146" max="5146" width="8.36328125" style="242" customWidth="1"/>
    <col min="5147" max="5147" width="5.81640625" style="242" customWidth="1"/>
    <col min="5148" max="5376" width="8.1796875" style="242"/>
    <col min="5377" max="5377" width="4.08984375" style="242" customWidth="1"/>
    <col min="5378" max="5378" width="15.54296875" style="242" customWidth="1"/>
    <col min="5379" max="5379" width="7" style="242" customWidth="1"/>
    <col min="5380" max="5391" width="4.08984375" style="242" customWidth="1"/>
    <col min="5392" max="5392" width="2.453125" style="242" customWidth="1"/>
    <col min="5393" max="5393" width="5.453125" style="242" customWidth="1"/>
    <col min="5394" max="5394" width="16" style="242" customWidth="1"/>
    <col min="5395" max="5396" width="5.6328125" style="242" customWidth="1"/>
    <col min="5397" max="5397" width="8.36328125" style="242" customWidth="1"/>
    <col min="5398" max="5398" width="5.453125" style="242" customWidth="1"/>
    <col min="5399" max="5399" width="16" style="242" customWidth="1"/>
    <col min="5400" max="5400" width="5.6328125" style="242" customWidth="1"/>
    <col min="5401" max="5401" width="6.7265625" style="242" customWidth="1"/>
    <col min="5402" max="5402" width="8.36328125" style="242" customWidth="1"/>
    <col min="5403" max="5403" width="5.81640625" style="242" customWidth="1"/>
    <col min="5404" max="5632" width="8.1796875" style="242"/>
    <col min="5633" max="5633" width="4.08984375" style="242" customWidth="1"/>
    <col min="5634" max="5634" width="15.54296875" style="242" customWidth="1"/>
    <col min="5635" max="5635" width="7" style="242" customWidth="1"/>
    <col min="5636" max="5647" width="4.08984375" style="242" customWidth="1"/>
    <col min="5648" max="5648" width="2.453125" style="242" customWidth="1"/>
    <col min="5649" max="5649" width="5.453125" style="242" customWidth="1"/>
    <col min="5650" max="5650" width="16" style="242" customWidth="1"/>
    <col min="5651" max="5652" width="5.6328125" style="242" customWidth="1"/>
    <col min="5653" max="5653" width="8.36328125" style="242" customWidth="1"/>
    <col min="5654" max="5654" width="5.453125" style="242" customWidth="1"/>
    <col min="5655" max="5655" width="16" style="242" customWidth="1"/>
    <col min="5656" max="5656" width="5.6328125" style="242" customWidth="1"/>
    <col min="5657" max="5657" width="6.7265625" style="242" customWidth="1"/>
    <col min="5658" max="5658" width="8.36328125" style="242" customWidth="1"/>
    <col min="5659" max="5659" width="5.81640625" style="242" customWidth="1"/>
    <col min="5660" max="5888" width="8.1796875" style="242"/>
    <col min="5889" max="5889" width="4.08984375" style="242" customWidth="1"/>
    <col min="5890" max="5890" width="15.54296875" style="242" customWidth="1"/>
    <col min="5891" max="5891" width="7" style="242" customWidth="1"/>
    <col min="5892" max="5903" width="4.08984375" style="242" customWidth="1"/>
    <col min="5904" max="5904" width="2.453125" style="242" customWidth="1"/>
    <col min="5905" max="5905" width="5.453125" style="242" customWidth="1"/>
    <col min="5906" max="5906" width="16" style="242" customWidth="1"/>
    <col min="5907" max="5908" width="5.6328125" style="242" customWidth="1"/>
    <col min="5909" max="5909" width="8.36328125" style="242" customWidth="1"/>
    <col min="5910" max="5910" width="5.453125" style="242" customWidth="1"/>
    <col min="5911" max="5911" width="16" style="242" customWidth="1"/>
    <col min="5912" max="5912" width="5.6328125" style="242" customWidth="1"/>
    <col min="5913" max="5913" width="6.7265625" style="242" customWidth="1"/>
    <col min="5914" max="5914" width="8.36328125" style="242" customWidth="1"/>
    <col min="5915" max="5915" width="5.81640625" style="242" customWidth="1"/>
    <col min="5916" max="6144" width="8.1796875" style="242"/>
    <col min="6145" max="6145" width="4.08984375" style="242" customWidth="1"/>
    <col min="6146" max="6146" width="15.54296875" style="242" customWidth="1"/>
    <col min="6147" max="6147" width="7" style="242" customWidth="1"/>
    <col min="6148" max="6159" width="4.08984375" style="242" customWidth="1"/>
    <col min="6160" max="6160" width="2.453125" style="242" customWidth="1"/>
    <col min="6161" max="6161" width="5.453125" style="242" customWidth="1"/>
    <col min="6162" max="6162" width="16" style="242" customWidth="1"/>
    <col min="6163" max="6164" width="5.6328125" style="242" customWidth="1"/>
    <col min="6165" max="6165" width="8.36328125" style="242" customWidth="1"/>
    <col min="6166" max="6166" width="5.453125" style="242" customWidth="1"/>
    <col min="6167" max="6167" width="16" style="242" customWidth="1"/>
    <col min="6168" max="6168" width="5.6328125" style="242" customWidth="1"/>
    <col min="6169" max="6169" width="6.7265625" style="242" customWidth="1"/>
    <col min="6170" max="6170" width="8.36328125" style="242" customWidth="1"/>
    <col min="6171" max="6171" width="5.81640625" style="242" customWidth="1"/>
    <col min="6172" max="6400" width="8.1796875" style="242"/>
    <col min="6401" max="6401" width="4.08984375" style="242" customWidth="1"/>
    <col min="6402" max="6402" width="15.54296875" style="242" customWidth="1"/>
    <col min="6403" max="6403" width="7" style="242" customWidth="1"/>
    <col min="6404" max="6415" width="4.08984375" style="242" customWidth="1"/>
    <col min="6416" max="6416" width="2.453125" style="242" customWidth="1"/>
    <col min="6417" max="6417" width="5.453125" style="242" customWidth="1"/>
    <col min="6418" max="6418" width="16" style="242" customWidth="1"/>
    <col min="6419" max="6420" width="5.6328125" style="242" customWidth="1"/>
    <col min="6421" max="6421" width="8.36328125" style="242" customWidth="1"/>
    <col min="6422" max="6422" width="5.453125" style="242" customWidth="1"/>
    <col min="6423" max="6423" width="16" style="242" customWidth="1"/>
    <col min="6424" max="6424" width="5.6328125" style="242" customWidth="1"/>
    <col min="6425" max="6425" width="6.7265625" style="242" customWidth="1"/>
    <col min="6426" max="6426" width="8.36328125" style="242" customWidth="1"/>
    <col min="6427" max="6427" width="5.81640625" style="242" customWidth="1"/>
    <col min="6428" max="6656" width="8.1796875" style="242"/>
    <col min="6657" max="6657" width="4.08984375" style="242" customWidth="1"/>
    <col min="6658" max="6658" width="15.54296875" style="242" customWidth="1"/>
    <col min="6659" max="6659" width="7" style="242" customWidth="1"/>
    <col min="6660" max="6671" width="4.08984375" style="242" customWidth="1"/>
    <col min="6672" max="6672" width="2.453125" style="242" customWidth="1"/>
    <col min="6673" max="6673" width="5.453125" style="242" customWidth="1"/>
    <col min="6674" max="6674" width="16" style="242" customWidth="1"/>
    <col min="6675" max="6676" width="5.6328125" style="242" customWidth="1"/>
    <col min="6677" max="6677" width="8.36328125" style="242" customWidth="1"/>
    <col min="6678" max="6678" width="5.453125" style="242" customWidth="1"/>
    <col min="6679" max="6679" width="16" style="242" customWidth="1"/>
    <col min="6680" max="6680" width="5.6328125" style="242" customWidth="1"/>
    <col min="6681" max="6681" width="6.7265625" style="242" customWidth="1"/>
    <col min="6682" max="6682" width="8.36328125" style="242" customWidth="1"/>
    <col min="6683" max="6683" width="5.81640625" style="242" customWidth="1"/>
    <col min="6684" max="6912" width="8.1796875" style="242"/>
    <col min="6913" max="6913" width="4.08984375" style="242" customWidth="1"/>
    <col min="6914" max="6914" width="15.54296875" style="242" customWidth="1"/>
    <col min="6915" max="6915" width="7" style="242" customWidth="1"/>
    <col min="6916" max="6927" width="4.08984375" style="242" customWidth="1"/>
    <col min="6928" max="6928" width="2.453125" style="242" customWidth="1"/>
    <col min="6929" max="6929" width="5.453125" style="242" customWidth="1"/>
    <col min="6930" max="6930" width="16" style="242" customWidth="1"/>
    <col min="6931" max="6932" width="5.6328125" style="242" customWidth="1"/>
    <col min="6933" max="6933" width="8.36328125" style="242" customWidth="1"/>
    <col min="6934" max="6934" width="5.453125" style="242" customWidth="1"/>
    <col min="6935" max="6935" width="16" style="242" customWidth="1"/>
    <col min="6936" max="6936" width="5.6328125" style="242" customWidth="1"/>
    <col min="6937" max="6937" width="6.7265625" style="242" customWidth="1"/>
    <col min="6938" max="6938" width="8.36328125" style="242" customWidth="1"/>
    <col min="6939" max="6939" width="5.81640625" style="242" customWidth="1"/>
    <col min="6940" max="7168" width="8.1796875" style="242"/>
    <col min="7169" max="7169" width="4.08984375" style="242" customWidth="1"/>
    <col min="7170" max="7170" width="15.54296875" style="242" customWidth="1"/>
    <col min="7171" max="7171" width="7" style="242" customWidth="1"/>
    <col min="7172" max="7183" width="4.08984375" style="242" customWidth="1"/>
    <col min="7184" max="7184" width="2.453125" style="242" customWidth="1"/>
    <col min="7185" max="7185" width="5.453125" style="242" customWidth="1"/>
    <col min="7186" max="7186" width="16" style="242" customWidth="1"/>
    <col min="7187" max="7188" width="5.6328125" style="242" customWidth="1"/>
    <col min="7189" max="7189" width="8.36328125" style="242" customWidth="1"/>
    <col min="7190" max="7190" width="5.453125" style="242" customWidth="1"/>
    <col min="7191" max="7191" width="16" style="242" customWidth="1"/>
    <col min="7192" max="7192" width="5.6328125" style="242" customWidth="1"/>
    <col min="7193" max="7193" width="6.7265625" style="242" customWidth="1"/>
    <col min="7194" max="7194" width="8.36328125" style="242" customWidth="1"/>
    <col min="7195" max="7195" width="5.81640625" style="242" customWidth="1"/>
    <col min="7196" max="7424" width="8.1796875" style="242"/>
    <col min="7425" max="7425" width="4.08984375" style="242" customWidth="1"/>
    <col min="7426" max="7426" width="15.54296875" style="242" customWidth="1"/>
    <col min="7427" max="7427" width="7" style="242" customWidth="1"/>
    <col min="7428" max="7439" width="4.08984375" style="242" customWidth="1"/>
    <col min="7440" max="7440" width="2.453125" style="242" customWidth="1"/>
    <col min="7441" max="7441" width="5.453125" style="242" customWidth="1"/>
    <col min="7442" max="7442" width="16" style="242" customWidth="1"/>
    <col min="7443" max="7444" width="5.6328125" style="242" customWidth="1"/>
    <col min="7445" max="7445" width="8.36328125" style="242" customWidth="1"/>
    <col min="7446" max="7446" width="5.453125" style="242" customWidth="1"/>
    <col min="7447" max="7447" width="16" style="242" customWidth="1"/>
    <col min="7448" max="7448" width="5.6328125" style="242" customWidth="1"/>
    <col min="7449" max="7449" width="6.7265625" style="242" customWidth="1"/>
    <col min="7450" max="7450" width="8.36328125" style="242" customWidth="1"/>
    <col min="7451" max="7451" width="5.81640625" style="242" customWidth="1"/>
    <col min="7452" max="7680" width="8.1796875" style="242"/>
    <col min="7681" max="7681" width="4.08984375" style="242" customWidth="1"/>
    <col min="7682" max="7682" width="15.54296875" style="242" customWidth="1"/>
    <col min="7683" max="7683" width="7" style="242" customWidth="1"/>
    <col min="7684" max="7695" width="4.08984375" style="242" customWidth="1"/>
    <col min="7696" max="7696" width="2.453125" style="242" customWidth="1"/>
    <col min="7697" max="7697" width="5.453125" style="242" customWidth="1"/>
    <col min="7698" max="7698" width="16" style="242" customWidth="1"/>
    <col min="7699" max="7700" width="5.6328125" style="242" customWidth="1"/>
    <col min="7701" max="7701" width="8.36328125" style="242" customWidth="1"/>
    <col min="7702" max="7702" width="5.453125" style="242" customWidth="1"/>
    <col min="7703" max="7703" width="16" style="242" customWidth="1"/>
    <col min="7704" max="7704" width="5.6328125" style="242" customWidth="1"/>
    <col min="7705" max="7705" width="6.7265625" style="242" customWidth="1"/>
    <col min="7706" max="7706" width="8.36328125" style="242" customWidth="1"/>
    <col min="7707" max="7707" width="5.81640625" style="242" customWidth="1"/>
    <col min="7708" max="7936" width="8.1796875" style="242"/>
    <col min="7937" max="7937" width="4.08984375" style="242" customWidth="1"/>
    <col min="7938" max="7938" width="15.54296875" style="242" customWidth="1"/>
    <col min="7939" max="7939" width="7" style="242" customWidth="1"/>
    <col min="7940" max="7951" width="4.08984375" style="242" customWidth="1"/>
    <col min="7952" max="7952" width="2.453125" style="242" customWidth="1"/>
    <col min="7953" max="7953" width="5.453125" style="242" customWidth="1"/>
    <col min="7954" max="7954" width="16" style="242" customWidth="1"/>
    <col min="7955" max="7956" width="5.6328125" style="242" customWidth="1"/>
    <col min="7957" max="7957" width="8.36328125" style="242" customWidth="1"/>
    <col min="7958" max="7958" width="5.453125" style="242" customWidth="1"/>
    <col min="7959" max="7959" width="16" style="242" customWidth="1"/>
    <col min="7960" max="7960" width="5.6328125" style="242" customWidth="1"/>
    <col min="7961" max="7961" width="6.7265625" style="242" customWidth="1"/>
    <col min="7962" max="7962" width="8.36328125" style="242" customWidth="1"/>
    <col min="7963" max="7963" width="5.81640625" style="242" customWidth="1"/>
    <col min="7964" max="8192" width="8.1796875" style="242"/>
    <col min="8193" max="8193" width="4.08984375" style="242" customWidth="1"/>
    <col min="8194" max="8194" width="15.54296875" style="242" customWidth="1"/>
    <col min="8195" max="8195" width="7" style="242" customWidth="1"/>
    <col min="8196" max="8207" width="4.08984375" style="242" customWidth="1"/>
    <col min="8208" max="8208" width="2.453125" style="242" customWidth="1"/>
    <col min="8209" max="8209" width="5.453125" style="242" customWidth="1"/>
    <col min="8210" max="8210" width="16" style="242" customWidth="1"/>
    <col min="8211" max="8212" width="5.6328125" style="242" customWidth="1"/>
    <col min="8213" max="8213" width="8.36328125" style="242" customWidth="1"/>
    <col min="8214" max="8214" width="5.453125" style="242" customWidth="1"/>
    <col min="8215" max="8215" width="16" style="242" customWidth="1"/>
    <col min="8216" max="8216" width="5.6328125" style="242" customWidth="1"/>
    <col min="8217" max="8217" width="6.7265625" style="242" customWidth="1"/>
    <col min="8218" max="8218" width="8.36328125" style="242" customWidth="1"/>
    <col min="8219" max="8219" width="5.81640625" style="242" customWidth="1"/>
    <col min="8220" max="8448" width="8.1796875" style="242"/>
    <col min="8449" max="8449" width="4.08984375" style="242" customWidth="1"/>
    <col min="8450" max="8450" width="15.54296875" style="242" customWidth="1"/>
    <col min="8451" max="8451" width="7" style="242" customWidth="1"/>
    <col min="8452" max="8463" width="4.08984375" style="242" customWidth="1"/>
    <col min="8464" max="8464" width="2.453125" style="242" customWidth="1"/>
    <col min="8465" max="8465" width="5.453125" style="242" customWidth="1"/>
    <col min="8466" max="8466" width="16" style="242" customWidth="1"/>
    <col min="8467" max="8468" width="5.6328125" style="242" customWidth="1"/>
    <col min="8469" max="8469" width="8.36328125" style="242" customWidth="1"/>
    <col min="8470" max="8470" width="5.453125" style="242" customWidth="1"/>
    <col min="8471" max="8471" width="16" style="242" customWidth="1"/>
    <col min="8472" max="8472" width="5.6328125" style="242" customWidth="1"/>
    <col min="8473" max="8473" width="6.7265625" style="242" customWidth="1"/>
    <col min="8474" max="8474" width="8.36328125" style="242" customWidth="1"/>
    <col min="8475" max="8475" width="5.81640625" style="242" customWidth="1"/>
    <col min="8476" max="8704" width="8.1796875" style="242"/>
    <col min="8705" max="8705" width="4.08984375" style="242" customWidth="1"/>
    <col min="8706" max="8706" width="15.54296875" style="242" customWidth="1"/>
    <col min="8707" max="8707" width="7" style="242" customWidth="1"/>
    <col min="8708" max="8719" width="4.08984375" style="242" customWidth="1"/>
    <col min="8720" max="8720" width="2.453125" style="242" customWidth="1"/>
    <col min="8721" max="8721" width="5.453125" style="242" customWidth="1"/>
    <col min="8722" max="8722" width="16" style="242" customWidth="1"/>
    <col min="8723" max="8724" width="5.6328125" style="242" customWidth="1"/>
    <col min="8725" max="8725" width="8.36328125" style="242" customWidth="1"/>
    <col min="8726" max="8726" width="5.453125" style="242" customWidth="1"/>
    <col min="8727" max="8727" width="16" style="242" customWidth="1"/>
    <col min="8728" max="8728" width="5.6328125" style="242" customWidth="1"/>
    <col min="8729" max="8729" width="6.7265625" style="242" customWidth="1"/>
    <col min="8730" max="8730" width="8.36328125" style="242" customWidth="1"/>
    <col min="8731" max="8731" width="5.81640625" style="242" customWidth="1"/>
    <col min="8732" max="8960" width="8.1796875" style="242"/>
    <col min="8961" max="8961" width="4.08984375" style="242" customWidth="1"/>
    <col min="8962" max="8962" width="15.54296875" style="242" customWidth="1"/>
    <col min="8963" max="8963" width="7" style="242" customWidth="1"/>
    <col min="8964" max="8975" width="4.08984375" style="242" customWidth="1"/>
    <col min="8976" max="8976" width="2.453125" style="242" customWidth="1"/>
    <col min="8977" max="8977" width="5.453125" style="242" customWidth="1"/>
    <col min="8978" max="8978" width="16" style="242" customWidth="1"/>
    <col min="8979" max="8980" width="5.6328125" style="242" customWidth="1"/>
    <col min="8981" max="8981" width="8.36328125" style="242" customWidth="1"/>
    <col min="8982" max="8982" width="5.453125" style="242" customWidth="1"/>
    <col min="8983" max="8983" width="16" style="242" customWidth="1"/>
    <col min="8984" max="8984" width="5.6328125" style="242" customWidth="1"/>
    <col min="8985" max="8985" width="6.7265625" style="242" customWidth="1"/>
    <col min="8986" max="8986" width="8.36328125" style="242" customWidth="1"/>
    <col min="8987" max="8987" width="5.81640625" style="242" customWidth="1"/>
    <col min="8988" max="9216" width="8.1796875" style="242"/>
    <col min="9217" max="9217" width="4.08984375" style="242" customWidth="1"/>
    <col min="9218" max="9218" width="15.54296875" style="242" customWidth="1"/>
    <col min="9219" max="9219" width="7" style="242" customWidth="1"/>
    <col min="9220" max="9231" width="4.08984375" style="242" customWidth="1"/>
    <col min="9232" max="9232" width="2.453125" style="242" customWidth="1"/>
    <col min="9233" max="9233" width="5.453125" style="242" customWidth="1"/>
    <col min="9234" max="9234" width="16" style="242" customWidth="1"/>
    <col min="9235" max="9236" width="5.6328125" style="242" customWidth="1"/>
    <col min="9237" max="9237" width="8.36328125" style="242" customWidth="1"/>
    <col min="9238" max="9238" width="5.453125" style="242" customWidth="1"/>
    <col min="9239" max="9239" width="16" style="242" customWidth="1"/>
    <col min="9240" max="9240" width="5.6328125" style="242" customWidth="1"/>
    <col min="9241" max="9241" width="6.7265625" style="242" customWidth="1"/>
    <col min="9242" max="9242" width="8.36328125" style="242" customWidth="1"/>
    <col min="9243" max="9243" width="5.81640625" style="242" customWidth="1"/>
    <col min="9244" max="9472" width="8.1796875" style="242"/>
    <col min="9473" max="9473" width="4.08984375" style="242" customWidth="1"/>
    <col min="9474" max="9474" width="15.54296875" style="242" customWidth="1"/>
    <col min="9475" max="9475" width="7" style="242" customWidth="1"/>
    <col min="9476" max="9487" width="4.08984375" style="242" customWidth="1"/>
    <col min="9488" max="9488" width="2.453125" style="242" customWidth="1"/>
    <col min="9489" max="9489" width="5.453125" style="242" customWidth="1"/>
    <col min="9490" max="9490" width="16" style="242" customWidth="1"/>
    <col min="9491" max="9492" width="5.6328125" style="242" customWidth="1"/>
    <col min="9493" max="9493" width="8.36328125" style="242" customWidth="1"/>
    <col min="9494" max="9494" width="5.453125" style="242" customWidth="1"/>
    <col min="9495" max="9495" width="16" style="242" customWidth="1"/>
    <col min="9496" max="9496" width="5.6328125" style="242" customWidth="1"/>
    <col min="9497" max="9497" width="6.7265625" style="242" customWidth="1"/>
    <col min="9498" max="9498" width="8.36328125" style="242" customWidth="1"/>
    <col min="9499" max="9499" width="5.81640625" style="242" customWidth="1"/>
    <col min="9500" max="9728" width="8.1796875" style="242"/>
    <col min="9729" max="9729" width="4.08984375" style="242" customWidth="1"/>
    <col min="9730" max="9730" width="15.54296875" style="242" customWidth="1"/>
    <col min="9731" max="9731" width="7" style="242" customWidth="1"/>
    <col min="9732" max="9743" width="4.08984375" style="242" customWidth="1"/>
    <col min="9744" max="9744" width="2.453125" style="242" customWidth="1"/>
    <col min="9745" max="9745" width="5.453125" style="242" customWidth="1"/>
    <col min="9746" max="9746" width="16" style="242" customWidth="1"/>
    <col min="9747" max="9748" width="5.6328125" style="242" customWidth="1"/>
    <col min="9749" max="9749" width="8.36328125" style="242" customWidth="1"/>
    <col min="9750" max="9750" width="5.453125" style="242" customWidth="1"/>
    <col min="9751" max="9751" width="16" style="242" customWidth="1"/>
    <col min="9752" max="9752" width="5.6328125" style="242" customWidth="1"/>
    <col min="9753" max="9753" width="6.7265625" style="242" customWidth="1"/>
    <col min="9754" max="9754" width="8.36328125" style="242" customWidth="1"/>
    <col min="9755" max="9755" width="5.81640625" style="242" customWidth="1"/>
    <col min="9756" max="9984" width="8.1796875" style="242"/>
    <col min="9985" max="9985" width="4.08984375" style="242" customWidth="1"/>
    <col min="9986" max="9986" width="15.54296875" style="242" customWidth="1"/>
    <col min="9987" max="9987" width="7" style="242" customWidth="1"/>
    <col min="9988" max="9999" width="4.08984375" style="242" customWidth="1"/>
    <col min="10000" max="10000" width="2.453125" style="242" customWidth="1"/>
    <col min="10001" max="10001" width="5.453125" style="242" customWidth="1"/>
    <col min="10002" max="10002" width="16" style="242" customWidth="1"/>
    <col min="10003" max="10004" width="5.6328125" style="242" customWidth="1"/>
    <col min="10005" max="10005" width="8.36328125" style="242" customWidth="1"/>
    <col min="10006" max="10006" width="5.453125" style="242" customWidth="1"/>
    <col min="10007" max="10007" width="16" style="242" customWidth="1"/>
    <col min="10008" max="10008" width="5.6328125" style="242" customWidth="1"/>
    <col min="10009" max="10009" width="6.7265625" style="242" customWidth="1"/>
    <col min="10010" max="10010" width="8.36328125" style="242" customWidth="1"/>
    <col min="10011" max="10011" width="5.81640625" style="242" customWidth="1"/>
    <col min="10012" max="10240" width="8.1796875" style="242"/>
    <col min="10241" max="10241" width="4.08984375" style="242" customWidth="1"/>
    <col min="10242" max="10242" width="15.54296875" style="242" customWidth="1"/>
    <col min="10243" max="10243" width="7" style="242" customWidth="1"/>
    <col min="10244" max="10255" width="4.08984375" style="242" customWidth="1"/>
    <col min="10256" max="10256" width="2.453125" style="242" customWidth="1"/>
    <col min="10257" max="10257" width="5.453125" style="242" customWidth="1"/>
    <col min="10258" max="10258" width="16" style="242" customWidth="1"/>
    <col min="10259" max="10260" width="5.6328125" style="242" customWidth="1"/>
    <col min="10261" max="10261" width="8.36328125" style="242" customWidth="1"/>
    <col min="10262" max="10262" width="5.453125" style="242" customWidth="1"/>
    <col min="10263" max="10263" width="16" style="242" customWidth="1"/>
    <col min="10264" max="10264" width="5.6328125" style="242" customWidth="1"/>
    <col min="10265" max="10265" width="6.7265625" style="242" customWidth="1"/>
    <col min="10266" max="10266" width="8.36328125" style="242" customWidth="1"/>
    <col min="10267" max="10267" width="5.81640625" style="242" customWidth="1"/>
    <col min="10268" max="10496" width="8.1796875" style="242"/>
    <col min="10497" max="10497" width="4.08984375" style="242" customWidth="1"/>
    <col min="10498" max="10498" width="15.54296875" style="242" customWidth="1"/>
    <col min="10499" max="10499" width="7" style="242" customWidth="1"/>
    <col min="10500" max="10511" width="4.08984375" style="242" customWidth="1"/>
    <col min="10512" max="10512" width="2.453125" style="242" customWidth="1"/>
    <col min="10513" max="10513" width="5.453125" style="242" customWidth="1"/>
    <col min="10514" max="10514" width="16" style="242" customWidth="1"/>
    <col min="10515" max="10516" width="5.6328125" style="242" customWidth="1"/>
    <col min="10517" max="10517" width="8.36328125" style="242" customWidth="1"/>
    <col min="10518" max="10518" width="5.453125" style="242" customWidth="1"/>
    <col min="10519" max="10519" width="16" style="242" customWidth="1"/>
    <col min="10520" max="10520" width="5.6328125" style="242" customWidth="1"/>
    <col min="10521" max="10521" width="6.7265625" style="242" customWidth="1"/>
    <col min="10522" max="10522" width="8.36328125" style="242" customWidth="1"/>
    <col min="10523" max="10523" width="5.81640625" style="242" customWidth="1"/>
    <col min="10524" max="10752" width="8.1796875" style="242"/>
    <col min="10753" max="10753" width="4.08984375" style="242" customWidth="1"/>
    <col min="10754" max="10754" width="15.54296875" style="242" customWidth="1"/>
    <col min="10755" max="10755" width="7" style="242" customWidth="1"/>
    <col min="10756" max="10767" width="4.08984375" style="242" customWidth="1"/>
    <col min="10768" max="10768" width="2.453125" style="242" customWidth="1"/>
    <col min="10769" max="10769" width="5.453125" style="242" customWidth="1"/>
    <col min="10770" max="10770" width="16" style="242" customWidth="1"/>
    <col min="10771" max="10772" width="5.6328125" style="242" customWidth="1"/>
    <col min="10773" max="10773" width="8.36328125" style="242" customWidth="1"/>
    <col min="10774" max="10774" width="5.453125" style="242" customWidth="1"/>
    <col min="10775" max="10775" width="16" style="242" customWidth="1"/>
    <col min="10776" max="10776" width="5.6328125" style="242" customWidth="1"/>
    <col min="10777" max="10777" width="6.7265625" style="242" customWidth="1"/>
    <col min="10778" max="10778" width="8.36328125" style="242" customWidth="1"/>
    <col min="10779" max="10779" width="5.81640625" style="242" customWidth="1"/>
    <col min="10780" max="11008" width="8.1796875" style="242"/>
    <col min="11009" max="11009" width="4.08984375" style="242" customWidth="1"/>
    <col min="11010" max="11010" width="15.54296875" style="242" customWidth="1"/>
    <col min="11011" max="11011" width="7" style="242" customWidth="1"/>
    <col min="11012" max="11023" width="4.08984375" style="242" customWidth="1"/>
    <col min="11024" max="11024" width="2.453125" style="242" customWidth="1"/>
    <col min="11025" max="11025" width="5.453125" style="242" customWidth="1"/>
    <col min="11026" max="11026" width="16" style="242" customWidth="1"/>
    <col min="11027" max="11028" width="5.6328125" style="242" customWidth="1"/>
    <col min="11029" max="11029" width="8.36328125" style="242" customWidth="1"/>
    <col min="11030" max="11030" width="5.453125" style="242" customWidth="1"/>
    <col min="11031" max="11031" width="16" style="242" customWidth="1"/>
    <col min="11032" max="11032" width="5.6328125" style="242" customWidth="1"/>
    <col min="11033" max="11033" width="6.7265625" style="242" customWidth="1"/>
    <col min="11034" max="11034" width="8.36328125" style="242" customWidth="1"/>
    <col min="11035" max="11035" width="5.81640625" style="242" customWidth="1"/>
    <col min="11036" max="11264" width="8.1796875" style="242"/>
    <col min="11265" max="11265" width="4.08984375" style="242" customWidth="1"/>
    <col min="11266" max="11266" width="15.54296875" style="242" customWidth="1"/>
    <col min="11267" max="11267" width="7" style="242" customWidth="1"/>
    <col min="11268" max="11279" width="4.08984375" style="242" customWidth="1"/>
    <col min="11280" max="11280" width="2.453125" style="242" customWidth="1"/>
    <col min="11281" max="11281" width="5.453125" style="242" customWidth="1"/>
    <col min="11282" max="11282" width="16" style="242" customWidth="1"/>
    <col min="11283" max="11284" width="5.6328125" style="242" customWidth="1"/>
    <col min="11285" max="11285" width="8.36328125" style="242" customWidth="1"/>
    <col min="11286" max="11286" width="5.453125" style="242" customWidth="1"/>
    <col min="11287" max="11287" width="16" style="242" customWidth="1"/>
    <col min="11288" max="11288" width="5.6328125" style="242" customWidth="1"/>
    <col min="11289" max="11289" width="6.7265625" style="242" customWidth="1"/>
    <col min="11290" max="11290" width="8.36328125" style="242" customWidth="1"/>
    <col min="11291" max="11291" width="5.81640625" style="242" customWidth="1"/>
    <col min="11292" max="11520" width="8.1796875" style="242"/>
    <col min="11521" max="11521" width="4.08984375" style="242" customWidth="1"/>
    <col min="11522" max="11522" width="15.54296875" style="242" customWidth="1"/>
    <col min="11523" max="11523" width="7" style="242" customWidth="1"/>
    <col min="11524" max="11535" width="4.08984375" style="242" customWidth="1"/>
    <col min="11536" max="11536" width="2.453125" style="242" customWidth="1"/>
    <col min="11537" max="11537" width="5.453125" style="242" customWidth="1"/>
    <col min="11538" max="11538" width="16" style="242" customWidth="1"/>
    <col min="11539" max="11540" width="5.6328125" style="242" customWidth="1"/>
    <col min="11541" max="11541" width="8.36328125" style="242" customWidth="1"/>
    <col min="11542" max="11542" width="5.453125" style="242" customWidth="1"/>
    <col min="11543" max="11543" width="16" style="242" customWidth="1"/>
    <col min="11544" max="11544" width="5.6328125" style="242" customWidth="1"/>
    <col min="11545" max="11545" width="6.7265625" style="242" customWidth="1"/>
    <col min="11546" max="11546" width="8.36328125" style="242" customWidth="1"/>
    <col min="11547" max="11547" width="5.81640625" style="242" customWidth="1"/>
    <col min="11548" max="11776" width="8.1796875" style="242"/>
    <col min="11777" max="11777" width="4.08984375" style="242" customWidth="1"/>
    <col min="11778" max="11778" width="15.54296875" style="242" customWidth="1"/>
    <col min="11779" max="11779" width="7" style="242" customWidth="1"/>
    <col min="11780" max="11791" width="4.08984375" style="242" customWidth="1"/>
    <col min="11792" max="11792" width="2.453125" style="242" customWidth="1"/>
    <col min="11793" max="11793" width="5.453125" style="242" customWidth="1"/>
    <col min="11794" max="11794" width="16" style="242" customWidth="1"/>
    <col min="11795" max="11796" width="5.6328125" style="242" customWidth="1"/>
    <col min="11797" max="11797" width="8.36328125" style="242" customWidth="1"/>
    <col min="11798" max="11798" width="5.453125" style="242" customWidth="1"/>
    <col min="11799" max="11799" width="16" style="242" customWidth="1"/>
    <col min="11800" max="11800" width="5.6328125" style="242" customWidth="1"/>
    <col min="11801" max="11801" width="6.7265625" style="242" customWidth="1"/>
    <col min="11802" max="11802" width="8.36328125" style="242" customWidth="1"/>
    <col min="11803" max="11803" width="5.81640625" style="242" customWidth="1"/>
    <col min="11804" max="12032" width="8.1796875" style="242"/>
    <col min="12033" max="12033" width="4.08984375" style="242" customWidth="1"/>
    <col min="12034" max="12034" width="15.54296875" style="242" customWidth="1"/>
    <col min="12035" max="12035" width="7" style="242" customWidth="1"/>
    <col min="12036" max="12047" width="4.08984375" style="242" customWidth="1"/>
    <col min="12048" max="12048" width="2.453125" style="242" customWidth="1"/>
    <col min="12049" max="12049" width="5.453125" style="242" customWidth="1"/>
    <col min="12050" max="12050" width="16" style="242" customWidth="1"/>
    <col min="12051" max="12052" width="5.6328125" style="242" customWidth="1"/>
    <col min="12053" max="12053" width="8.36328125" style="242" customWidth="1"/>
    <col min="12054" max="12054" width="5.453125" style="242" customWidth="1"/>
    <col min="12055" max="12055" width="16" style="242" customWidth="1"/>
    <col min="12056" max="12056" width="5.6328125" style="242" customWidth="1"/>
    <col min="12057" max="12057" width="6.7265625" style="242" customWidth="1"/>
    <col min="12058" max="12058" width="8.36328125" style="242" customWidth="1"/>
    <col min="12059" max="12059" width="5.81640625" style="242" customWidth="1"/>
    <col min="12060" max="12288" width="8.1796875" style="242"/>
    <col min="12289" max="12289" width="4.08984375" style="242" customWidth="1"/>
    <col min="12290" max="12290" width="15.54296875" style="242" customWidth="1"/>
    <col min="12291" max="12291" width="7" style="242" customWidth="1"/>
    <col min="12292" max="12303" width="4.08984375" style="242" customWidth="1"/>
    <col min="12304" max="12304" width="2.453125" style="242" customWidth="1"/>
    <col min="12305" max="12305" width="5.453125" style="242" customWidth="1"/>
    <col min="12306" max="12306" width="16" style="242" customWidth="1"/>
    <col min="12307" max="12308" width="5.6328125" style="242" customWidth="1"/>
    <col min="12309" max="12309" width="8.36328125" style="242" customWidth="1"/>
    <col min="12310" max="12310" width="5.453125" style="242" customWidth="1"/>
    <col min="12311" max="12311" width="16" style="242" customWidth="1"/>
    <col min="12312" max="12312" width="5.6328125" style="242" customWidth="1"/>
    <col min="12313" max="12313" width="6.7265625" style="242" customWidth="1"/>
    <col min="12314" max="12314" width="8.36328125" style="242" customWidth="1"/>
    <col min="12315" max="12315" width="5.81640625" style="242" customWidth="1"/>
    <col min="12316" max="12544" width="8.1796875" style="242"/>
    <col min="12545" max="12545" width="4.08984375" style="242" customWidth="1"/>
    <col min="12546" max="12546" width="15.54296875" style="242" customWidth="1"/>
    <col min="12547" max="12547" width="7" style="242" customWidth="1"/>
    <col min="12548" max="12559" width="4.08984375" style="242" customWidth="1"/>
    <col min="12560" max="12560" width="2.453125" style="242" customWidth="1"/>
    <col min="12561" max="12561" width="5.453125" style="242" customWidth="1"/>
    <col min="12562" max="12562" width="16" style="242" customWidth="1"/>
    <col min="12563" max="12564" width="5.6328125" style="242" customWidth="1"/>
    <col min="12565" max="12565" width="8.36328125" style="242" customWidth="1"/>
    <col min="12566" max="12566" width="5.453125" style="242" customWidth="1"/>
    <col min="12567" max="12567" width="16" style="242" customWidth="1"/>
    <col min="12568" max="12568" width="5.6328125" style="242" customWidth="1"/>
    <col min="12569" max="12569" width="6.7265625" style="242" customWidth="1"/>
    <col min="12570" max="12570" width="8.36328125" style="242" customWidth="1"/>
    <col min="12571" max="12571" width="5.81640625" style="242" customWidth="1"/>
    <col min="12572" max="12800" width="8.1796875" style="242"/>
    <col min="12801" max="12801" width="4.08984375" style="242" customWidth="1"/>
    <col min="12802" max="12802" width="15.54296875" style="242" customWidth="1"/>
    <col min="12803" max="12803" width="7" style="242" customWidth="1"/>
    <col min="12804" max="12815" width="4.08984375" style="242" customWidth="1"/>
    <col min="12816" max="12816" width="2.453125" style="242" customWidth="1"/>
    <col min="12817" max="12817" width="5.453125" style="242" customWidth="1"/>
    <col min="12818" max="12818" width="16" style="242" customWidth="1"/>
    <col min="12819" max="12820" width="5.6328125" style="242" customWidth="1"/>
    <col min="12821" max="12821" width="8.36328125" style="242" customWidth="1"/>
    <col min="12822" max="12822" width="5.453125" style="242" customWidth="1"/>
    <col min="12823" max="12823" width="16" style="242" customWidth="1"/>
    <col min="12824" max="12824" width="5.6328125" style="242" customWidth="1"/>
    <col min="12825" max="12825" width="6.7265625" style="242" customWidth="1"/>
    <col min="12826" max="12826" width="8.36328125" style="242" customWidth="1"/>
    <col min="12827" max="12827" width="5.81640625" style="242" customWidth="1"/>
    <col min="12828" max="13056" width="8.1796875" style="242"/>
    <col min="13057" max="13057" width="4.08984375" style="242" customWidth="1"/>
    <col min="13058" max="13058" width="15.54296875" style="242" customWidth="1"/>
    <col min="13059" max="13059" width="7" style="242" customWidth="1"/>
    <col min="13060" max="13071" width="4.08984375" style="242" customWidth="1"/>
    <col min="13072" max="13072" width="2.453125" style="242" customWidth="1"/>
    <col min="13073" max="13073" width="5.453125" style="242" customWidth="1"/>
    <col min="13074" max="13074" width="16" style="242" customWidth="1"/>
    <col min="13075" max="13076" width="5.6328125" style="242" customWidth="1"/>
    <col min="13077" max="13077" width="8.36328125" style="242" customWidth="1"/>
    <col min="13078" max="13078" width="5.453125" style="242" customWidth="1"/>
    <col min="13079" max="13079" width="16" style="242" customWidth="1"/>
    <col min="13080" max="13080" width="5.6328125" style="242" customWidth="1"/>
    <col min="13081" max="13081" width="6.7265625" style="242" customWidth="1"/>
    <col min="13082" max="13082" width="8.36328125" style="242" customWidth="1"/>
    <col min="13083" max="13083" width="5.81640625" style="242" customWidth="1"/>
    <col min="13084" max="13312" width="8.1796875" style="242"/>
    <col min="13313" max="13313" width="4.08984375" style="242" customWidth="1"/>
    <col min="13314" max="13314" width="15.54296875" style="242" customWidth="1"/>
    <col min="13315" max="13315" width="7" style="242" customWidth="1"/>
    <col min="13316" max="13327" width="4.08984375" style="242" customWidth="1"/>
    <col min="13328" max="13328" width="2.453125" style="242" customWidth="1"/>
    <col min="13329" max="13329" width="5.453125" style="242" customWidth="1"/>
    <col min="13330" max="13330" width="16" style="242" customWidth="1"/>
    <col min="13331" max="13332" width="5.6328125" style="242" customWidth="1"/>
    <col min="13333" max="13333" width="8.36328125" style="242" customWidth="1"/>
    <col min="13334" max="13334" width="5.453125" style="242" customWidth="1"/>
    <col min="13335" max="13335" width="16" style="242" customWidth="1"/>
    <col min="13336" max="13336" width="5.6328125" style="242" customWidth="1"/>
    <col min="13337" max="13337" width="6.7265625" style="242" customWidth="1"/>
    <col min="13338" max="13338" width="8.36328125" style="242" customWidth="1"/>
    <col min="13339" max="13339" width="5.81640625" style="242" customWidth="1"/>
    <col min="13340" max="13568" width="8.1796875" style="242"/>
    <col min="13569" max="13569" width="4.08984375" style="242" customWidth="1"/>
    <col min="13570" max="13570" width="15.54296875" style="242" customWidth="1"/>
    <col min="13571" max="13571" width="7" style="242" customWidth="1"/>
    <col min="13572" max="13583" width="4.08984375" style="242" customWidth="1"/>
    <col min="13584" max="13584" width="2.453125" style="242" customWidth="1"/>
    <col min="13585" max="13585" width="5.453125" style="242" customWidth="1"/>
    <col min="13586" max="13586" width="16" style="242" customWidth="1"/>
    <col min="13587" max="13588" width="5.6328125" style="242" customWidth="1"/>
    <col min="13589" max="13589" width="8.36328125" style="242" customWidth="1"/>
    <col min="13590" max="13590" width="5.453125" style="242" customWidth="1"/>
    <col min="13591" max="13591" width="16" style="242" customWidth="1"/>
    <col min="13592" max="13592" width="5.6328125" style="242" customWidth="1"/>
    <col min="13593" max="13593" width="6.7265625" style="242" customWidth="1"/>
    <col min="13594" max="13594" width="8.36328125" style="242" customWidth="1"/>
    <col min="13595" max="13595" width="5.81640625" style="242" customWidth="1"/>
    <col min="13596" max="13824" width="8.1796875" style="242"/>
    <col min="13825" max="13825" width="4.08984375" style="242" customWidth="1"/>
    <col min="13826" max="13826" width="15.54296875" style="242" customWidth="1"/>
    <col min="13827" max="13827" width="7" style="242" customWidth="1"/>
    <col min="13828" max="13839" width="4.08984375" style="242" customWidth="1"/>
    <col min="13840" max="13840" width="2.453125" style="242" customWidth="1"/>
    <col min="13841" max="13841" width="5.453125" style="242" customWidth="1"/>
    <col min="13842" max="13842" width="16" style="242" customWidth="1"/>
    <col min="13843" max="13844" width="5.6328125" style="242" customWidth="1"/>
    <col min="13845" max="13845" width="8.36328125" style="242" customWidth="1"/>
    <col min="13846" max="13846" width="5.453125" style="242" customWidth="1"/>
    <col min="13847" max="13847" width="16" style="242" customWidth="1"/>
    <col min="13848" max="13848" width="5.6328125" style="242" customWidth="1"/>
    <col min="13849" max="13849" width="6.7265625" style="242" customWidth="1"/>
    <col min="13850" max="13850" width="8.36328125" style="242" customWidth="1"/>
    <col min="13851" max="13851" width="5.81640625" style="242" customWidth="1"/>
    <col min="13852" max="14080" width="8.1796875" style="242"/>
    <col min="14081" max="14081" width="4.08984375" style="242" customWidth="1"/>
    <col min="14082" max="14082" width="15.54296875" style="242" customWidth="1"/>
    <col min="14083" max="14083" width="7" style="242" customWidth="1"/>
    <col min="14084" max="14095" width="4.08984375" style="242" customWidth="1"/>
    <col min="14096" max="14096" width="2.453125" style="242" customWidth="1"/>
    <col min="14097" max="14097" width="5.453125" style="242" customWidth="1"/>
    <col min="14098" max="14098" width="16" style="242" customWidth="1"/>
    <col min="14099" max="14100" width="5.6328125" style="242" customWidth="1"/>
    <col min="14101" max="14101" width="8.36328125" style="242" customWidth="1"/>
    <col min="14102" max="14102" width="5.453125" style="242" customWidth="1"/>
    <col min="14103" max="14103" width="16" style="242" customWidth="1"/>
    <col min="14104" max="14104" width="5.6328125" style="242" customWidth="1"/>
    <col min="14105" max="14105" width="6.7265625" style="242" customWidth="1"/>
    <col min="14106" max="14106" width="8.36328125" style="242" customWidth="1"/>
    <col min="14107" max="14107" width="5.81640625" style="242" customWidth="1"/>
    <col min="14108" max="14336" width="8.1796875" style="242"/>
    <col min="14337" max="14337" width="4.08984375" style="242" customWidth="1"/>
    <col min="14338" max="14338" width="15.54296875" style="242" customWidth="1"/>
    <col min="14339" max="14339" width="7" style="242" customWidth="1"/>
    <col min="14340" max="14351" width="4.08984375" style="242" customWidth="1"/>
    <col min="14352" max="14352" width="2.453125" style="242" customWidth="1"/>
    <col min="14353" max="14353" width="5.453125" style="242" customWidth="1"/>
    <col min="14354" max="14354" width="16" style="242" customWidth="1"/>
    <col min="14355" max="14356" width="5.6328125" style="242" customWidth="1"/>
    <col min="14357" max="14357" width="8.36328125" style="242" customWidth="1"/>
    <col min="14358" max="14358" width="5.453125" style="242" customWidth="1"/>
    <col min="14359" max="14359" width="16" style="242" customWidth="1"/>
    <col min="14360" max="14360" width="5.6328125" style="242" customWidth="1"/>
    <col min="14361" max="14361" width="6.7265625" style="242" customWidth="1"/>
    <col min="14362" max="14362" width="8.36328125" style="242" customWidth="1"/>
    <col min="14363" max="14363" width="5.81640625" style="242" customWidth="1"/>
    <col min="14364" max="14592" width="8.1796875" style="242"/>
    <col min="14593" max="14593" width="4.08984375" style="242" customWidth="1"/>
    <col min="14594" max="14594" width="15.54296875" style="242" customWidth="1"/>
    <col min="14595" max="14595" width="7" style="242" customWidth="1"/>
    <col min="14596" max="14607" width="4.08984375" style="242" customWidth="1"/>
    <col min="14608" max="14608" width="2.453125" style="242" customWidth="1"/>
    <col min="14609" max="14609" width="5.453125" style="242" customWidth="1"/>
    <col min="14610" max="14610" width="16" style="242" customWidth="1"/>
    <col min="14611" max="14612" width="5.6328125" style="242" customWidth="1"/>
    <col min="14613" max="14613" width="8.36328125" style="242" customWidth="1"/>
    <col min="14614" max="14614" width="5.453125" style="242" customWidth="1"/>
    <col min="14615" max="14615" width="16" style="242" customWidth="1"/>
    <col min="14616" max="14616" width="5.6328125" style="242" customWidth="1"/>
    <col min="14617" max="14617" width="6.7265625" style="242" customWidth="1"/>
    <col min="14618" max="14618" width="8.36328125" style="242" customWidth="1"/>
    <col min="14619" max="14619" width="5.81640625" style="242" customWidth="1"/>
    <col min="14620" max="14848" width="8.1796875" style="242"/>
    <col min="14849" max="14849" width="4.08984375" style="242" customWidth="1"/>
    <col min="14850" max="14850" width="15.54296875" style="242" customWidth="1"/>
    <col min="14851" max="14851" width="7" style="242" customWidth="1"/>
    <col min="14852" max="14863" width="4.08984375" style="242" customWidth="1"/>
    <col min="14864" max="14864" width="2.453125" style="242" customWidth="1"/>
    <col min="14865" max="14865" width="5.453125" style="242" customWidth="1"/>
    <col min="14866" max="14866" width="16" style="242" customWidth="1"/>
    <col min="14867" max="14868" width="5.6328125" style="242" customWidth="1"/>
    <col min="14869" max="14869" width="8.36328125" style="242" customWidth="1"/>
    <col min="14870" max="14870" width="5.453125" style="242" customWidth="1"/>
    <col min="14871" max="14871" width="16" style="242" customWidth="1"/>
    <col min="14872" max="14872" width="5.6328125" style="242" customWidth="1"/>
    <col min="14873" max="14873" width="6.7265625" style="242" customWidth="1"/>
    <col min="14874" max="14874" width="8.36328125" style="242" customWidth="1"/>
    <col min="14875" max="14875" width="5.81640625" style="242" customWidth="1"/>
    <col min="14876" max="15104" width="8.1796875" style="242"/>
    <col min="15105" max="15105" width="4.08984375" style="242" customWidth="1"/>
    <col min="15106" max="15106" width="15.54296875" style="242" customWidth="1"/>
    <col min="15107" max="15107" width="7" style="242" customWidth="1"/>
    <col min="15108" max="15119" width="4.08984375" style="242" customWidth="1"/>
    <col min="15120" max="15120" width="2.453125" style="242" customWidth="1"/>
    <col min="15121" max="15121" width="5.453125" style="242" customWidth="1"/>
    <col min="15122" max="15122" width="16" style="242" customWidth="1"/>
    <col min="15123" max="15124" width="5.6328125" style="242" customWidth="1"/>
    <col min="15125" max="15125" width="8.36328125" style="242" customWidth="1"/>
    <col min="15126" max="15126" width="5.453125" style="242" customWidth="1"/>
    <col min="15127" max="15127" width="16" style="242" customWidth="1"/>
    <col min="15128" max="15128" width="5.6328125" style="242" customWidth="1"/>
    <col min="15129" max="15129" width="6.7265625" style="242" customWidth="1"/>
    <col min="15130" max="15130" width="8.36328125" style="242" customWidth="1"/>
    <col min="15131" max="15131" width="5.81640625" style="242" customWidth="1"/>
    <col min="15132" max="15360" width="8.1796875" style="242"/>
    <col min="15361" max="15361" width="4.08984375" style="242" customWidth="1"/>
    <col min="15362" max="15362" width="15.54296875" style="242" customWidth="1"/>
    <col min="15363" max="15363" width="7" style="242" customWidth="1"/>
    <col min="15364" max="15375" width="4.08984375" style="242" customWidth="1"/>
    <col min="15376" max="15376" width="2.453125" style="242" customWidth="1"/>
    <col min="15377" max="15377" width="5.453125" style="242" customWidth="1"/>
    <col min="15378" max="15378" width="16" style="242" customWidth="1"/>
    <col min="15379" max="15380" width="5.6328125" style="242" customWidth="1"/>
    <col min="15381" max="15381" width="8.36328125" style="242" customWidth="1"/>
    <col min="15382" max="15382" width="5.453125" style="242" customWidth="1"/>
    <col min="15383" max="15383" width="16" style="242" customWidth="1"/>
    <col min="15384" max="15384" width="5.6328125" style="242" customWidth="1"/>
    <col min="15385" max="15385" width="6.7265625" style="242" customWidth="1"/>
    <col min="15386" max="15386" width="8.36328125" style="242" customWidth="1"/>
    <col min="15387" max="15387" width="5.81640625" style="242" customWidth="1"/>
    <col min="15388" max="15616" width="8.1796875" style="242"/>
    <col min="15617" max="15617" width="4.08984375" style="242" customWidth="1"/>
    <col min="15618" max="15618" width="15.54296875" style="242" customWidth="1"/>
    <col min="15619" max="15619" width="7" style="242" customWidth="1"/>
    <col min="15620" max="15631" width="4.08984375" style="242" customWidth="1"/>
    <col min="15632" max="15632" width="2.453125" style="242" customWidth="1"/>
    <col min="15633" max="15633" width="5.453125" style="242" customWidth="1"/>
    <col min="15634" max="15634" width="16" style="242" customWidth="1"/>
    <col min="15635" max="15636" width="5.6328125" style="242" customWidth="1"/>
    <col min="15637" max="15637" width="8.36328125" style="242" customWidth="1"/>
    <col min="15638" max="15638" width="5.453125" style="242" customWidth="1"/>
    <col min="15639" max="15639" width="16" style="242" customWidth="1"/>
    <col min="15640" max="15640" width="5.6328125" style="242" customWidth="1"/>
    <col min="15641" max="15641" width="6.7265625" style="242" customWidth="1"/>
    <col min="15642" max="15642" width="8.36328125" style="242" customWidth="1"/>
    <col min="15643" max="15643" width="5.81640625" style="242" customWidth="1"/>
    <col min="15644" max="15872" width="8.1796875" style="242"/>
    <col min="15873" max="15873" width="4.08984375" style="242" customWidth="1"/>
    <col min="15874" max="15874" width="15.54296875" style="242" customWidth="1"/>
    <col min="15875" max="15875" width="7" style="242" customWidth="1"/>
    <col min="15876" max="15887" width="4.08984375" style="242" customWidth="1"/>
    <col min="15888" max="15888" width="2.453125" style="242" customWidth="1"/>
    <col min="15889" max="15889" width="5.453125" style="242" customWidth="1"/>
    <col min="15890" max="15890" width="16" style="242" customWidth="1"/>
    <col min="15891" max="15892" width="5.6328125" style="242" customWidth="1"/>
    <col min="15893" max="15893" width="8.36328125" style="242" customWidth="1"/>
    <col min="15894" max="15894" width="5.453125" style="242" customWidth="1"/>
    <col min="15895" max="15895" width="16" style="242" customWidth="1"/>
    <col min="15896" max="15896" width="5.6328125" style="242" customWidth="1"/>
    <col min="15897" max="15897" width="6.7265625" style="242" customWidth="1"/>
    <col min="15898" max="15898" width="8.36328125" style="242" customWidth="1"/>
    <col min="15899" max="15899" width="5.81640625" style="242" customWidth="1"/>
    <col min="15900" max="16128" width="8.1796875" style="242"/>
    <col min="16129" max="16129" width="4.08984375" style="242" customWidth="1"/>
    <col min="16130" max="16130" width="15.54296875" style="242" customWidth="1"/>
    <col min="16131" max="16131" width="7" style="242" customWidth="1"/>
    <col min="16132" max="16143" width="4.08984375" style="242" customWidth="1"/>
    <col min="16144" max="16144" width="2.453125" style="242" customWidth="1"/>
    <col min="16145" max="16145" width="5.453125" style="242" customWidth="1"/>
    <col min="16146" max="16146" width="16" style="242" customWidth="1"/>
    <col min="16147" max="16148" width="5.6328125" style="242" customWidth="1"/>
    <col min="16149" max="16149" width="8.36328125" style="242" customWidth="1"/>
    <col min="16150" max="16150" width="5.453125" style="242" customWidth="1"/>
    <col min="16151" max="16151" width="16" style="242" customWidth="1"/>
    <col min="16152" max="16152" width="5.6328125" style="242" customWidth="1"/>
    <col min="16153" max="16153" width="6.7265625" style="242" customWidth="1"/>
    <col min="16154" max="16154" width="8.36328125" style="242" customWidth="1"/>
    <col min="16155" max="16155" width="5.81640625" style="242" customWidth="1"/>
    <col min="16156" max="16384" width="8.1796875" style="242"/>
  </cols>
  <sheetData>
    <row r="1" spans="1:24" ht="15.75" customHeight="1">
      <c r="A1" s="240" t="s">
        <v>287</v>
      </c>
    </row>
    <row r="2" spans="1:24" s="247" customFormat="1" ht="12.75" customHeight="1">
      <c r="A2" s="315" t="s">
        <v>288</v>
      </c>
      <c r="B2" s="244"/>
      <c r="C2" s="245"/>
      <c r="D2" s="245"/>
      <c r="E2" s="245"/>
      <c r="F2" s="245"/>
      <c r="G2" s="245"/>
      <c r="H2" s="245"/>
      <c r="I2" s="245"/>
      <c r="J2" s="245"/>
      <c r="K2" s="245"/>
      <c r="L2" s="245"/>
      <c r="M2" s="245"/>
      <c r="N2" s="245"/>
      <c r="O2" s="245"/>
      <c r="P2" s="246"/>
      <c r="Q2" s="245"/>
      <c r="R2" s="244"/>
      <c r="S2" s="244"/>
      <c r="V2" s="245"/>
      <c r="W2" s="244"/>
    </row>
    <row r="3" spans="1:24" ht="16.45" customHeight="1" thickBot="1">
      <c r="X3" s="242"/>
    </row>
    <row r="4" spans="1:24" ht="23.25" customHeight="1" thickBot="1">
      <c r="B4" s="483" t="s">
        <v>131</v>
      </c>
      <c r="C4" s="484"/>
      <c r="D4" s="485">
        <f>D18+S10+S16</f>
        <v>0</v>
      </c>
      <c r="E4" s="486"/>
      <c r="F4" s="486"/>
      <c r="G4" s="486"/>
      <c r="H4" s="487"/>
      <c r="X4" s="242"/>
    </row>
    <row r="5" spans="1:24" ht="16.45" customHeight="1" thickBot="1">
      <c r="X5" s="242"/>
    </row>
    <row r="6" spans="1:24" s="249" customFormat="1" ht="19.7" customHeight="1">
      <c r="A6" s="248"/>
      <c r="B6" s="488" t="s">
        <v>132</v>
      </c>
      <c r="C6" s="489"/>
      <c r="D6" s="489"/>
      <c r="E6" s="489"/>
      <c r="F6" s="489"/>
      <c r="G6" s="489"/>
      <c r="H6" s="490"/>
      <c r="I6" s="248"/>
      <c r="J6" s="248"/>
      <c r="K6" s="248"/>
      <c r="L6" s="248"/>
      <c r="M6" s="248"/>
      <c r="N6" s="248"/>
      <c r="O6" s="248"/>
      <c r="Q6" s="491" t="s">
        <v>133</v>
      </c>
      <c r="R6" s="492"/>
      <c r="S6" s="492"/>
      <c r="T6" s="492"/>
      <c r="U6" s="492"/>
      <c r="V6" s="493"/>
      <c r="W6" s="250"/>
    </row>
    <row r="7" spans="1:24" ht="15.75" customHeight="1">
      <c r="B7" s="251" t="s">
        <v>111</v>
      </c>
      <c r="C7" s="252" t="s">
        <v>134</v>
      </c>
      <c r="D7" s="494" t="s">
        <v>135</v>
      </c>
      <c r="E7" s="494"/>
      <c r="F7" s="495" t="s">
        <v>136</v>
      </c>
      <c r="G7" s="496"/>
      <c r="H7" s="497"/>
      <c r="Q7" s="498" t="s">
        <v>111</v>
      </c>
      <c r="R7" s="499"/>
      <c r="S7" s="499" t="s">
        <v>137</v>
      </c>
      <c r="T7" s="499"/>
      <c r="U7" s="499" t="s">
        <v>136</v>
      </c>
      <c r="V7" s="500"/>
      <c r="X7" s="242"/>
    </row>
    <row r="8" spans="1:24" ht="17.3" customHeight="1">
      <c r="B8" s="253" t="s">
        <v>278</v>
      </c>
      <c r="C8" s="254">
        <f>E24</f>
        <v>0</v>
      </c>
      <c r="D8" s="501">
        <v>1500</v>
      </c>
      <c r="E8" s="501"/>
      <c r="F8" s="502">
        <f>C8*D8</f>
        <v>0</v>
      </c>
      <c r="G8" s="502"/>
      <c r="H8" s="503"/>
      <c r="N8" s="242"/>
      <c r="O8" s="242"/>
      <c r="P8" s="241"/>
      <c r="Q8" s="504" t="s">
        <v>138</v>
      </c>
      <c r="R8" s="505"/>
      <c r="S8" s="506">
        <f>T24</f>
        <v>0</v>
      </c>
      <c r="T8" s="506"/>
      <c r="U8" s="502">
        <f>U24</f>
        <v>0</v>
      </c>
      <c r="V8" s="503"/>
      <c r="W8" s="242"/>
      <c r="X8" s="242"/>
    </row>
    <row r="9" spans="1:24" ht="17.3" customHeight="1">
      <c r="B9" s="253" t="s">
        <v>279</v>
      </c>
      <c r="C9" s="254">
        <f>K24</f>
        <v>0</v>
      </c>
      <c r="D9" s="501">
        <v>1500</v>
      </c>
      <c r="E9" s="501"/>
      <c r="F9" s="502">
        <f t="shared" ref="F9:F17" si="0">C9*D9</f>
        <v>0</v>
      </c>
      <c r="G9" s="502"/>
      <c r="H9" s="503"/>
      <c r="N9" s="242"/>
      <c r="O9" s="242"/>
      <c r="P9" s="241"/>
      <c r="Q9" s="504" t="s">
        <v>139</v>
      </c>
      <c r="R9" s="505"/>
      <c r="S9" s="506">
        <f>Y24</f>
        <v>0</v>
      </c>
      <c r="T9" s="506"/>
      <c r="U9" s="502">
        <f>Z24</f>
        <v>0</v>
      </c>
      <c r="V9" s="503"/>
      <c r="W9" s="242"/>
      <c r="X9" s="242"/>
    </row>
    <row r="10" spans="1:24" ht="17.3" customHeight="1" thickBot="1">
      <c r="B10" s="253" t="s">
        <v>140</v>
      </c>
      <c r="C10" s="254">
        <f>F24</f>
        <v>0</v>
      </c>
      <c r="D10" s="501">
        <v>1500</v>
      </c>
      <c r="E10" s="501"/>
      <c r="F10" s="502">
        <f t="shared" si="0"/>
        <v>0</v>
      </c>
      <c r="G10" s="502"/>
      <c r="H10" s="503"/>
      <c r="N10" s="242"/>
      <c r="O10" s="242"/>
      <c r="P10" s="241"/>
      <c r="Q10" s="507" t="s">
        <v>141</v>
      </c>
      <c r="R10" s="508"/>
      <c r="S10" s="509">
        <f>SUM(U8:U9)</f>
        <v>0</v>
      </c>
      <c r="T10" s="509"/>
      <c r="U10" s="509"/>
      <c r="V10" s="510"/>
      <c r="W10" s="242"/>
      <c r="X10" s="242"/>
    </row>
    <row r="11" spans="1:24" ht="17.3" customHeight="1">
      <c r="B11" s="253" t="s">
        <v>142</v>
      </c>
      <c r="C11" s="254">
        <f>L24</f>
        <v>0</v>
      </c>
      <c r="D11" s="501">
        <v>1500</v>
      </c>
      <c r="E11" s="501"/>
      <c r="F11" s="502">
        <f t="shared" si="0"/>
        <v>0</v>
      </c>
      <c r="G11" s="502"/>
      <c r="H11" s="503"/>
      <c r="N11" s="242"/>
      <c r="O11" s="242"/>
      <c r="P11" s="241"/>
      <c r="Q11" s="243"/>
      <c r="R11" s="242"/>
      <c r="S11" s="242"/>
      <c r="T11" s="241"/>
      <c r="U11" s="241"/>
      <c r="V11" s="243"/>
      <c r="W11" s="242"/>
      <c r="X11" s="242"/>
    </row>
    <row r="12" spans="1:24" ht="17.3" customHeight="1" thickBot="1">
      <c r="B12" s="253" t="s">
        <v>143</v>
      </c>
      <c r="C12" s="254">
        <f>G24</f>
        <v>0</v>
      </c>
      <c r="D12" s="501">
        <v>1500</v>
      </c>
      <c r="E12" s="501"/>
      <c r="F12" s="502">
        <f t="shared" si="0"/>
        <v>0</v>
      </c>
      <c r="G12" s="502"/>
      <c r="H12" s="503"/>
      <c r="N12" s="242"/>
      <c r="O12" s="242"/>
      <c r="P12" s="241"/>
      <c r="Q12" s="243"/>
      <c r="R12" s="242"/>
      <c r="S12" s="242"/>
      <c r="T12" s="241"/>
      <c r="U12" s="241"/>
      <c r="V12" s="243"/>
      <c r="W12" s="242"/>
      <c r="X12" s="242"/>
    </row>
    <row r="13" spans="1:24" ht="17.3" customHeight="1">
      <c r="B13" s="253" t="s">
        <v>144</v>
      </c>
      <c r="C13" s="254">
        <f>M24</f>
        <v>0</v>
      </c>
      <c r="D13" s="501">
        <v>1500</v>
      </c>
      <c r="E13" s="501"/>
      <c r="F13" s="502">
        <f t="shared" si="0"/>
        <v>0</v>
      </c>
      <c r="G13" s="502"/>
      <c r="H13" s="503"/>
      <c r="N13" s="242"/>
      <c r="O13" s="242"/>
      <c r="P13" s="241"/>
      <c r="Q13" s="491" t="s">
        <v>145</v>
      </c>
      <c r="R13" s="492"/>
      <c r="S13" s="492"/>
      <c r="T13" s="492"/>
      <c r="U13" s="492"/>
      <c r="V13" s="493"/>
      <c r="W13" s="242"/>
      <c r="X13" s="242"/>
    </row>
    <row r="14" spans="1:24" ht="17.3" customHeight="1">
      <c r="B14" s="253" t="s">
        <v>146</v>
      </c>
      <c r="C14" s="254">
        <f>H24</f>
        <v>0</v>
      </c>
      <c r="D14" s="501">
        <v>1500</v>
      </c>
      <c r="E14" s="501"/>
      <c r="F14" s="502">
        <f t="shared" si="0"/>
        <v>0</v>
      </c>
      <c r="G14" s="502"/>
      <c r="H14" s="503"/>
      <c r="N14" s="242"/>
      <c r="O14" s="242"/>
      <c r="P14" s="241"/>
      <c r="Q14" s="513" t="s">
        <v>147</v>
      </c>
      <c r="R14" s="514"/>
      <c r="S14" s="515" t="s">
        <v>148</v>
      </c>
      <c r="T14" s="516"/>
      <c r="U14" s="517"/>
      <c r="V14" s="518"/>
      <c r="W14" s="242"/>
      <c r="X14" s="242"/>
    </row>
    <row r="15" spans="1:24" ht="17.3" customHeight="1">
      <c r="B15" s="253" t="s">
        <v>149</v>
      </c>
      <c r="C15" s="254">
        <f>N24</f>
        <v>0</v>
      </c>
      <c r="D15" s="501">
        <v>1500</v>
      </c>
      <c r="E15" s="501"/>
      <c r="F15" s="502">
        <f t="shared" si="0"/>
        <v>0</v>
      </c>
      <c r="G15" s="502"/>
      <c r="H15" s="503"/>
      <c r="N15" s="242"/>
      <c r="O15" s="242"/>
      <c r="P15" s="241"/>
      <c r="Q15" s="520" t="s">
        <v>150</v>
      </c>
      <c r="R15" s="521"/>
      <c r="S15" s="522">
        <f>IF(Q14="販売する",入力シート!AM1,0)</f>
        <v>0</v>
      </c>
      <c r="T15" s="523"/>
      <c r="U15" s="511">
        <f>S15*U14</f>
        <v>0</v>
      </c>
      <c r="V15" s="512"/>
      <c r="W15" s="242"/>
      <c r="X15" s="242"/>
    </row>
    <row r="16" spans="1:24" ht="17.3" customHeight="1" thickBot="1">
      <c r="B16" s="253" t="s">
        <v>151</v>
      </c>
      <c r="C16" s="254">
        <f>I24</f>
        <v>0</v>
      </c>
      <c r="D16" s="501">
        <v>3000</v>
      </c>
      <c r="E16" s="501"/>
      <c r="F16" s="502">
        <f t="shared" si="0"/>
        <v>0</v>
      </c>
      <c r="G16" s="502"/>
      <c r="H16" s="503"/>
      <c r="K16" s="255"/>
      <c r="N16" s="242"/>
      <c r="O16" s="242"/>
      <c r="P16" s="241"/>
      <c r="Q16" s="256" t="s">
        <v>141</v>
      </c>
      <c r="R16" s="257"/>
      <c r="S16" s="509">
        <f>IF(Q14="販売する",U15,0)</f>
        <v>0</v>
      </c>
      <c r="T16" s="509"/>
      <c r="U16" s="509"/>
      <c r="V16" s="510"/>
      <c r="W16" s="242"/>
      <c r="X16" s="242"/>
    </row>
    <row r="17" spans="1:26" ht="17.3" customHeight="1">
      <c r="B17" s="253" t="s">
        <v>152</v>
      </c>
      <c r="C17" s="254">
        <f>O24</f>
        <v>0</v>
      </c>
      <c r="D17" s="501">
        <v>3000</v>
      </c>
      <c r="E17" s="501"/>
      <c r="F17" s="502">
        <f t="shared" si="0"/>
        <v>0</v>
      </c>
      <c r="G17" s="502"/>
      <c r="H17" s="503"/>
      <c r="N17" s="242"/>
      <c r="O17" s="242"/>
      <c r="P17" s="241"/>
      <c r="Q17" s="242"/>
      <c r="R17" s="242"/>
      <c r="S17" s="242"/>
      <c r="V17" s="242"/>
      <c r="W17" s="242"/>
      <c r="X17" s="242"/>
    </row>
    <row r="18" spans="1:26" s="259" customFormat="1" ht="19.7" customHeight="1" thickBot="1">
      <c r="A18" s="258"/>
      <c r="B18" s="524" t="s">
        <v>141</v>
      </c>
      <c r="C18" s="508"/>
      <c r="D18" s="509">
        <f>SUM(F8:G17)</f>
        <v>0</v>
      </c>
      <c r="E18" s="509"/>
      <c r="F18" s="509"/>
      <c r="G18" s="509"/>
      <c r="H18" s="510"/>
      <c r="I18" s="258"/>
      <c r="J18" s="258"/>
      <c r="K18" s="258"/>
      <c r="L18" s="258"/>
      <c r="M18" s="258"/>
      <c r="P18" s="258"/>
    </row>
    <row r="19" spans="1:26" ht="12.75" customHeight="1">
      <c r="B19" s="260"/>
      <c r="C19" s="260"/>
      <c r="D19" s="261"/>
      <c r="E19" s="262"/>
    </row>
    <row r="20" spans="1:26" ht="13.5" customHeight="1">
      <c r="A20" s="263" t="s">
        <v>153</v>
      </c>
      <c r="B20" s="260"/>
      <c r="C20" s="260"/>
      <c r="D20" s="261"/>
      <c r="E20" s="262"/>
    </row>
    <row r="21" spans="1:26" ht="17.3" customHeight="1">
      <c r="A21" s="519" t="s">
        <v>154</v>
      </c>
      <c r="B21" s="519"/>
      <c r="C21" s="264"/>
      <c r="D21" s="265"/>
      <c r="E21" s="265"/>
      <c r="F21" s="265"/>
      <c r="G21" s="265"/>
      <c r="H21" s="265"/>
      <c r="I21" s="265"/>
      <c r="J21" s="265"/>
      <c r="K21" s="265"/>
      <c r="L21" s="265"/>
      <c r="M21" s="265"/>
      <c r="N21" s="265"/>
      <c r="O21" s="265"/>
      <c r="P21" s="266"/>
      <c r="Q21" s="519" t="s">
        <v>155</v>
      </c>
      <c r="R21" s="519"/>
      <c r="S21" s="267"/>
      <c r="T21" s="241"/>
      <c r="U21" s="241"/>
      <c r="V21" s="268"/>
      <c r="W21" s="269"/>
      <c r="X21" s="269"/>
      <c r="Y21" s="270"/>
      <c r="Z21" s="270" t="s">
        <v>156</v>
      </c>
    </row>
    <row r="22" spans="1:26" ht="17.3" customHeight="1">
      <c r="A22" s="530" t="s">
        <v>157</v>
      </c>
      <c r="B22" s="532" t="s">
        <v>158</v>
      </c>
      <c r="C22" s="530" t="s">
        <v>159</v>
      </c>
      <c r="D22" s="534" t="s">
        <v>119</v>
      </c>
      <c r="E22" s="535"/>
      <c r="F22" s="535"/>
      <c r="G22" s="535"/>
      <c r="H22" s="535"/>
      <c r="I22" s="536"/>
      <c r="J22" s="537" t="s">
        <v>120</v>
      </c>
      <c r="K22" s="526"/>
      <c r="L22" s="526"/>
      <c r="M22" s="526"/>
      <c r="N22" s="526"/>
      <c r="O22" s="527"/>
      <c r="Q22" s="538" t="s">
        <v>119</v>
      </c>
      <c r="R22" s="535"/>
      <c r="S22" s="535"/>
      <c r="T22" s="535"/>
      <c r="U22" s="536"/>
      <c r="V22" s="525" t="s">
        <v>120</v>
      </c>
      <c r="W22" s="526"/>
      <c r="X22" s="526"/>
      <c r="Y22" s="526"/>
      <c r="Z22" s="527"/>
    </row>
    <row r="23" spans="1:26" ht="17.3" customHeight="1">
      <c r="A23" s="531"/>
      <c r="B23" s="533"/>
      <c r="C23" s="531"/>
      <c r="D23" s="273" t="s">
        <v>160</v>
      </c>
      <c r="E23" s="271" t="s">
        <v>285</v>
      </c>
      <c r="F23" s="271" t="s">
        <v>161</v>
      </c>
      <c r="G23" s="271" t="s">
        <v>51</v>
      </c>
      <c r="H23" s="274" t="s">
        <v>162</v>
      </c>
      <c r="I23" s="274" t="s">
        <v>79</v>
      </c>
      <c r="J23" s="275" t="s">
        <v>160</v>
      </c>
      <c r="K23" s="272" t="s">
        <v>285</v>
      </c>
      <c r="L23" s="272" t="s">
        <v>161</v>
      </c>
      <c r="M23" s="272" t="s">
        <v>51</v>
      </c>
      <c r="N23" s="276" t="s">
        <v>162</v>
      </c>
      <c r="O23" s="276" t="s">
        <v>79</v>
      </c>
      <c r="Q23" s="277" t="s">
        <v>163</v>
      </c>
      <c r="R23" s="277" t="s">
        <v>158</v>
      </c>
      <c r="S23" s="277" t="s">
        <v>164</v>
      </c>
      <c r="T23" s="277" t="s">
        <v>165</v>
      </c>
      <c r="U23" s="277" t="s">
        <v>166</v>
      </c>
      <c r="V23" s="278" t="s">
        <v>167</v>
      </c>
      <c r="W23" s="278" t="s">
        <v>158</v>
      </c>
      <c r="X23" s="278" t="s">
        <v>168</v>
      </c>
      <c r="Y23" s="278" t="s">
        <v>165</v>
      </c>
      <c r="Z23" s="279" t="s">
        <v>166</v>
      </c>
    </row>
    <row r="24" spans="1:26" ht="15.75" customHeight="1">
      <c r="A24" s="528" t="s">
        <v>169</v>
      </c>
      <c r="B24" s="529"/>
      <c r="C24" s="280">
        <f>SUM(C25:C324)</f>
        <v>0</v>
      </c>
      <c r="D24" s="281">
        <f t="shared" ref="D24:O24" si="1">SUM(D25:D324)</f>
        <v>0</v>
      </c>
      <c r="E24" s="281">
        <f t="shared" si="1"/>
        <v>0</v>
      </c>
      <c r="F24" s="281">
        <f t="shared" si="1"/>
        <v>0</v>
      </c>
      <c r="G24" s="281">
        <f t="shared" si="1"/>
        <v>0</v>
      </c>
      <c r="H24" s="281">
        <f t="shared" si="1"/>
        <v>0</v>
      </c>
      <c r="I24" s="281">
        <f t="shared" si="1"/>
        <v>0</v>
      </c>
      <c r="J24" s="281">
        <f t="shared" si="1"/>
        <v>0</v>
      </c>
      <c r="K24" s="281">
        <f t="shared" si="1"/>
        <v>0</v>
      </c>
      <c r="L24" s="281">
        <f t="shared" si="1"/>
        <v>0</v>
      </c>
      <c r="M24" s="281">
        <f t="shared" si="1"/>
        <v>0</v>
      </c>
      <c r="N24" s="281">
        <f t="shared" si="1"/>
        <v>0</v>
      </c>
      <c r="O24" s="281">
        <f t="shared" si="1"/>
        <v>0</v>
      </c>
      <c r="Q24" s="528" t="s">
        <v>170</v>
      </c>
      <c r="R24" s="529"/>
      <c r="S24" s="282"/>
      <c r="T24" s="283">
        <f>SUM(T25:T324)</f>
        <v>0</v>
      </c>
      <c r="U24" s="284">
        <f>SUM(U25:U324)</f>
        <v>0</v>
      </c>
      <c r="V24" s="528" t="s">
        <v>171</v>
      </c>
      <c r="W24" s="529"/>
      <c r="X24" s="282"/>
      <c r="Y24" s="283">
        <f>SUM(Y25:Y324)</f>
        <v>0</v>
      </c>
      <c r="Z24" s="285">
        <f>SUM(Z25:Z324)</f>
        <v>0</v>
      </c>
    </row>
    <row r="25" spans="1:26">
      <c r="A25" s="286" t="str">
        <f>データ!P2</f>
        <v>1</v>
      </c>
      <c r="B25" s="287" t="str">
        <f>データ!Q2</f>
        <v>キッズ100m</v>
      </c>
      <c r="C25" s="288">
        <f t="shared" ref="C25:C88" si="2">IF($A25="","",D25+J25)</f>
        <v>0</v>
      </c>
      <c r="D25" s="286">
        <f t="shared" ref="D25:D88" si="3">IF($A25="","",SUM(E25:I25))</f>
        <v>0</v>
      </c>
      <c r="E25" s="286">
        <f>IF($A25="","",COUNTIF(集計シート!$A$2:$E$202,集計チェック!E$23&amp;",男"&amp;","&amp;集計チェック!$A25))</f>
        <v>0</v>
      </c>
      <c r="F25" s="286">
        <f>IF($A25="","",COUNTIF(集計シート!$A$2:$E$202,集計チェック!F$23&amp;",男"&amp;","&amp;集計チェック!$A25))</f>
        <v>0</v>
      </c>
      <c r="G25" s="286">
        <f>IF($A25="","",COUNTIF(集計シート!$A$2:$E$202,集計チェック!G$23&amp;",男"&amp;","&amp;集計チェック!$A25))</f>
        <v>0</v>
      </c>
      <c r="H25" s="286">
        <f>IF($A25="","",COUNTIF(集計シート!$A$2:$E$202,集計チェック!H$23&amp;",男"&amp;","&amp;集計チェック!$A25))</f>
        <v>0</v>
      </c>
      <c r="I25" s="286">
        <f>IF($A25="","",COUNTIF(集計シート!$A$2:$E$202,集計チェック!I$23&amp;",男"&amp;","&amp;集計チェック!$A25)+COUNTIF(集計シート!$A$2:$E$202,",男"&amp;","&amp;集計チェック!$A25))</f>
        <v>0</v>
      </c>
      <c r="J25" s="286">
        <f>IF($A25="","",SUM(K25:O25))</f>
        <v>0</v>
      </c>
      <c r="K25" s="286">
        <f>IF($A25="","",COUNTIF(集計シート!$A$2:$E$202,集計チェック!K$23&amp;",女"&amp;","&amp;集計チェック!$A25))</f>
        <v>0</v>
      </c>
      <c r="L25" s="286">
        <f>IF($A25="","",COUNTIF(集計シート!$A$2:$E$202,集計チェック!L$23&amp;",女"&amp;","&amp;集計チェック!$A25))</f>
        <v>0</v>
      </c>
      <c r="M25" s="286">
        <f>IF($A25="","",COUNTIF(集計シート!$A$2:$E$202,集計チェック!M$23&amp;",女"&amp;","&amp;集計チェック!$A25))</f>
        <v>0</v>
      </c>
      <c r="N25" s="286">
        <f>IF($A25="","",COUNTIF(集計シート!$A$2:$E$202,集計チェック!N$23&amp;",女"&amp;","&amp;集計チェック!$A25))</f>
        <v>0</v>
      </c>
      <c r="O25" s="286">
        <f>IF($A25="","",COUNTIF(集計シート!$A$2:$E$202,集計チェック!O$23&amp;",女"&amp;","&amp;集計チェック!$A25)+COUNTIF(集計シート!$A$2:$E$202,",女"&amp;","&amp;集計チェック!$A25))</f>
        <v>0</v>
      </c>
      <c r="Q25" s="286" t="str">
        <f>データ!R2</f>
        <v>9</v>
      </c>
      <c r="R25" s="289" t="str">
        <f>データ!S2</f>
        <v>男子4X100mR</v>
      </c>
      <c r="S25" s="290">
        <v>3000</v>
      </c>
      <c r="T25" s="291">
        <f>IF($Q25="","",COUNTIF(集計シート!$K$2:$O$202,$Q25&amp;","&amp;1))</f>
        <v>0</v>
      </c>
      <c r="U25" s="292">
        <f>IF(S25="","",S25*T25)</f>
        <v>0</v>
      </c>
      <c r="V25" s="286" t="str">
        <f>データ!T2</f>
        <v>10</v>
      </c>
      <c r="W25" s="289" t="str">
        <f>データ!U2</f>
        <v>女子4X100mR</v>
      </c>
      <c r="X25" s="290">
        <v>3000</v>
      </c>
      <c r="Y25" s="291">
        <f>IF($V25="","",COUNTIF(集計シート!$K$2:$O$202,$V25&amp;","&amp;1))</f>
        <v>0</v>
      </c>
      <c r="Z25" s="293">
        <f>IF(X25="","",X25*Y25)</f>
        <v>0</v>
      </c>
    </row>
    <row r="26" spans="1:26">
      <c r="A26" s="286" t="str">
        <f>データ!P3</f>
        <v>2</v>
      </c>
      <c r="B26" s="287" t="str">
        <f>データ!Q3</f>
        <v>男子100m</v>
      </c>
      <c r="C26" s="288">
        <f t="shared" si="2"/>
        <v>0</v>
      </c>
      <c r="D26" s="286">
        <f t="shared" si="3"/>
        <v>0</v>
      </c>
      <c r="E26" s="286">
        <f>IF($A26="","",COUNTIF(集計シート!$A$2:$E$202,集計チェック!E$23&amp;",男"&amp;","&amp;集計チェック!$A26))</f>
        <v>0</v>
      </c>
      <c r="F26" s="286">
        <f>IF($A26="","",COUNTIF(集計シート!$A$2:$E$202,集計チェック!F$23&amp;",男"&amp;","&amp;集計チェック!$A26))</f>
        <v>0</v>
      </c>
      <c r="G26" s="286">
        <f>IF($A26="","",COUNTIF(集計シート!$A$2:$E$202,集計チェック!G$23&amp;",男"&amp;","&amp;集計チェック!$A26))</f>
        <v>0</v>
      </c>
      <c r="H26" s="286">
        <f>IF($A26="","",COUNTIF(集計シート!$A$2:$E$202,集計チェック!H$23&amp;",男"&amp;","&amp;集計チェック!$A26))</f>
        <v>0</v>
      </c>
      <c r="I26" s="286">
        <f>IF($A26="","",COUNTIF(集計シート!$A$2:$E$202,集計チェック!I$23&amp;",男"&amp;","&amp;集計チェック!$A26)+COUNTIF(集計シート!$A$2:$E$202,",男"&amp;","&amp;集計チェック!$A26))</f>
        <v>0</v>
      </c>
      <c r="J26" s="286">
        <f t="shared" ref="J26:J89" si="4">IF($A26="","",SUM(K26:O26))</f>
        <v>0</v>
      </c>
      <c r="K26" s="286">
        <f>IF($A26="","",COUNTIF(集計シート!$A$2:$E$202,集計チェック!K$23&amp;",女"&amp;","&amp;集計チェック!$A26))</f>
        <v>0</v>
      </c>
      <c r="L26" s="286">
        <f>IF($A26="","",COUNTIF(集計シート!$A$2:$E$202,集計チェック!L$23&amp;",女"&amp;","&amp;集計チェック!$A26))</f>
        <v>0</v>
      </c>
      <c r="M26" s="286">
        <f>IF($A26="","",COUNTIF(集計シート!$A$2:$E$202,集計チェック!M$23&amp;",女"&amp;","&amp;集計チェック!$A26))</f>
        <v>0</v>
      </c>
      <c r="N26" s="286">
        <f>IF($A26="","",COUNTIF(集計シート!$A$2:$E$202,集計チェック!N$23&amp;",女"&amp;","&amp;集計チェック!$A26))</f>
        <v>0</v>
      </c>
      <c r="O26" s="286">
        <f>IF($A26="","",COUNTIF(集計シート!$A$2:$E$202,集計チェック!O$23&amp;",女"&amp;","&amp;集計チェック!$A26)+COUNTIF(集計シート!$A$2:$E$202,",女"&amp;","&amp;集計チェック!$A26))</f>
        <v>0</v>
      </c>
      <c r="Q26" s="286" t="str">
        <f>データ!R3</f>
        <v>8</v>
      </c>
      <c r="R26" s="289" t="str">
        <f>データ!S3</f>
        <v>小学混合4X100mR</v>
      </c>
      <c r="S26" s="290">
        <v>3000</v>
      </c>
      <c r="T26" s="291">
        <f>IF($Q26="","",COUNTIF(集計シート!$K$2:$O$202,$Q26&amp;","&amp;1))</f>
        <v>0</v>
      </c>
      <c r="U26" s="292">
        <f t="shared" ref="U26:U89" si="5">IF(S26="","",S26*T26)</f>
        <v>0</v>
      </c>
      <c r="V26" s="286">
        <f>データ!T3</f>
        <v>0</v>
      </c>
      <c r="W26" s="289">
        <f>データ!U3</f>
        <v>0</v>
      </c>
      <c r="X26" s="290">
        <v>0</v>
      </c>
      <c r="Y26" s="291">
        <f>IF($V26="","",COUNTIF(集計シート!$K$2:$O$202,$V26&amp;","&amp;1))</f>
        <v>0</v>
      </c>
      <c r="Z26" s="293">
        <f t="shared" ref="Z26:Z89" si="6">IF(X26="","",X26*Y26)</f>
        <v>0</v>
      </c>
    </row>
    <row r="27" spans="1:26">
      <c r="A27" s="286" t="str">
        <f>データ!P4</f>
        <v>3</v>
      </c>
      <c r="B27" s="287" t="str">
        <f>データ!Q4</f>
        <v>女子100m</v>
      </c>
      <c r="C27" s="288">
        <f t="shared" si="2"/>
        <v>0</v>
      </c>
      <c r="D27" s="286">
        <f t="shared" si="3"/>
        <v>0</v>
      </c>
      <c r="E27" s="286">
        <f>IF($A27="","",COUNTIF(集計シート!$A$2:$E$202,集計チェック!E$23&amp;",男"&amp;","&amp;集計チェック!$A27))</f>
        <v>0</v>
      </c>
      <c r="F27" s="286">
        <f>IF($A27="","",COUNTIF(集計シート!$A$2:$E$202,集計チェック!F$23&amp;",男"&amp;","&amp;集計チェック!$A27))</f>
        <v>0</v>
      </c>
      <c r="G27" s="286">
        <f>IF($A27="","",COUNTIF(集計シート!$A$2:$E$202,集計チェック!G$23&amp;",男"&amp;","&amp;集計チェック!$A27))</f>
        <v>0</v>
      </c>
      <c r="H27" s="286">
        <f>IF($A27="","",COUNTIF(集計シート!$A$2:$E$202,集計チェック!H$23&amp;",男"&amp;","&amp;集計チェック!$A27))</f>
        <v>0</v>
      </c>
      <c r="I27" s="286">
        <f>IF($A27="","",COUNTIF(集計シート!$A$2:$E$202,集計チェック!I$23&amp;",男"&amp;","&amp;集計チェック!$A27)+COUNTIF(集計シート!$A$2:$E$202,",男"&amp;","&amp;集計チェック!$A27))</f>
        <v>0</v>
      </c>
      <c r="J27" s="286">
        <f t="shared" si="4"/>
        <v>0</v>
      </c>
      <c r="K27" s="286">
        <f>IF($A27="","",COUNTIF(集計シート!$A$2:$E$202,集計チェック!K$23&amp;",女"&amp;","&amp;集計チェック!$A27))</f>
        <v>0</v>
      </c>
      <c r="L27" s="286">
        <f>IF($A27="","",COUNTIF(集計シート!$A$2:$E$202,集計チェック!L$23&amp;",女"&amp;","&amp;集計チェック!$A27))</f>
        <v>0</v>
      </c>
      <c r="M27" s="286">
        <f>IF($A27="","",COUNTIF(集計シート!$A$2:$E$202,集計チェック!M$23&amp;",女"&amp;","&amp;集計チェック!$A27))</f>
        <v>0</v>
      </c>
      <c r="N27" s="286">
        <f>IF($A27="","",COUNTIF(集計シート!$A$2:$E$202,集計チェック!N$23&amp;",女"&amp;","&amp;集計チェック!$A27))</f>
        <v>0</v>
      </c>
      <c r="O27" s="286">
        <f>IF($A27="","",COUNTIF(集計シート!$A$2:$E$202,集計チェック!O$23&amp;",女"&amp;","&amp;集計チェック!$A27)+COUNTIF(集計シート!$A$2:$E$202,",女"&amp;","&amp;集計チェック!$A27))</f>
        <v>0</v>
      </c>
      <c r="Q27" s="286">
        <f>データ!R4</f>
        <v>0</v>
      </c>
      <c r="R27" s="289">
        <f>データ!S4</f>
        <v>0</v>
      </c>
      <c r="S27" s="290">
        <v>0</v>
      </c>
      <c r="T27" s="291">
        <f>IF($Q27="","",COUNTIF(集計シート!$K$2:$O$202,$Q27&amp;","&amp;1))</f>
        <v>0</v>
      </c>
      <c r="U27" s="292">
        <f t="shared" si="5"/>
        <v>0</v>
      </c>
      <c r="V27" s="286">
        <f>データ!T4</f>
        <v>0</v>
      </c>
      <c r="W27" s="289">
        <f>データ!U4</f>
        <v>0</v>
      </c>
      <c r="X27" s="290">
        <v>0</v>
      </c>
      <c r="Y27" s="291">
        <f>IF($V27="","",COUNTIF(集計シート!$K$2:$O$202,$V27&amp;","&amp;1))</f>
        <v>0</v>
      </c>
      <c r="Z27" s="293">
        <f t="shared" si="6"/>
        <v>0</v>
      </c>
    </row>
    <row r="28" spans="1:26">
      <c r="A28" s="286" t="str">
        <f>データ!P5</f>
        <v>4</v>
      </c>
      <c r="B28" s="287" t="str">
        <f>データ!Q5</f>
        <v>キッズ1000m</v>
      </c>
      <c r="C28" s="288">
        <f t="shared" si="2"/>
        <v>0</v>
      </c>
      <c r="D28" s="286">
        <f t="shared" si="3"/>
        <v>0</v>
      </c>
      <c r="E28" s="286">
        <f>IF($A28="","",COUNTIF(集計シート!$A$2:$E$202,集計チェック!E$23&amp;",男"&amp;","&amp;集計チェック!$A28))</f>
        <v>0</v>
      </c>
      <c r="F28" s="286">
        <f>IF($A28="","",COUNTIF(集計シート!$A$2:$E$202,集計チェック!F$23&amp;",男"&amp;","&amp;集計チェック!$A28))</f>
        <v>0</v>
      </c>
      <c r="G28" s="286">
        <f>IF($A28="","",COUNTIF(集計シート!$A$2:$E$202,集計チェック!G$23&amp;",男"&amp;","&amp;集計チェック!$A28))</f>
        <v>0</v>
      </c>
      <c r="H28" s="286">
        <f>IF($A28="","",COUNTIF(集計シート!$A$2:$E$202,集計チェック!H$23&amp;",男"&amp;","&amp;集計チェック!$A28))</f>
        <v>0</v>
      </c>
      <c r="I28" s="286">
        <f>IF($A28="","",COUNTIF(集計シート!$A$2:$E$202,集計チェック!I$23&amp;",男"&amp;","&amp;集計チェック!$A28)+COUNTIF(集計シート!$A$2:$E$202,",男"&amp;","&amp;集計チェック!$A28))</f>
        <v>0</v>
      </c>
      <c r="J28" s="286">
        <f t="shared" si="4"/>
        <v>0</v>
      </c>
      <c r="K28" s="286">
        <f>IF($A28="","",COUNTIF(集計シート!$A$2:$E$202,集計チェック!K$23&amp;",女"&amp;","&amp;集計チェック!$A28))</f>
        <v>0</v>
      </c>
      <c r="L28" s="286">
        <f>IF($A28="","",COUNTIF(集計シート!$A$2:$E$202,集計チェック!L$23&amp;",女"&amp;","&amp;集計チェック!$A28))</f>
        <v>0</v>
      </c>
      <c r="M28" s="286">
        <f>IF($A28="","",COUNTIF(集計シート!$A$2:$E$202,集計チェック!M$23&amp;",女"&amp;","&amp;集計チェック!$A28))</f>
        <v>0</v>
      </c>
      <c r="N28" s="286">
        <f>IF($A28="","",COUNTIF(集計シート!$A$2:$E$202,集計チェック!N$23&amp;",女"&amp;","&amp;集計チェック!$A28))</f>
        <v>0</v>
      </c>
      <c r="O28" s="286">
        <f>IF($A28="","",COUNTIF(集計シート!$A$2:$E$202,集計チェック!O$23&amp;",女"&amp;","&amp;集計チェック!$A28)+COUNTIF(集計シート!$A$2:$E$202,",女"&amp;","&amp;集計チェック!$A28))</f>
        <v>0</v>
      </c>
      <c r="Q28" s="286">
        <f>データ!R5</f>
        <v>0</v>
      </c>
      <c r="R28" s="289">
        <f>データ!S5</f>
        <v>0</v>
      </c>
      <c r="S28" s="290">
        <v>0</v>
      </c>
      <c r="T28" s="291">
        <f>IF($Q28="","",COUNTIF(集計シート!$K$2:$O$202,$Q28&amp;","&amp;1))</f>
        <v>0</v>
      </c>
      <c r="U28" s="292">
        <f t="shared" si="5"/>
        <v>0</v>
      </c>
      <c r="V28" s="286">
        <f>データ!T5</f>
        <v>0</v>
      </c>
      <c r="W28" s="289">
        <f>データ!U5</f>
        <v>0</v>
      </c>
      <c r="X28" s="290">
        <v>0</v>
      </c>
      <c r="Y28" s="291">
        <f>IF($V28="","",COUNTIF(集計シート!$K$2:$O$202,$V28&amp;","&amp;1))</f>
        <v>0</v>
      </c>
      <c r="Z28" s="293">
        <f t="shared" si="6"/>
        <v>0</v>
      </c>
    </row>
    <row r="29" spans="1:26">
      <c r="A29" s="286" t="str">
        <f>データ!P6</f>
        <v>5</v>
      </c>
      <c r="B29" s="287" t="str">
        <f>データ!Q6</f>
        <v>男女1500m</v>
      </c>
      <c r="C29" s="288">
        <f t="shared" si="2"/>
        <v>0</v>
      </c>
      <c r="D29" s="286">
        <f t="shared" si="3"/>
        <v>0</v>
      </c>
      <c r="E29" s="286">
        <f>IF($A29="","",COUNTIF(集計シート!$A$2:$E$202,集計チェック!E$23&amp;",男"&amp;","&amp;集計チェック!$A29))</f>
        <v>0</v>
      </c>
      <c r="F29" s="286">
        <f>IF($A29="","",COUNTIF(集計シート!$A$2:$E$202,集計チェック!F$23&amp;",男"&amp;","&amp;集計チェック!$A29))</f>
        <v>0</v>
      </c>
      <c r="G29" s="286">
        <f>IF($A29="","",COUNTIF(集計シート!$A$2:$E$202,集計チェック!G$23&amp;",男"&amp;","&amp;集計チェック!$A29))</f>
        <v>0</v>
      </c>
      <c r="H29" s="286">
        <f>IF($A29="","",COUNTIF(集計シート!$A$2:$E$202,集計チェック!H$23&amp;",男"&amp;","&amp;集計チェック!$A29))</f>
        <v>0</v>
      </c>
      <c r="I29" s="286">
        <f>IF($A29="","",COUNTIF(集計シート!$A$2:$E$202,集計チェック!I$23&amp;",男"&amp;","&amp;集計チェック!$A29)+COUNTIF(集計シート!$A$2:$E$202,",男"&amp;","&amp;集計チェック!$A29))</f>
        <v>0</v>
      </c>
      <c r="J29" s="286">
        <f t="shared" si="4"/>
        <v>0</v>
      </c>
      <c r="K29" s="286">
        <f>IF($A29="","",COUNTIF(集計シート!$A$2:$E$202,集計チェック!K$23&amp;",女"&amp;","&amp;集計チェック!$A29))</f>
        <v>0</v>
      </c>
      <c r="L29" s="286">
        <f>IF($A29="","",COUNTIF(集計シート!$A$2:$E$202,集計チェック!L$23&amp;",女"&amp;","&amp;集計チェック!$A29))</f>
        <v>0</v>
      </c>
      <c r="M29" s="286">
        <f>IF($A29="","",COUNTIF(集計シート!$A$2:$E$202,集計チェック!M$23&amp;",女"&amp;","&amp;集計チェック!$A29))</f>
        <v>0</v>
      </c>
      <c r="N29" s="286">
        <f>IF($A29="","",COUNTIF(集計シート!$A$2:$E$202,集計チェック!N$23&amp;",女"&amp;","&amp;集計チェック!$A29))</f>
        <v>0</v>
      </c>
      <c r="O29" s="286">
        <f>IF($A29="","",COUNTIF(集計シート!$A$2:$E$202,集計チェック!O$23&amp;",女"&amp;","&amp;集計チェック!$A29)+COUNTIF(集計シート!$A$2:$E$202,",女"&amp;","&amp;集計チェック!$A29))</f>
        <v>0</v>
      </c>
      <c r="Q29" s="286">
        <f>データ!R6</f>
        <v>0</v>
      </c>
      <c r="R29" s="289">
        <f>データ!S6</f>
        <v>0</v>
      </c>
      <c r="S29" s="290">
        <v>0</v>
      </c>
      <c r="T29" s="291">
        <f>IF($Q29="","",COUNTIF(集計シート!$K$2:$O$202,$Q29&amp;","&amp;1))</f>
        <v>0</v>
      </c>
      <c r="U29" s="292">
        <f t="shared" si="5"/>
        <v>0</v>
      </c>
      <c r="V29" s="286">
        <f>データ!T6</f>
        <v>0</v>
      </c>
      <c r="W29" s="289">
        <f>データ!U6</f>
        <v>0</v>
      </c>
      <c r="X29" s="290">
        <v>0</v>
      </c>
      <c r="Y29" s="291">
        <f>IF($V29="","",COUNTIF(集計シート!$K$2:$O$202,$V29&amp;","&amp;1))</f>
        <v>0</v>
      </c>
      <c r="Z29" s="293">
        <f t="shared" si="6"/>
        <v>0</v>
      </c>
    </row>
    <row r="30" spans="1:26">
      <c r="A30" s="286" t="str">
        <f>データ!P7</f>
        <v>6</v>
      </c>
      <c r="B30" s="287" t="str">
        <f>データ!Q7</f>
        <v>男女3000m</v>
      </c>
      <c r="C30" s="288">
        <f t="shared" si="2"/>
        <v>0</v>
      </c>
      <c r="D30" s="286">
        <f t="shared" si="3"/>
        <v>0</v>
      </c>
      <c r="E30" s="286">
        <f>IF($A30="","",COUNTIF(集計シート!$A$2:$E$202,集計チェック!E$23&amp;",男"&amp;","&amp;集計チェック!$A30))</f>
        <v>0</v>
      </c>
      <c r="F30" s="286">
        <f>IF($A30="","",COUNTIF(集計シート!$A$2:$E$202,集計チェック!F$23&amp;",男"&amp;","&amp;集計チェック!$A30))</f>
        <v>0</v>
      </c>
      <c r="G30" s="286">
        <f>IF($A30="","",COUNTIF(集計シート!$A$2:$E$202,集計チェック!G$23&amp;",男"&amp;","&amp;集計チェック!$A30))</f>
        <v>0</v>
      </c>
      <c r="H30" s="286">
        <f>IF($A30="","",COUNTIF(集計シート!$A$2:$E$202,集計チェック!H$23&amp;",男"&amp;","&amp;集計チェック!$A30))</f>
        <v>0</v>
      </c>
      <c r="I30" s="286">
        <f>IF($A30="","",COUNTIF(集計シート!$A$2:$E$202,集計チェック!I$23&amp;",男"&amp;","&amp;集計チェック!$A30)+COUNTIF(集計シート!$A$2:$E$202,",男"&amp;","&amp;集計チェック!$A30))</f>
        <v>0</v>
      </c>
      <c r="J30" s="286">
        <f t="shared" si="4"/>
        <v>0</v>
      </c>
      <c r="K30" s="286">
        <f>IF($A30="","",COUNTIF(集計シート!$A$2:$E$202,集計チェック!K$23&amp;",女"&amp;","&amp;集計チェック!$A30))</f>
        <v>0</v>
      </c>
      <c r="L30" s="286">
        <f>IF($A30="","",COUNTIF(集計シート!$A$2:$E$202,集計チェック!L$23&amp;",女"&amp;","&amp;集計チェック!$A30))</f>
        <v>0</v>
      </c>
      <c r="M30" s="286">
        <f>IF($A30="","",COUNTIF(集計シート!$A$2:$E$202,集計チェック!M$23&amp;",女"&amp;","&amp;集計チェック!$A30))</f>
        <v>0</v>
      </c>
      <c r="N30" s="286">
        <f>IF($A30="","",COUNTIF(集計シート!$A$2:$E$202,集計チェック!N$23&amp;",女"&amp;","&amp;集計チェック!$A30))</f>
        <v>0</v>
      </c>
      <c r="O30" s="286">
        <f>IF($A30="","",COUNTIF(集計シート!$A$2:$E$202,集計チェック!O$23&amp;",女"&amp;","&amp;集計チェック!$A30)+COUNTIF(集計シート!$A$2:$E$202,",女"&amp;","&amp;集計チェック!$A30))</f>
        <v>0</v>
      </c>
      <c r="Q30" s="286">
        <f>データ!R7</f>
        <v>0</v>
      </c>
      <c r="R30" s="289">
        <f>データ!S7</f>
        <v>0</v>
      </c>
      <c r="S30" s="290">
        <v>0</v>
      </c>
      <c r="T30" s="291">
        <f>IF($Q30="","",COUNTIF(集計シート!$K$2:$O$202,$Q30&amp;","&amp;1))</f>
        <v>0</v>
      </c>
      <c r="U30" s="292">
        <f t="shared" si="5"/>
        <v>0</v>
      </c>
      <c r="V30" s="286">
        <f>データ!T7</f>
        <v>0</v>
      </c>
      <c r="W30" s="289">
        <f>データ!U7</f>
        <v>0</v>
      </c>
      <c r="X30" s="290">
        <v>0</v>
      </c>
      <c r="Y30" s="291">
        <f>IF($V30="","",COUNTIF(集計シート!$K$2:$O$202,$V30&amp;","&amp;1))</f>
        <v>0</v>
      </c>
      <c r="Z30" s="293">
        <f t="shared" si="6"/>
        <v>0</v>
      </c>
    </row>
    <row r="31" spans="1:26">
      <c r="A31" s="286" t="str">
        <f>データ!P8</f>
        <v>7</v>
      </c>
      <c r="B31" s="287" t="str">
        <f>データ!Q8</f>
        <v>男女5000m</v>
      </c>
      <c r="C31" s="288">
        <f t="shared" si="2"/>
        <v>0</v>
      </c>
      <c r="D31" s="286">
        <f t="shared" si="3"/>
        <v>0</v>
      </c>
      <c r="E31" s="286">
        <f>IF($A31="","",COUNTIF(集計シート!$A$2:$E$202,集計チェック!E$23&amp;",男"&amp;","&amp;集計チェック!$A31))</f>
        <v>0</v>
      </c>
      <c r="F31" s="286">
        <f>IF($A31="","",COUNTIF(集計シート!$A$2:$E$202,集計チェック!F$23&amp;",男"&amp;","&amp;集計チェック!$A31))</f>
        <v>0</v>
      </c>
      <c r="G31" s="286">
        <f>IF($A31="","",COUNTIF(集計シート!$A$2:$E$202,集計チェック!G$23&amp;",男"&amp;","&amp;集計チェック!$A31))</f>
        <v>0</v>
      </c>
      <c r="H31" s="286">
        <f>IF($A31="","",COUNTIF(集計シート!$A$2:$E$202,集計チェック!H$23&amp;",男"&amp;","&amp;集計チェック!$A31))</f>
        <v>0</v>
      </c>
      <c r="I31" s="286">
        <f>IF($A31="","",COUNTIF(集計シート!$A$2:$E$202,集計チェック!I$23&amp;",男"&amp;","&amp;集計チェック!$A31)+COUNTIF(集計シート!$A$2:$E$202,",男"&amp;","&amp;集計チェック!$A31))</f>
        <v>0</v>
      </c>
      <c r="J31" s="286">
        <f t="shared" si="4"/>
        <v>0</v>
      </c>
      <c r="K31" s="286">
        <f>IF($A31="","",COUNTIF(集計シート!$A$2:$E$202,集計チェック!K$23&amp;",女"&amp;","&amp;集計チェック!$A31))</f>
        <v>0</v>
      </c>
      <c r="L31" s="286">
        <f>IF($A31="","",COUNTIF(集計シート!$A$2:$E$202,集計チェック!L$23&amp;",女"&amp;","&amp;集計チェック!$A31))</f>
        <v>0</v>
      </c>
      <c r="M31" s="286">
        <f>IF($A31="","",COUNTIF(集計シート!$A$2:$E$202,集計チェック!M$23&amp;",女"&amp;","&amp;集計チェック!$A31))</f>
        <v>0</v>
      </c>
      <c r="N31" s="286">
        <f>IF($A31="","",COUNTIF(集計シート!$A$2:$E$202,集計チェック!N$23&amp;",女"&amp;","&amp;集計チェック!$A31))</f>
        <v>0</v>
      </c>
      <c r="O31" s="286">
        <f>IF($A31="","",COUNTIF(集計シート!$A$2:$E$202,集計チェック!O$23&amp;",女"&amp;","&amp;集計チェック!$A31)+COUNTIF(集計シート!$A$2:$E$202,",女"&amp;","&amp;集計チェック!$A31))</f>
        <v>0</v>
      </c>
      <c r="Q31" s="286">
        <f>データ!R8</f>
        <v>0</v>
      </c>
      <c r="R31" s="289">
        <f>データ!S8</f>
        <v>0</v>
      </c>
      <c r="S31" s="290">
        <v>0</v>
      </c>
      <c r="T31" s="291">
        <f>IF($Q31="","",COUNTIF(集計シート!$K$2:$O$202,$Q31&amp;","&amp;1))</f>
        <v>0</v>
      </c>
      <c r="U31" s="292">
        <f t="shared" si="5"/>
        <v>0</v>
      </c>
      <c r="V31" s="286">
        <f>データ!T8</f>
        <v>0</v>
      </c>
      <c r="W31" s="289">
        <f>データ!U8</f>
        <v>0</v>
      </c>
      <c r="X31" s="290">
        <v>0</v>
      </c>
      <c r="Y31" s="291">
        <f>IF($V31="","",COUNTIF(集計シート!$K$2:$O$202,$V31&amp;","&amp;1))</f>
        <v>0</v>
      </c>
      <c r="Z31" s="293">
        <f t="shared" si="6"/>
        <v>0</v>
      </c>
    </row>
    <row r="32" spans="1:26">
      <c r="A32" s="286">
        <f>データ!P9</f>
        <v>0</v>
      </c>
      <c r="B32" s="287">
        <f>データ!Q9</f>
        <v>0</v>
      </c>
      <c r="C32" s="288">
        <f t="shared" si="2"/>
        <v>0</v>
      </c>
      <c r="D32" s="286">
        <f t="shared" si="3"/>
        <v>0</v>
      </c>
      <c r="E32" s="286">
        <f>IF($A32="","",COUNTIF(集計シート!$A$2:$E$202,集計チェック!E$23&amp;",男"&amp;","&amp;集計チェック!$A32))</f>
        <v>0</v>
      </c>
      <c r="F32" s="286">
        <f>IF($A32="","",COUNTIF(集計シート!$A$2:$E$202,集計チェック!F$23&amp;",男"&amp;","&amp;集計チェック!$A32))</f>
        <v>0</v>
      </c>
      <c r="G32" s="286">
        <f>IF($A32="","",COUNTIF(集計シート!$A$2:$E$202,集計チェック!G$23&amp;",男"&amp;","&amp;集計チェック!$A32))</f>
        <v>0</v>
      </c>
      <c r="H32" s="286">
        <f>IF($A32="","",COUNTIF(集計シート!$A$2:$E$202,集計チェック!H$23&amp;",男"&amp;","&amp;集計チェック!$A32))</f>
        <v>0</v>
      </c>
      <c r="I32" s="286">
        <f>IF($A32="","",COUNTIF(集計シート!$A$2:$E$202,集計チェック!I$23&amp;",男"&amp;","&amp;集計チェック!$A32)+COUNTIF(集計シート!$A$2:$E$202,",男"&amp;","&amp;集計チェック!$A32))</f>
        <v>0</v>
      </c>
      <c r="J32" s="286">
        <f t="shared" si="4"/>
        <v>0</v>
      </c>
      <c r="K32" s="286">
        <f>IF($A32="","",COUNTIF(集計シート!$A$2:$E$202,集計チェック!K$23&amp;",女"&amp;","&amp;集計チェック!$A32))</f>
        <v>0</v>
      </c>
      <c r="L32" s="286">
        <f>IF($A32="","",COUNTIF(集計シート!$A$2:$E$202,集計チェック!L$23&amp;",女"&amp;","&amp;集計チェック!$A32))</f>
        <v>0</v>
      </c>
      <c r="M32" s="286">
        <f>IF($A32="","",COUNTIF(集計シート!$A$2:$E$202,集計チェック!M$23&amp;",女"&amp;","&amp;集計チェック!$A32))</f>
        <v>0</v>
      </c>
      <c r="N32" s="286">
        <f>IF($A32="","",COUNTIF(集計シート!$A$2:$E$202,集計チェック!N$23&amp;",女"&amp;","&amp;集計チェック!$A32))</f>
        <v>0</v>
      </c>
      <c r="O32" s="286">
        <f>IF($A32="","",COUNTIF(集計シート!$A$2:$E$202,集計チェック!O$23&amp;",女"&amp;","&amp;集計チェック!$A32)+COUNTIF(集計シート!$A$2:$E$202,",女"&amp;","&amp;集計チェック!$A32))</f>
        <v>0</v>
      </c>
      <c r="Q32" s="286">
        <f>データ!R9</f>
        <v>0</v>
      </c>
      <c r="R32" s="289">
        <f>データ!S9</f>
        <v>0</v>
      </c>
      <c r="S32" s="290">
        <v>0</v>
      </c>
      <c r="T32" s="291">
        <f>IF($Q32="","",COUNTIF(集計シート!$K$2:$O$202,$Q32&amp;","&amp;1))</f>
        <v>0</v>
      </c>
      <c r="U32" s="292">
        <f t="shared" si="5"/>
        <v>0</v>
      </c>
      <c r="V32" s="286">
        <f>データ!T9</f>
        <v>0</v>
      </c>
      <c r="W32" s="289">
        <f>データ!U9</f>
        <v>0</v>
      </c>
      <c r="X32" s="290">
        <v>0</v>
      </c>
      <c r="Y32" s="291">
        <f>IF($V32="","",COUNTIF(集計シート!$K$2:$O$202,$V32&amp;","&amp;1))</f>
        <v>0</v>
      </c>
      <c r="Z32" s="293">
        <f t="shared" si="6"/>
        <v>0</v>
      </c>
    </row>
    <row r="33" spans="1:26">
      <c r="A33" s="286">
        <f>データ!P10</f>
        <v>0</v>
      </c>
      <c r="B33" s="287">
        <f>データ!Q10</f>
        <v>0</v>
      </c>
      <c r="C33" s="288">
        <f t="shared" si="2"/>
        <v>0</v>
      </c>
      <c r="D33" s="286">
        <f t="shared" si="3"/>
        <v>0</v>
      </c>
      <c r="E33" s="286">
        <f>IF($A33="","",COUNTIF(集計シート!$A$2:$E$202,集計チェック!E$23&amp;",男"&amp;","&amp;集計チェック!$A33))</f>
        <v>0</v>
      </c>
      <c r="F33" s="286">
        <f>IF($A33="","",COUNTIF(集計シート!$A$2:$E$202,集計チェック!F$23&amp;",男"&amp;","&amp;集計チェック!$A33))</f>
        <v>0</v>
      </c>
      <c r="G33" s="286">
        <f>IF($A33="","",COUNTIF(集計シート!$A$2:$E$202,集計チェック!G$23&amp;",男"&amp;","&amp;集計チェック!$A33))</f>
        <v>0</v>
      </c>
      <c r="H33" s="286">
        <f>IF($A33="","",COUNTIF(集計シート!$A$2:$E$202,集計チェック!H$23&amp;",男"&amp;","&amp;集計チェック!$A33))</f>
        <v>0</v>
      </c>
      <c r="I33" s="286">
        <f>IF($A33="","",COUNTIF(集計シート!$A$2:$E$202,集計チェック!I$23&amp;",男"&amp;","&amp;集計チェック!$A33)+COUNTIF(集計シート!$A$2:$E$202,",男"&amp;","&amp;集計チェック!$A33))</f>
        <v>0</v>
      </c>
      <c r="J33" s="286">
        <f t="shared" si="4"/>
        <v>0</v>
      </c>
      <c r="K33" s="286">
        <f>IF($A33="","",COUNTIF(集計シート!$A$2:$E$202,集計チェック!K$23&amp;",女"&amp;","&amp;集計チェック!$A33))</f>
        <v>0</v>
      </c>
      <c r="L33" s="286">
        <f>IF($A33="","",COUNTIF(集計シート!$A$2:$E$202,集計チェック!L$23&amp;",女"&amp;","&amp;集計チェック!$A33))</f>
        <v>0</v>
      </c>
      <c r="M33" s="286">
        <f>IF($A33="","",COUNTIF(集計シート!$A$2:$E$202,集計チェック!M$23&amp;",女"&amp;","&amp;集計チェック!$A33))</f>
        <v>0</v>
      </c>
      <c r="N33" s="286">
        <f>IF($A33="","",COUNTIF(集計シート!$A$2:$E$202,集計チェック!N$23&amp;",女"&amp;","&amp;集計チェック!$A33))</f>
        <v>0</v>
      </c>
      <c r="O33" s="286">
        <f>IF($A33="","",COUNTIF(集計シート!$A$2:$E$202,集計チェック!O$23&amp;",女"&amp;","&amp;集計チェック!$A33)+COUNTIF(集計シート!$A$2:$E$202,",女"&amp;","&amp;集計チェック!$A33))</f>
        <v>0</v>
      </c>
      <c r="Q33" s="286">
        <f>データ!R10</f>
        <v>0</v>
      </c>
      <c r="R33" s="289">
        <f>データ!S10</f>
        <v>0</v>
      </c>
      <c r="S33" s="290">
        <v>0</v>
      </c>
      <c r="T33" s="291">
        <f>IF($Q33="","",COUNTIF(集計シート!$K$2:$O$202,$Q33&amp;","&amp;1))</f>
        <v>0</v>
      </c>
      <c r="U33" s="292">
        <f t="shared" si="5"/>
        <v>0</v>
      </c>
      <c r="V33" s="286">
        <f>データ!T10</f>
        <v>0</v>
      </c>
      <c r="W33" s="289">
        <f>データ!U10</f>
        <v>0</v>
      </c>
      <c r="X33" s="290">
        <v>0</v>
      </c>
      <c r="Y33" s="291">
        <f>IF($V33="","",COUNTIF(集計シート!$K$2:$O$202,$V33&amp;","&amp;1))</f>
        <v>0</v>
      </c>
      <c r="Z33" s="293">
        <f t="shared" si="6"/>
        <v>0</v>
      </c>
    </row>
    <row r="34" spans="1:26">
      <c r="A34" s="286">
        <f>データ!P11</f>
        <v>0</v>
      </c>
      <c r="B34" s="287">
        <f>データ!Q11</f>
        <v>0</v>
      </c>
      <c r="C34" s="288">
        <f t="shared" si="2"/>
        <v>0</v>
      </c>
      <c r="D34" s="286">
        <f t="shared" si="3"/>
        <v>0</v>
      </c>
      <c r="E34" s="286">
        <f>IF($A34="","",COUNTIF(集計シート!$A$2:$E$202,集計チェック!E$23&amp;",男"&amp;","&amp;集計チェック!$A34))</f>
        <v>0</v>
      </c>
      <c r="F34" s="286">
        <f>IF($A34="","",COUNTIF(集計シート!$A$2:$E$202,集計チェック!F$23&amp;",男"&amp;","&amp;集計チェック!$A34))</f>
        <v>0</v>
      </c>
      <c r="G34" s="286">
        <f>IF($A34="","",COUNTIF(集計シート!$A$2:$E$202,集計チェック!G$23&amp;",男"&amp;","&amp;集計チェック!$A34))</f>
        <v>0</v>
      </c>
      <c r="H34" s="286">
        <f>IF($A34="","",COUNTIF(集計シート!$A$2:$E$202,集計チェック!H$23&amp;",男"&amp;","&amp;集計チェック!$A34))</f>
        <v>0</v>
      </c>
      <c r="I34" s="286">
        <f>IF($A34="","",COUNTIF(集計シート!$A$2:$E$202,集計チェック!I$23&amp;",男"&amp;","&amp;集計チェック!$A34)+COUNTIF(集計シート!$A$2:$E$202,",男"&amp;","&amp;集計チェック!$A34))</f>
        <v>0</v>
      </c>
      <c r="J34" s="286">
        <f t="shared" si="4"/>
        <v>0</v>
      </c>
      <c r="K34" s="286">
        <f>IF($A34="","",COUNTIF(集計シート!$A$2:$E$202,集計チェック!K$23&amp;",女"&amp;","&amp;集計チェック!$A34))</f>
        <v>0</v>
      </c>
      <c r="L34" s="286">
        <f>IF($A34="","",COUNTIF(集計シート!$A$2:$E$202,集計チェック!L$23&amp;",女"&amp;","&amp;集計チェック!$A34))</f>
        <v>0</v>
      </c>
      <c r="M34" s="286">
        <f>IF($A34="","",COUNTIF(集計シート!$A$2:$E$202,集計チェック!M$23&amp;",女"&amp;","&amp;集計チェック!$A34))</f>
        <v>0</v>
      </c>
      <c r="N34" s="286">
        <f>IF($A34="","",COUNTIF(集計シート!$A$2:$E$202,集計チェック!N$23&amp;",女"&amp;","&amp;集計チェック!$A34))</f>
        <v>0</v>
      </c>
      <c r="O34" s="286">
        <f>IF($A34="","",COUNTIF(集計シート!$A$2:$E$202,集計チェック!O$23&amp;",女"&amp;","&amp;集計チェック!$A34)+COUNTIF(集計シート!$A$2:$E$202,",女"&amp;","&amp;集計チェック!$A34))</f>
        <v>0</v>
      </c>
      <c r="Q34" s="286">
        <f>データ!R11</f>
        <v>0</v>
      </c>
      <c r="R34" s="289">
        <f>データ!S11</f>
        <v>0</v>
      </c>
      <c r="S34" s="290">
        <v>0</v>
      </c>
      <c r="T34" s="291">
        <f>IF($Q34="","",COUNTIF(集計シート!$K$2:$O$202,$Q34&amp;","&amp;1))</f>
        <v>0</v>
      </c>
      <c r="U34" s="292">
        <f t="shared" si="5"/>
        <v>0</v>
      </c>
      <c r="V34" s="286">
        <f>データ!T11</f>
        <v>0</v>
      </c>
      <c r="W34" s="289">
        <f>データ!U11</f>
        <v>0</v>
      </c>
      <c r="X34" s="290">
        <v>0</v>
      </c>
      <c r="Y34" s="291">
        <f>IF($V34="","",COUNTIF(集計シート!$K$2:$O$202,$V34&amp;","&amp;1))</f>
        <v>0</v>
      </c>
      <c r="Z34" s="293">
        <f t="shared" si="6"/>
        <v>0</v>
      </c>
    </row>
    <row r="35" spans="1:26">
      <c r="A35" s="286">
        <f>データ!P12</f>
        <v>0</v>
      </c>
      <c r="B35" s="287">
        <f>データ!Q12</f>
        <v>0</v>
      </c>
      <c r="C35" s="288">
        <f t="shared" si="2"/>
        <v>0</v>
      </c>
      <c r="D35" s="286">
        <f t="shared" si="3"/>
        <v>0</v>
      </c>
      <c r="E35" s="286">
        <f>IF($A35="","",COUNTIF(集計シート!$A$2:$E$202,集計チェック!E$23&amp;",男"&amp;","&amp;集計チェック!$A35))</f>
        <v>0</v>
      </c>
      <c r="F35" s="286">
        <f>IF($A35="","",COUNTIF(集計シート!$A$2:$E$202,集計チェック!F$23&amp;",男"&amp;","&amp;集計チェック!$A35))</f>
        <v>0</v>
      </c>
      <c r="G35" s="286">
        <f>IF($A35="","",COUNTIF(集計シート!$A$2:$E$202,集計チェック!G$23&amp;",男"&amp;","&amp;集計チェック!$A35))</f>
        <v>0</v>
      </c>
      <c r="H35" s="286">
        <f>IF($A35="","",COUNTIF(集計シート!$A$2:$E$202,集計チェック!H$23&amp;",男"&amp;","&amp;集計チェック!$A35))</f>
        <v>0</v>
      </c>
      <c r="I35" s="286">
        <f>IF($A35="","",COUNTIF(集計シート!$A$2:$E$202,集計チェック!I$23&amp;",男"&amp;","&amp;集計チェック!$A35)+COUNTIF(集計シート!$A$2:$E$202,",男"&amp;","&amp;集計チェック!$A35))</f>
        <v>0</v>
      </c>
      <c r="J35" s="286">
        <f t="shared" si="4"/>
        <v>0</v>
      </c>
      <c r="K35" s="286">
        <f>IF($A35="","",COUNTIF(集計シート!$A$2:$E$202,集計チェック!K$23&amp;",女"&amp;","&amp;集計チェック!$A35))</f>
        <v>0</v>
      </c>
      <c r="L35" s="286">
        <f>IF($A35="","",COUNTIF(集計シート!$A$2:$E$202,集計チェック!L$23&amp;",女"&amp;","&amp;集計チェック!$A35))</f>
        <v>0</v>
      </c>
      <c r="M35" s="286">
        <f>IF($A35="","",COUNTIF(集計シート!$A$2:$E$202,集計チェック!M$23&amp;",女"&amp;","&amp;集計チェック!$A35))</f>
        <v>0</v>
      </c>
      <c r="N35" s="286">
        <f>IF($A35="","",COUNTIF(集計シート!$A$2:$E$202,集計チェック!N$23&amp;",女"&amp;","&amp;集計チェック!$A35))</f>
        <v>0</v>
      </c>
      <c r="O35" s="286">
        <f>IF($A35="","",COUNTIF(集計シート!$A$2:$E$202,集計チェック!O$23&amp;",女"&amp;","&amp;集計チェック!$A35)+COUNTIF(集計シート!$A$2:$E$202,",女"&amp;","&amp;集計チェック!$A35))</f>
        <v>0</v>
      </c>
      <c r="Q35" s="286">
        <f>データ!R12</f>
        <v>0</v>
      </c>
      <c r="R35" s="289">
        <f>データ!S12</f>
        <v>0</v>
      </c>
      <c r="S35" s="290">
        <v>0</v>
      </c>
      <c r="T35" s="291">
        <f>IF($Q35="","",COUNTIF(集計シート!$K$2:$O$202,$Q35&amp;","&amp;1))</f>
        <v>0</v>
      </c>
      <c r="U35" s="292">
        <f t="shared" si="5"/>
        <v>0</v>
      </c>
      <c r="V35" s="286">
        <f>データ!T12</f>
        <v>0</v>
      </c>
      <c r="W35" s="289">
        <f>データ!U12</f>
        <v>0</v>
      </c>
      <c r="X35" s="290">
        <v>0</v>
      </c>
      <c r="Y35" s="291">
        <f>IF($V35="","",COUNTIF(集計シート!$K$2:$O$202,$V35&amp;","&amp;1))</f>
        <v>0</v>
      </c>
      <c r="Z35" s="293">
        <f t="shared" si="6"/>
        <v>0</v>
      </c>
    </row>
    <row r="36" spans="1:26">
      <c r="A36" s="286">
        <f>データ!P13</f>
        <v>0</v>
      </c>
      <c r="B36" s="287">
        <f>データ!Q13</f>
        <v>0</v>
      </c>
      <c r="C36" s="288">
        <f t="shared" si="2"/>
        <v>0</v>
      </c>
      <c r="D36" s="286">
        <f t="shared" si="3"/>
        <v>0</v>
      </c>
      <c r="E36" s="286">
        <f>IF($A36="","",COUNTIF(集計シート!$A$2:$E$202,集計チェック!E$23&amp;",男"&amp;","&amp;集計チェック!$A36))</f>
        <v>0</v>
      </c>
      <c r="F36" s="286">
        <f>IF($A36="","",COUNTIF(集計シート!$A$2:$E$202,集計チェック!F$23&amp;",男"&amp;","&amp;集計チェック!$A36))</f>
        <v>0</v>
      </c>
      <c r="G36" s="286">
        <f>IF($A36="","",COUNTIF(集計シート!$A$2:$E$202,集計チェック!G$23&amp;",男"&amp;","&amp;集計チェック!$A36))</f>
        <v>0</v>
      </c>
      <c r="H36" s="286">
        <f>IF($A36="","",COUNTIF(集計シート!$A$2:$E$202,集計チェック!H$23&amp;",男"&amp;","&amp;集計チェック!$A36))</f>
        <v>0</v>
      </c>
      <c r="I36" s="286">
        <f>IF($A36="","",COUNTIF(集計シート!$A$2:$E$202,集計チェック!I$23&amp;",男"&amp;","&amp;集計チェック!$A36)+COUNTIF(集計シート!$A$2:$E$202,",男"&amp;","&amp;集計チェック!$A36))</f>
        <v>0</v>
      </c>
      <c r="J36" s="286">
        <f t="shared" si="4"/>
        <v>0</v>
      </c>
      <c r="K36" s="286">
        <f>IF($A36="","",COUNTIF(集計シート!$A$2:$E$202,集計チェック!K$23&amp;",女"&amp;","&amp;集計チェック!$A36))</f>
        <v>0</v>
      </c>
      <c r="L36" s="286">
        <f>IF($A36="","",COUNTIF(集計シート!$A$2:$E$202,集計チェック!L$23&amp;",女"&amp;","&amp;集計チェック!$A36))</f>
        <v>0</v>
      </c>
      <c r="M36" s="286">
        <f>IF($A36="","",COUNTIF(集計シート!$A$2:$E$202,集計チェック!M$23&amp;",女"&amp;","&amp;集計チェック!$A36))</f>
        <v>0</v>
      </c>
      <c r="N36" s="286">
        <f>IF($A36="","",COUNTIF(集計シート!$A$2:$E$202,集計チェック!N$23&amp;",女"&amp;","&amp;集計チェック!$A36))</f>
        <v>0</v>
      </c>
      <c r="O36" s="286">
        <f>IF($A36="","",COUNTIF(集計シート!$A$2:$E$202,集計チェック!O$23&amp;",女"&amp;","&amp;集計チェック!$A36)+COUNTIF(集計シート!$A$2:$E$202,",女"&amp;","&amp;集計チェック!$A36))</f>
        <v>0</v>
      </c>
      <c r="Q36" s="286">
        <f>データ!R13</f>
        <v>0</v>
      </c>
      <c r="R36" s="289">
        <f>データ!S13</f>
        <v>0</v>
      </c>
      <c r="S36" s="290">
        <v>0</v>
      </c>
      <c r="T36" s="291">
        <f>IF($Q36="","",COUNTIF(集計シート!$K$2:$O$202,$Q36&amp;","&amp;1))</f>
        <v>0</v>
      </c>
      <c r="U36" s="292">
        <f t="shared" si="5"/>
        <v>0</v>
      </c>
      <c r="V36" s="286">
        <f>データ!T13</f>
        <v>0</v>
      </c>
      <c r="W36" s="289">
        <f>データ!U13</f>
        <v>0</v>
      </c>
      <c r="X36" s="290">
        <v>0</v>
      </c>
      <c r="Y36" s="291">
        <f>IF($V36="","",COUNTIF(集計シート!$K$2:$O$202,$V36&amp;","&amp;1))</f>
        <v>0</v>
      </c>
      <c r="Z36" s="293">
        <f t="shared" si="6"/>
        <v>0</v>
      </c>
    </row>
    <row r="37" spans="1:26">
      <c r="A37" s="286">
        <f>データ!P14</f>
        <v>0</v>
      </c>
      <c r="B37" s="287">
        <f>データ!Q14</f>
        <v>0</v>
      </c>
      <c r="C37" s="288">
        <f t="shared" si="2"/>
        <v>0</v>
      </c>
      <c r="D37" s="286">
        <f t="shared" si="3"/>
        <v>0</v>
      </c>
      <c r="E37" s="286">
        <f>IF($A37="","",COUNTIF(集計シート!$A$2:$E$202,集計チェック!E$23&amp;",男"&amp;","&amp;集計チェック!$A37))</f>
        <v>0</v>
      </c>
      <c r="F37" s="286">
        <f>IF($A37="","",COUNTIF(集計シート!$A$2:$E$202,集計チェック!F$23&amp;",男"&amp;","&amp;集計チェック!$A37))</f>
        <v>0</v>
      </c>
      <c r="G37" s="286">
        <f>IF($A37="","",COUNTIF(集計シート!$A$2:$E$202,集計チェック!G$23&amp;",男"&amp;","&amp;集計チェック!$A37))</f>
        <v>0</v>
      </c>
      <c r="H37" s="286">
        <f>IF($A37="","",COUNTIF(集計シート!$A$2:$E$202,集計チェック!H$23&amp;",男"&amp;","&amp;集計チェック!$A37))</f>
        <v>0</v>
      </c>
      <c r="I37" s="286">
        <f>IF($A37="","",COUNTIF(集計シート!$A$2:$E$202,集計チェック!I$23&amp;",男"&amp;","&amp;集計チェック!$A37)+COUNTIF(集計シート!$A$2:$E$202,",男"&amp;","&amp;集計チェック!$A37))</f>
        <v>0</v>
      </c>
      <c r="J37" s="286">
        <f t="shared" si="4"/>
        <v>0</v>
      </c>
      <c r="K37" s="286">
        <f>IF($A37="","",COUNTIF(集計シート!$A$2:$E$202,集計チェック!K$23&amp;",女"&amp;","&amp;集計チェック!$A37))</f>
        <v>0</v>
      </c>
      <c r="L37" s="286">
        <f>IF($A37="","",COUNTIF(集計シート!$A$2:$E$202,集計チェック!L$23&amp;",女"&amp;","&amp;集計チェック!$A37))</f>
        <v>0</v>
      </c>
      <c r="M37" s="286">
        <f>IF($A37="","",COUNTIF(集計シート!$A$2:$E$202,集計チェック!M$23&amp;",女"&amp;","&amp;集計チェック!$A37))</f>
        <v>0</v>
      </c>
      <c r="N37" s="286">
        <f>IF($A37="","",COUNTIF(集計シート!$A$2:$E$202,集計チェック!N$23&amp;",女"&amp;","&amp;集計チェック!$A37))</f>
        <v>0</v>
      </c>
      <c r="O37" s="286">
        <f>IF($A37="","",COUNTIF(集計シート!$A$2:$E$202,集計チェック!O$23&amp;",女"&amp;","&amp;集計チェック!$A37)+COUNTIF(集計シート!$A$2:$E$202,",女"&amp;","&amp;集計チェック!$A37))</f>
        <v>0</v>
      </c>
      <c r="Q37" s="286">
        <f>データ!R14</f>
        <v>0</v>
      </c>
      <c r="R37" s="289">
        <f>データ!S14</f>
        <v>0</v>
      </c>
      <c r="S37" s="290">
        <v>0</v>
      </c>
      <c r="T37" s="291">
        <f>IF($Q37="","",COUNTIF(集計シート!$K$2:$O$202,$Q37&amp;","&amp;1))</f>
        <v>0</v>
      </c>
      <c r="U37" s="292">
        <f t="shared" si="5"/>
        <v>0</v>
      </c>
      <c r="V37" s="286">
        <f>データ!T14</f>
        <v>0</v>
      </c>
      <c r="W37" s="289">
        <f>データ!U14</f>
        <v>0</v>
      </c>
      <c r="X37" s="290">
        <v>0</v>
      </c>
      <c r="Y37" s="291">
        <f>IF($V37="","",COUNTIF(集計シート!$K$2:$O$202,$V37&amp;","&amp;1))</f>
        <v>0</v>
      </c>
      <c r="Z37" s="293">
        <f t="shared" si="6"/>
        <v>0</v>
      </c>
    </row>
    <row r="38" spans="1:26">
      <c r="A38" s="286">
        <f>データ!P15</f>
        <v>0</v>
      </c>
      <c r="B38" s="287">
        <f>データ!Q15</f>
        <v>0</v>
      </c>
      <c r="C38" s="288">
        <f t="shared" si="2"/>
        <v>0</v>
      </c>
      <c r="D38" s="286">
        <f t="shared" si="3"/>
        <v>0</v>
      </c>
      <c r="E38" s="286">
        <f>IF($A38="","",COUNTIF(集計シート!$A$2:$E$202,集計チェック!E$23&amp;",男"&amp;","&amp;集計チェック!$A38))</f>
        <v>0</v>
      </c>
      <c r="F38" s="286">
        <f>IF($A38="","",COUNTIF(集計シート!$A$2:$E$202,集計チェック!F$23&amp;",男"&amp;","&amp;集計チェック!$A38))</f>
        <v>0</v>
      </c>
      <c r="G38" s="286">
        <f>IF($A38="","",COUNTIF(集計シート!$A$2:$E$202,集計チェック!G$23&amp;",男"&amp;","&amp;集計チェック!$A38))</f>
        <v>0</v>
      </c>
      <c r="H38" s="286">
        <f>IF($A38="","",COUNTIF(集計シート!$A$2:$E$202,集計チェック!H$23&amp;",男"&amp;","&amp;集計チェック!$A38))</f>
        <v>0</v>
      </c>
      <c r="I38" s="286">
        <f>IF($A38="","",COUNTIF(集計シート!$A$2:$E$202,集計チェック!I$23&amp;",男"&amp;","&amp;集計チェック!$A38)+COUNTIF(集計シート!$A$2:$E$202,",男"&amp;","&amp;集計チェック!$A38))</f>
        <v>0</v>
      </c>
      <c r="J38" s="286">
        <f t="shared" si="4"/>
        <v>0</v>
      </c>
      <c r="K38" s="286">
        <f>IF($A38="","",COUNTIF(集計シート!$A$2:$E$202,集計チェック!K$23&amp;",女"&amp;","&amp;集計チェック!$A38))</f>
        <v>0</v>
      </c>
      <c r="L38" s="286">
        <f>IF($A38="","",COUNTIF(集計シート!$A$2:$E$202,集計チェック!L$23&amp;",女"&amp;","&amp;集計チェック!$A38))</f>
        <v>0</v>
      </c>
      <c r="M38" s="286">
        <f>IF($A38="","",COUNTIF(集計シート!$A$2:$E$202,集計チェック!M$23&amp;",女"&amp;","&amp;集計チェック!$A38))</f>
        <v>0</v>
      </c>
      <c r="N38" s="286">
        <f>IF($A38="","",COUNTIF(集計シート!$A$2:$E$202,集計チェック!N$23&amp;",女"&amp;","&amp;集計チェック!$A38))</f>
        <v>0</v>
      </c>
      <c r="O38" s="286">
        <f>IF($A38="","",COUNTIF(集計シート!$A$2:$E$202,集計チェック!O$23&amp;",女"&amp;","&amp;集計チェック!$A38)+COUNTIF(集計シート!$A$2:$E$202,",女"&amp;","&amp;集計チェック!$A38))</f>
        <v>0</v>
      </c>
      <c r="Q38" s="286">
        <f>データ!R15</f>
        <v>0</v>
      </c>
      <c r="R38" s="289">
        <f>データ!S15</f>
        <v>0</v>
      </c>
      <c r="S38" s="290">
        <v>0</v>
      </c>
      <c r="T38" s="291">
        <f>IF($Q38="","",COUNTIF(集計シート!$K$2:$O$202,$Q38&amp;","&amp;1))</f>
        <v>0</v>
      </c>
      <c r="U38" s="292">
        <f t="shared" si="5"/>
        <v>0</v>
      </c>
      <c r="V38" s="286">
        <f>データ!T15</f>
        <v>0</v>
      </c>
      <c r="W38" s="289">
        <f>データ!U15</f>
        <v>0</v>
      </c>
      <c r="X38" s="290">
        <v>0</v>
      </c>
      <c r="Y38" s="291">
        <f>IF($V38="","",COUNTIF(集計シート!$K$2:$O$202,$V38&amp;","&amp;1))</f>
        <v>0</v>
      </c>
      <c r="Z38" s="293">
        <f t="shared" si="6"/>
        <v>0</v>
      </c>
    </row>
    <row r="39" spans="1:26">
      <c r="A39" s="286">
        <f>データ!P16</f>
        <v>0</v>
      </c>
      <c r="B39" s="287">
        <f>データ!Q16</f>
        <v>0</v>
      </c>
      <c r="C39" s="288">
        <f t="shared" si="2"/>
        <v>0</v>
      </c>
      <c r="D39" s="286">
        <f t="shared" si="3"/>
        <v>0</v>
      </c>
      <c r="E39" s="286">
        <f>IF($A39="","",COUNTIF(集計シート!$A$2:$E$202,集計チェック!E$23&amp;",男"&amp;","&amp;集計チェック!$A39))</f>
        <v>0</v>
      </c>
      <c r="F39" s="286">
        <f>IF($A39="","",COUNTIF(集計シート!$A$2:$E$202,集計チェック!F$23&amp;",男"&amp;","&amp;集計チェック!$A39))</f>
        <v>0</v>
      </c>
      <c r="G39" s="286">
        <f>IF($A39="","",COUNTIF(集計シート!$A$2:$E$202,集計チェック!G$23&amp;",男"&amp;","&amp;集計チェック!$A39))</f>
        <v>0</v>
      </c>
      <c r="H39" s="286">
        <f>IF($A39="","",COUNTIF(集計シート!$A$2:$E$202,集計チェック!H$23&amp;",男"&amp;","&amp;集計チェック!$A39))</f>
        <v>0</v>
      </c>
      <c r="I39" s="286">
        <f>IF($A39="","",COUNTIF(集計シート!$A$2:$E$202,集計チェック!I$23&amp;",男"&amp;","&amp;集計チェック!$A39)+COUNTIF(集計シート!$A$2:$E$202,",男"&amp;","&amp;集計チェック!$A39))</f>
        <v>0</v>
      </c>
      <c r="J39" s="286">
        <f t="shared" si="4"/>
        <v>0</v>
      </c>
      <c r="K39" s="286">
        <f>IF($A39="","",COUNTIF(集計シート!$A$2:$E$202,集計チェック!K$23&amp;",女"&amp;","&amp;集計チェック!$A39))</f>
        <v>0</v>
      </c>
      <c r="L39" s="286">
        <f>IF($A39="","",COUNTIF(集計シート!$A$2:$E$202,集計チェック!L$23&amp;",女"&amp;","&amp;集計チェック!$A39))</f>
        <v>0</v>
      </c>
      <c r="M39" s="286">
        <f>IF($A39="","",COUNTIF(集計シート!$A$2:$E$202,集計チェック!M$23&amp;",女"&amp;","&amp;集計チェック!$A39))</f>
        <v>0</v>
      </c>
      <c r="N39" s="286">
        <f>IF($A39="","",COUNTIF(集計シート!$A$2:$E$202,集計チェック!N$23&amp;",女"&amp;","&amp;集計チェック!$A39))</f>
        <v>0</v>
      </c>
      <c r="O39" s="286">
        <f>IF($A39="","",COUNTIF(集計シート!$A$2:$E$202,集計チェック!O$23&amp;",女"&amp;","&amp;集計チェック!$A39)+COUNTIF(集計シート!$A$2:$E$202,",女"&amp;","&amp;集計チェック!$A39))</f>
        <v>0</v>
      </c>
      <c r="Q39" s="286">
        <f>データ!R16</f>
        <v>0</v>
      </c>
      <c r="R39" s="289">
        <f>データ!S16</f>
        <v>0</v>
      </c>
      <c r="S39" s="290">
        <v>0</v>
      </c>
      <c r="T39" s="291">
        <f>IF($Q39="","",COUNTIF(集計シート!$K$2:$O$202,$Q39&amp;","&amp;1))</f>
        <v>0</v>
      </c>
      <c r="U39" s="292">
        <f t="shared" si="5"/>
        <v>0</v>
      </c>
      <c r="V39" s="286">
        <f>データ!T16</f>
        <v>0</v>
      </c>
      <c r="W39" s="289">
        <f>データ!U16</f>
        <v>0</v>
      </c>
      <c r="X39" s="290">
        <v>0</v>
      </c>
      <c r="Y39" s="291">
        <f>IF($V39="","",COUNTIF(集計シート!$K$2:$O$202,$V39&amp;","&amp;1))</f>
        <v>0</v>
      </c>
      <c r="Z39" s="293">
        <f t="shared" si="6"/>
        <v>0</v>
      </c>
    </row>
    <row r="40" spans="1:26" ht="11.2" customHeight="1">
      <c r="A40" s="286">
        <f>データ!P17</f>
        <v>0</v>
      </c>
      <c r="B40" s="287">
        <f>データ!Q17</f>
        <v>0</v>
      </c>
      <c r="C40" s="288">
        <f t="shared" si="2"/>
        <v>0</v>
      </c>
      <c r="D40" s="286">
        <f t="shared" si="3"/>
        <v>0</v>
      </c>
      <c r="E40" s="286">
        <f>IF($A40="","",COUNTIF(集計シート!$A$2:$E$202,集計チェック!E$23&amp;",男"&amp;","&amp;集計チェック!$A40))</f>
        <v>0</v>
      </c>
      <c r="F40" s="286">
        <f>IF($A40="","",COUNTIF(集計シート!$A$2:$E$202,集計チェック!F$23&amp;",男"&amp;","&amp;集計チェック!$A40))</f>
        <v>0</v>
      </c>
      <c r="G40" s="286">
        <f>IF($A40="","",COUNTIF(集計シート!$A$2:$E$202,集計チェック!G$23&amp;",男"&amp;","&amp;集計チェック!$A40))</f>
        <v>0</v>
      </c>
      <c r="H40" s="286">
        <f>IF($A40="","",COUNTIF(集計シート!$A$2:$E$202,集計チェック!H$23&amp;",男"&amp;","&amp;集計チェック!$A40))</f>
        <v>0</v>
      </c>
      <c r="I40" s="286">
        <f>IF($A40="","",COUNTIF(集計シート!$A$2:$E$202,集計チェック!I$23&amp;",男"&amp;","&amp;集計チェック!$A40)+COUNTIF(集計シート!$A$2:$E$202,",男"&amp;","&amp;集計チェック!$A40))</f>
        <v>0</v>
      </c>
      <c r="J40" s="286">
        <f t="shared" si="4"/>
        <v>0</v>
      </c>
      <c r="K40" s="286">
        <f>IF($A40="","",COUNTIF(集計シート!$A$2:$E$202,集計チェック!K$23&amp;",女"&amp;","&amp;集計チェック!$A40))</f>
        <v>0</v>
      </c>
      <c r="L40" s="286">
        <f>IF($A40="","",COUNTIF(集計シート!$A$2:$E$202,集計チェック!L$23&amp;",女"&amp;","&amp;集計チェック!$A40))</f>
        <v>0</v>
      </c>
      <c r="M40" s="286">
        <f>IF($A40="","",COUNTIF(集計シート!$A$2:$E$202,集計チェック!M$23&amp;",女"&amp;","&amp;集計チェック!$A40))</f>
        <v>0</v>
      </c>
      <c r="N40" s="286">
        <f>IF($A40="","",COUNTIF(集計シート!$A$2:$E$202,集計チェック!N$23&amp;",女"&amp;","&amp;集計チェック!$A40))</f>
        <v>0</v>
      </c>
      <c r="O40" s="286">
        <f>IF($A40="","",COUNTIF(集計シート!$A$2:$E$202,集計チェック!O$23&amp;",女"&amp;","&amp;集計チェック!$A40)+COUNTIF(集計シート!$A$2:$E$202,",女"&amp;","&amp;集計チェック!$A40))</f>
        <v>0</v>
      </c>
      <c r="Q40" s="286">
        <f>データ!R17</f>
        <v>0</v>
      </c>
      <c r="R40" s="289">
        <f>データ!S17</f>
        <v>0</v>
      </c>
      <c r="S40" s="290">
        <v>0</v>
      </c>
      <c r="T40" s="291">
        <f>IF($Q40="","",COUNTIF(集計シート!$K$2:$O$202,$Q40&amp;","&amp;1))</f>
        <v>0</v>
      </c>
      <c r="U40" s="292">
        <f t="shared" si="5"/>
        <v>0</v>
      </c>
      <c r="V40" s="286">
        <f>データ!T17</f>
        <v>0</v>
      </c>
      <c r="W40" s="289">
        <f>データ!U17</f>
        <v>0</v>
      </c>
      <c r="X40" s="290">
        <v>0</v>
      </c>
      <c r="Y40" s="291">
        <f>IF($V40="","",COUNTIF(集計シート!$K$2:$O$202,$V40&amp;","&amp;1))</f>
        <v>0</v>
      </c>
      <c r="Z40" s="293">
        <f t="shared" si="6"/>
        <v>0</v>
      </c>
    </row>
    <row r="41" spans="1:26">
      <c r="A41" s="286">
        <f>データ!P18</f>
        <v>0</v>
      </c>
      <c r="B41" s="287">
        <f>データ!Q18</f>
        <v>0</v>
      </c>
      <c r="C41" s="288">
        <f t="shared" si="2"/>
        <v>0</v>
      </c>
      <c r="D41" s="286">
        <f t="shared" si="3"/>
        <v>0</v>
      </c>
      <c r="E41" s="286">
        <f>IF($A41="","",COUNTIF(集計シート!$A$2:$E$202,集計チェック!E$23&amp;",男"&amp;","&amp;集計チェック!$A41))</f>
        <v>0</v>
      </c>
      <c r="F41" s="286">
        <f>IF($A41="","",COUNTIF(集計シート!$A$2:$E$202,集計チェック!F$23&amp;",男"&amp;","&amp;集計チェック!$A41))</f>
        <v>0</v>
      </c>
      <c r="G41" s="286">
        <f>IF($A41="","",COUNTIF(集計シート!$A$2:$E$202,集計チェック!G$23&amp;",男"&amp;","&amp;集計チェック!$A41))</f>
        <v>0</v>
      </c>
      <c r="H41" s="286">
        <f>IF($A41="","",COUNTIF(集計シート!$A$2:$E$202,集計チェック!H$23&amp;",男"&amp;","&amp;集計チェック!$A41))</f>
        <v>0</v>
      </c>
      <c r="I41" s="286">
        <f>IF($A41="","",COUNTIF(集計シート!$A$2:$E$202,集計チェック!I$23&amp;",男"&amp;","&amp;集計チェック!$A41)+COUNTIF(集計シート!$A$2:$E$202,",男"&amp;","&amp;集計チェック!$A41))</f>
        <v>0</v>
      </c>
      <c r="J41" s="286">
        <f t="shared" si="4"/>
        <v>0</v>
      </c>
      <c r="K41" s="286">
        <f>IF($A41="","",COUNTIF(集計シート!$A$2:$E$202,集計チェック!K$23&amp;",女"&amp;","&amp;集計チェック!$A41))</f>
        <v>0</v>
      </c>
      <c r="L41" s="286">
        <f>IF($A41="","",COUNTIF(集計シート!$A$2:$E$202,集計チェック!L$23&amp;",女"&amp;","&amp;集計チェック!$A41))</f>
        <v>0</v>
      </c>
      <c r="M41" s="286">
        <f>IF($A41="","",COUNTIF(集計シート!$A$2:$E$202,集計チェック!M$23&amp;",女"&amp;","&amp;集計チェック!$A41))</f>
        <v>0</v>
      </c>
      <c r="N41" s="286">
        <f>IF($A41="","",COUNTIF(集計シート!$A$2:$E$202,集計チェック!N$23&amp;",女"&amp;","&amp;集計チェック!$A41))</f>
        <v>0</v>
      </c>
      <c r="O41" s="286">
        <f>IF($A41="","",COUNTIF(集計シート!$A$2:$E$202,集計チェック!O$23&amp;",女"&amp;","&amp;集計チェック!$A41)+COUNTIF(集計シート!$A$2:$E$202,",女"&amp;","&amp;集計チェック!$A41))</f>
        <v>0</v>
      </c>
      <c r="Q41" s="286">
        <f>データ!R18</f>
        <v>0</v>
      </c>
      <c r="R41" s="289">
        <f>データ!S18</f>
        <v>0</v>
      </c>
      <c r="S41" s="290">
        <v>0</v>
      </c>
      <c r="T41" s="291">
        <f>IF($Q41="","",COUNTIF(集計シート!$K$2:$O$202,$Q41&amp;","&amp;1))</f>
        <v>0</v>
      </c>
      <c r="U41" s="292">
        <f t="shared" si="5"/>
        <v>0</v>
      </c>
      <c r="V41" s="286">
        <f>データ!T18</f>
        <v>0</v>
      </c>
      <c r="W41" s="289">
        <f>データ!U18</f>
        <v>0</v>
      </c>
      <c r="X41" s="290">
        <v>0</v>
      </c>
      <c r="Y41" s="291">
        <f>IF($V41="","",COUNTIF(集計シート!$K$2:$O$202,$V41&amp;","&amp;1))</f>
        <v>0</v>
      </c>
      <c r="Z41" s="293">
        <f t="shared" si="6"/>
        <v>0</v>
      </c>
    </row>
    <row r="42" spans="1:26">
      <c r="A42" s="286">
        <f>データ!P19</f>
        <v>0</v>
      </c>
      <c r="B42" s="287">
        <f>データ!Q19</f>
        <v>0</v>
      </c>
      <c r="C42" s="288">
        <f t="shared" si="2"/>
        <v>0</v>
      </c>
      <c r="D42" s="286">
        <f t="shared" si="3"/>
        <v>0</v>
      </c>
      <c r="E42" s="286">
        <f>IF($A42="","",COUNTIF(集計シート!$A$2:$E$202,集計チェック!E$23&amp;",男"&amp;","&amp;集計チェック!$A42))</f>
        <v>0</v>
      </c>
      <c r="F42" s="286">
        <f>IF($A42="","",COUNTIF(集計シート!$A$2:$E$202,集計チェック!F$23&amp;",男"&amp;","&amp;集計チェック!$A42))</f>
        <v>0</v>
      </c>
      <c r="G42" s="286">
        <f>IF($A42="","",COUNTIF(集計シート!$A$2:$E$202,集計チェック!G$23&amp;",男"&amp;","&amp;集計チェック!$A42))</f>
        <v>0</v>
      </c>
      <c r="H42" s="286">
        <f>IF($A42="","",COUNTIF(集計シート!$A$2:$E$202,集計チェック!H$23&amp;",男"&amp;","&amp;集計チェック!$A42))</f>
        <v>0</v>
      </c>
      <c r="I42" s="286">
        <f>IF($A42="","",COUNTIF(集計シート!$A$2:$E$202,集計チェック!I$23&amp;",男"&amp;","&amp;集計チェック!$A42)+COUNTIF(集計シート!$A$2:$E$202,",男"&amp;","&amp;集計チェック!$A42))</f>
        <v>0</v>
      </c>
      <c r="J42" s="286">
        <f t="shared" si="4"/>
        <v>0</v>
      </c>
      <c r="K42" s="286">
        <f>IF($A42="","",COUNTIF(集計シート!$A$2:$E$202,集計チェック!K$23&amp;",女"&amp;","&amp;集計チェック!$A42))</f>
        <v>0</v>
      </c>
      <c r="L42" s="286">
        <f>IF($A42="","",COUNTIF(集計シート!$A$2:$E$202,集計チェック!L$23&amp;",女"&amp;","&amp;集計チェック!$A42))</f>
        <v>0</v>
      </c>
      <c r="M42" s="286">
        <f>IF($A42="","",COUNTIF(集計シート!$A$2:$E$202,集計チェック!M$23&amp;",女"&amp;","&amp;集計チェック!$A42))</f>
        <v>0</v>
      </c>
      <c r="N42" s="286">
        <f>IF($A42="","",COUNTIF(集計シート!$A$2:$E$202,集計チェック!N$23&amp;",女"&amp;","&amp;集計チェック!$A42))</f>
        <v>0</v>
      </c>
      <c r="O42" s="286">
        <f>IF($A42="","",COUNTIF(集計シート!$A$2:$E$202,集計チェック!O$23&amp;",女"&amp;","&amp;集計チェック!$A42)+COUNTIF(集計シート!$A$2:$E$202,",女"&amp;","&amp;集計チェック!$A42))</f>
        <v>0</v>
      </c>
      <c r="Q42" s="286">
        <f>データ!R19</f>
        <v>0</v>
      </c>
      <c r="R42" s="289">
        <f>データ!S19</f>
        <v>0</v>
      </c>
      <c r="S42" s="290">
        <v>0</v>
      </c>
      <c r="T42" s="291">
        <f>IF($Q42="","",COUNTIF(集計シート!$K$2:$O$202,$Q42&amp;","&amp;1))</f>
        <v>0</v>
      </c>
      <c r="U42" s="292">
        <f t="shared" si="5"/>
        <v>0</v>
      </c>
      <c r="V42" s="286">
        <f>データ!T19</f>
        <v>0</v>
      </c>
      <c r="W42" s="289">
        <f>データ!U19</f>
        <v>0</v>
      </c>
      <c r="X42" s="290">
        <v>0</v>
      </c>
      <c r="Y42" s="291">
        <f>IF($V42="","",COUNTIF(集計シート!$K$2:$O$202,$V42&amp;","&amp;1))</f>
        <v>0</v>
      </c>
      <c r="Z42" s="293">
        <f t="shared" si="6"/>
        <v>0</v>
      </c>
    </row>
    <row r="43" spans="1:26">
      <c r="A43" s="286">
        <f>データ!P20</f>
        <v>0</v>
      </c>
      <c r="B43" s="287">
        <f>データ!Q20</f>
        <v>0</v>
      </c>
      <c r="C43" s="288">
        <f t="shared" si="2"/>
        <v>0</v>
      </c>
      <c r="D43" s="286">
        <f t="shared" si="3"/>
        <v>0</v>
      </c>
      <c r="E43" s="286">
        <f>IF($A43="","",COUNTIF(集計シート!$A$2:$E$202,集計チェック!E$23&amp;",男"&amp;","&amp;集計チェック!$A43))</f>
        <v>0</v>
      </c>
      <c r="F43" s="286">
        <f>IF($A43="","",COUNTIF(集計シート!$A$2:$E$202,集計チェック!F$23&amp;",男"&amp;","&amp;集計チェック!$A43))</f>
        <v>0</v>
      </c>
      <c r="G43" s="286">
        <f>IF($A43="","",COUNTIF(集計シート!$A$2:$E$202,集計チェック!G$23&amp;",男"&amp;","&amp;集計チェック!$A43))</f>
        <v>0</v>
      </c>
      <c r="H43" s="286">
        <f>IF($A43="","",COUNTIF(集計シート!$A$2:$E$202,集計チェック!H$23&amp;",男"&amp;","&amp;集計チェック!$A43))</f>
        <v>0</v>
      </c>
      <c r="I43" s="286">
        <f>IF($A43="","",COUNTIF(集計シート!$A$2:$E$202,集計チェック!I$23&amp;",男"&amp;","&amp;集計チェック!$A43)+COUNTIF(集計シート!$A$2:$E$202,",男"&amp;","&amp;集計チェック!$A43))</f>
        <v>0</v>
      </c>
      <c r="J43" s="286">
        <f t="shared" si="4"/>
        <v>0</v>
      </c>
      <c r="K43" s="286">
        <f>IF($A43="","",COUNTIF(集計シート!$A$2:$E$202,集計チェック!K$23&amp;",女"&amp;","&amp;集計チェック!$A43))</f>
        <v>0</v>
      </c>
      <c r="L43" s="286">
        <f>IF($A43="","",COUNTIF(集計シート!$A$2:$E$202,集計チェック!L$23&amp;",女"&amp;","&amp;集計チェック!$A43))</f>
        <v>0</v>
      </c>
      <c r="M43" s="286">
        <f>IF($A43="","",COUNTIF(集計シート!$A$2:$E$202,集計チェック!M$23&amp;",女"&amp;","&amp;集計チェック!$A43))</f>
        <v>0</v>
      </c>
      <c r="N43" s="286">
        <f>IF($A43="","",COUNTIF(集計シート!$A$2:$E$202,集計チェック!N$23&amp;",女"&amp;","&amp;集計チェック!$A43))</f>
        <v>0</v>
      </c>
      <c r="O43" s="286">
        <f>IF($A43="","",COUNTIF(集計シート!$A$2:$E$202,集計チェック!O$23&amp;",女"&amp;","&amp;集計チェック!$A43)+COUNTIF(集計シート!$A$2:$E$202,",女"&amp;","&amp;集計チェック!$A43))</f>
        <v>0</v>
      </c>
      <c r="Q43" s="286">
        <f>データ!R20</f>
        <v>0</v>
      </c>
      <c r="R43" s="289">
        <f>データ!S20</f>
        <v>0</v>
      </c>
      <c r="S43" s="290">
        <v>0</v>
      </c>
      <c r="T43" s="291">
        <f>IF($Q43="","",COUNTIF(集計シート!$K$2:$O$202,$Q43&amp;","&amp;1))</f>
        <v>0</v>
      </c>
      <c r="U43" s="292">
        <f t="shared" si="5"/>
        <v>0</v>
      </c>
      <c r="V43" s="286">
        <f>データ!T20</f>
        <v>0</v>
      </c>
      <c r="W43" s="289">
        <f>データ!U20</f>
        <v>0</v>
      </c>
      <c r="X43" s="290">
        <v>0</v>
      </c>
      <c r="Y43" s="291">
        <f>IF($V43="","",COUNTIF(集計シート!$K$2:$O$202,$V43&amp;","&amp;1))</f>
        <v>0</v>
      </c>
      <c r="Z43" s="293">
        <f t="shared" si="6"/>
        <v>0</v>
      </c>
    </row>
    <row r="44" spans="1:26">
      <c r="A44" s="286">
        <f>データ!P21</f>
        <v>0</v>
      </c>
      <c r="B44" s="287">
        <f>データ!Q21</f>
        <v>0</v>
      </c>
      <c r="C44" s="288">
        <f t="shared" si="2"/>
        <v>0</v>
      </c>
      <c r="D44" s="286">
        <f t="shared" si="3"/>
        <v>0</v>
      </c>
      <c r="E44" s="286">
        <f>IF($A44="","",COUNTIF(集計シート!$A$2:$E$202,集計チェック!E$23&amp;",男"&amp;","&amp;集計チェック!$A44))</f>
        <v>0</v>
      </c>
      <c r="F44" s="286">
        <f>IF($A44="","",COUNTIF(集計シート!$A$2:$E$202,集計チェック!F$23&amp;",男"&amp;","&amp;集計チェック!$A44))</f>
        <v>0</v>
      </c>
      <c r="G44" s="286">
        <f>IF($A44="","",COUNTIF(集計シート!$A$2:$E$202,集計チェック!G$23&amp;",男"&amp;","&amp;集計チェック!$A44))</f>
        <v>0</v>
      </c>
      <c r="H44" s="286">
        <f>IF($A44="","",COUNTIF(集計シート!$A$2:$E$202,集計チェック!H$23&amp;",男"&amp;","&amp;集計チェック!$A44))</f>
        <v>0</v>
      </c>
      <c r="I44" s="286">
        <f>IF($A44="","",COUNTIF(集計シート!$A$2:$E$202,集計チェック!I$23&amp;",男"&amp;","&amp;集計チェック!$A44)+COUNTIF(集計シート!$A$2:$E$202,",男"&amp;","&amp;集計チェック!$A44))</f>
        <v>0</v>
      </c>
      <c r="J44" s="286">
        <f t="shared" si="4"/>
        <v>0</v>
      </c>
      <c r="K44" s="286">
        <f>IF($A44="","",COUNTIF(集計シート!$A$2:$E$202,集計チェック!K$23&amp;",女"&amp;","&amp;集計チェック!$A44))</f>
        <v>0</v>
      </c>
      <c r="L44" s="286">
        <f>IF($A44="","",COUNTIF(集計シート!$A$2:$E$202,集計チェック!L$23&amp;",女"&amp;","&amp;集計チェック!$A44))</f>
        <v>0</v>
      </c>
      <c r="M44" s="286">
        <f>IF($A44="","",COUNTIF(集計シート!$A$2:$E$202,集計チェック!M$23&amp;",女"&amp;","&amp;集計チェック!$A44))</f>
        <v>0</v>
      </c>
      <c r="N44" s="286">
        <f>IF($A44="","",COUNTIF(集計シート!$A$2:$E$202,集計チェック!N$23&amp;",女"&amp;","&amp;集計チェック!$A44))</f>
        <v>0</v>
      </c>
      <c r="O44" s="286">
        <f>IF($A44="","",COUNTIF(集計シート!$A$2:$E$202,集計チェック!O$23&amp;",女"&amp;","&amp;集計チェック!$A44)+COUNTIF(集計シート!$A$2:$E$202,",女"&amp;","&amp;集計チェック!$A44))</f>
        <v>0</v>
      </c>
      <c r="Q44" s="286">
        <f>データ!R21</f>
        <v>0</v>
      </c>
      <c r="R44" s="289">
        <f>データ!S21</f>
        <v>0</v>
      </c>
      <c r="S44" s="290">
        <v>0</v>
      </c>
      <c r="T44" s="291">
        <f>IF($Q44="","",COUNTIF(集計シート!$K$2:$O$202,$Q44&amp;","&amp;1))</f>
        <v>0</v>
      </c>
      <c r="U44" s="292">
        <f t="shared" si="5"/>
        <v>0</v>
      </c>
      <c r="V44" s="286">
        <f>データ!T21</f>
        <v>0</v>
      </c>
      <c r="W44" s="289">
        <f>データ!U21</f>
        <v>0</v>
      </c>
      <c r="X44" s="290">
        <v>0</v>
      </c>
      <c r="Y44" s="291">
        <f>IF($V44="","",COUNTIF(集計シート!$K$2:$O$202,$V44&amp;","&amp;1))</f>
        <v>0</v>
      </c>
      <c r="Z44" s="293">
        <f t="shared" si="6"/>
        <v>0</v>
      </c>
    </row>
    <row r="45" spans="1:26">
      <c r="A45" s="286">
        <f>データ!P22</f>
        <v>0</v>
      </c>
      <c r="B45" s="287">
        <f>データ!Q22</f>
        <v>0</v>
      </c>
      <c r="C45" s="288">
        <f t="shared" si="2"/>
        <v>0</v>
      </c>
      <c r="D45" s="286">
        <f t="shared" si="3"/>
        <v>0</v>
      </c>
      <c r="E45" s="286">
        <f>IF($A45="","",COUNTIF(集計シート!$A$2:$E$202,集計チェック!E$23&amp;",男"&amp;","&amp;集計チェック!$A45))</f>
        <v>0</v>
      </c>
      <c r="F45" s="286">
        <f>IF($A45="","",COUNTIF(集計シート!$A$2:$E$202,集計チェック!F$23&amp;",男"&amp;","&amp;集計チェック!$A45))</f>
        <v>0</v>
      </c>
      <c r="G45" s="286">
        <f>IF($A45="","",COUNTIF(集計シート!$A$2:$E$202,集計チェック!G$23&amp;",男"&amp;","&amp;集計チェック!$A45))</f>
        <v>0</v>
      </c>
      <c r="H45" s="286">
        <f>IF($A45="","",COUNTIF(集計シート!$A$2:$E$202,集計チェック!H$23&amp;",男"&amp;","&amp;集計チェック!$A45))</f>
        <v>0</v>
      </c>
      <c r="I45" s="286">
        <f>IF($A45="","",COUNTIF(集計シート!$A$2:$E$202,集計チェック!I$23&amp;",男"&amp;","&amp;集計チェック!$A45)+COUNTIF(集計シート!$A$2:$E$202,",男"&amp;","&amp;集計チェック!$A45))</f>
        <v>0</v>
      </c>
      <c r="J45" s="286">
        <f t="shared" si="4"/>
        <v>0</v>
      </c>
      <c r="K45" s="286">
        <f>IF($A45="","",COUNTIF(集計シート!$A$2:$E$202,集計チェック!K$23&amp;",女"&amp;","&amp;集計チェック!$A45))</f>
        <v>0</v>
      </c>
      <c r="L45" s="286">
        <f>IF($A45="","",COUNTIF(集計シート!$A$2:$E$202,集計チェック!L$23&amp;",女"&amp;","&amp;集計チェック!$A45))</f>
        <v>0</v>
      </c>
      <c r="M45" s="286">
        <f>IF($A45="","",COUNTIF(集計シート!$A$2:$E$202,集計チェック!M$23&amp;",女"&amp;","&amp;集計チェック!$A45))</f>
        <v>0</v>
      </c>
      <c r="N45" s="286">
        <f>IF($A45="","",COUNTIF(集計シート!$A$2:$E$202,集計チェック!N$23&amp;",女"&amp;","&amp;集計チェック!$A45))</f>
        <v>0</v>
      </c>
      <c r="O45" s="286">
        <f>IF($A45="","",COUNTIF(集計シート!$A$2:$E$202,集計チェック!O$23&amp;",女"&amp;","&amp;集計チェック!$A45)+COUNTIF(集計シート!$A$2:$E$202,",女"&amp;","&amp;集計チェック!$A45))</f>
        <v>0</v>
      </c>
      <c r="Q45" s="286">
        <f>データ!R22</f>
        <v>0</v>
      </c>
      <c r="R45" s="289">
        <f>データ!S22</f>
        <v>0</v>
      </c>
      <c r="S45" s="290">
        <v>0</v>
      </c>
      <c r="T45" s="291">
        <f>IF($Q45="","",COUNTIF(集計シート!$K$2:$O$202,$Q45&amp;","&amp;1))</f>
        <v>0</v>
      </c>
      <c r="U45" s="292">
        <f t="shared" si="5"/>
        <v>0</v>
      </c>
      <c r="V45" s="286">
        <f>データ!T22</f>
        <v>0</v>
      </c>
      <c r="W45" s="289">
        <f>データ!U22</f>
        <v>0</v>
      </c>
      <c r="X45" s="290">
        <v>0</v>
      </c>
      <c r="Y45" s="291">
        <f>IF($V45="","",COUNTIF(集計シート!$K$2:$O$202,$V45&amp;","&amp;1))</f>
        <v>0</v>
      </c>
      <c r="Z45" s="293">
        <f t="shared" si="6"/>
        <v>0</v>
      </c>
    </row>
    <row r="46" spans="1:26">
      <c r="A46" s="286">
        <f>データ!P23</f>
        <v>0</v>
      </c>
      <c r="B46" s="287">
        <f>データ!Q23</f>
        <v>0</v>
      </c>
      <c r="C46" s="288">
        <f t="shared" si="2"/>
        <v>0</v>
      </c>
      <c r="D46" s="286">
        <f t="shared" si="3"/>
        <v>0</v>
      </c>
      <c r="E46" s="286">
        <f>IF($A46="","",COUNTIF(集計シート!$A$2:$E$202,集計チェック!E$23&amp;",男"&amp;","&amp;集計チェック!$A46))</f>
        <v>0</v>
      </c>
      <c r="F46" s="286">
        <f>IF($A46="","",COUNTIF(集計シート!$A$2:$E$202,集計チェック!F$23&amp;",男"&amp;","&amp;集計チェック!$A46))</f>
        <v>0</v>
      </c>
      <c r="G46" s="286">
        <f>IF($A46="","",COUNTIF(集計シート!$A$2:$E$202,集計チェック!G$23&amp;",男"&amp;","&amp;集計チェック!$A46))</f>
        <v>0</v>
      </c>
      <c r="H46" s="286">
        <f>IF($A46="","",COUNTIF(集計シート!$A$2:$E$202,集計チェック!H$23&amp;",男"&amp;","&amp;集計チェック!$A46))</f>
        <v>0</v>
      </c>
      <c r="I46" s="286">
        <f>IF($A46="","",COUNTIF(集計シート!$A$2:$E$202,集計チェック!I$23&amp;",男"&amp;","&amp;集計チェック!$A46)+COUNTIF(集計シート!$A$2:$E$202,",男"&amp;","&amp;集計チェック!$A46))</f>
        <v>0</v>
      </c>
      <c r="J46" s="286">
        <f t="shared" si="4"/>
        <v>0</v>
      </c>
      <c r="K46" s="286">
        <f>IF($A46="","",COUNTIF(集計シート!$A$2:$E$202,集計チェック!K$23&amp;",女"&amp;","&amp;集計チェック!$A46))</f>
        <v>0</v>
      </c>
      <c r="L46" s="286">
        <f>IF($A46="","",COUNTIF(集計シート!$A$2:$E$202,集計チェック!L$23&amp;",女"&amp;","&amp;集計チェック!$A46))</f>
        <v>0</v>
      </c>
      <c r="M46" s="286">
        <f>IF($A46="","",COUNTIF(集計シート!$A$2:$E$202,集計チェック!M$23&amp;",女"&amp;","&amp;集計チェック!$A46))</f>
        <v>0</v>
      </c>
      <c r="N46" s="286">
        <f>IF($A46="","",COUNTIF(集計シート!$A$2:$E$202,集計チェック!N$23&amp;",女"&amp;","&amp;集計チェック!$A46))</f>
        <v>0</v>
      </c>
      <c r="O46" s="286">
        <f>IF($A46="","",COUNTIF(集計シート!$A$2:$E$202,集計チェック!O$23&amp;",女"&amp;","&amp;集計チェック!$A46)+COUNTIF(集計シート!$A$2:$E$202,",女"&amp;","&amp;集計チェック!$A46))</f>
        <v>0</v>
      </c>
      <c r="Q46" s="286">
        <f>データ!R23</f>
        <v>0</v>
      </c>
      <c r="R46" s="289">
        <f>データ!S23</f>
        <v>0</v>
      </c>
      <c r="S46" s="290">
        <v>0</v>
      </c>
      <c r="T46" s="291">
        <f>IF($Q46="","",COUNTIF(集計シート!$K$2:$O$202,$Q46&amp;","&amp;1))</f>
        <v>0</v>
      </c>
      <c r="U46" s="292">
        <f t="shared" si="5"/>
        <v>0</v>
      </c>
      <c r="V46" s="286">
        <f>データ!T23</f>
        <v>0</v>
      </c>
      <c r="W46" s="289">
        <f>データ!U23</f>
        <v>0</v>
      </c>
      <c r="X46" s="290">
        <v>0</v>
      </c>
      <c r="Y46" s="291">
        <f>IF($V46="","",COUNTIF(集計シート!$K$2:$O$202,$V46&amp;","&amp;1))</f>
        <v>0</v>
      </c>
      <c r="Z46" s="293">
        <f t="shared" si="6"/>
        <v>0</v>
      </c>
    </row>
    <row r="47" spans="1:26">
      <c r="A47" s="286">
        <f>データ!P24</f>
        <v>0</v>
      </c>
      <c r="B47" s="287">
        <f>データ!Q24</f>
        <v>0</v>
      </c>
      <c r="C47" s="288">
        <f t="shared" si="2"/>
        <v>0</v>
      </c>
      <c r="D47" s="286">
        <f t="shared" si="3"/>
        <v>0</v>
      </c>
      <c r="E47" s="286">
        <f>IF($A47="","",COUNTIF(集計シート!$A$2:$E$202,集計チェック!E$23&amp;",男"&amp;","&amp;集計チェック!$A47))</f>
        <v>0</v>
      </c>
      <c r="F47" s="286">
        <f>IF($A47="","",COUNTIF(集計シート!$A$2:$E$202,集計チェック!F$23&amp;",男"&amp;","&amp;集計チェック!$A47))</f>
        <v>0</v>
      </c>
      <c r="G47" s="286">
        <f>IF($A47="","",COUNTIF(集計シート!$A$2:$E$202,集計チェック!G$23&amp;",男"&amp;","&amp;集計チェック!$A47))</f>
        <v>0</v>
      </c>
      <c r="H47" s="286">
        <f>IF($A47="","",COUNTIF(集計シート!$A$2:$E$202,集計チェック!H$23&amp;",男"&amp;","&amp;集計チェック!$A47))</f>
        <v>0</v>
      </c>
      <c r="I47" s="286">
        <f>IF($A47="","",COUNTIF(集計シート!$A$2:$E$202,集計チェック!I$23&amp;",男"&amp;","&amp;集計チェック!$A47)+COUNTIF(集計シート!$A$2:$E$202,",男"&amp;","&amp;集計チェック!$A47))</f>
        <v>0</v>
      </c>
      <c r="J47" s="286">
        <f t="shared" si="4"/>
        <v>0</v>
      </c>
      <c r="K47" s="286">
        <f>IF($A47="","",COUNTIF(集計シート!$A$2:$E$202,集計チェック!K$23&amp;",女"&amp;","&amp;集計チェック!$A47))</f>
        <v>0</v>
      </c>
      <c r="L47" s="286">
        <f>IF($A47="","",COUNTIF(集計シート!$A$2:$E$202,集計チェック!L$23&amp;",女"&amp;","&amp;集計チェック!$A47))</f>
        <v>0</v>
      </c>
      <c r="M47" s="286">
        <f>IF($A47="","",COUNTIF(集計シート!$A$2:$E$202,集計チェック!M$23&amp;",女"&amp;","&amp;集計チェック!$A47))</f>
        <v>0</v>
      </c>
      <c r="N47" s="286">
        <f>IF($A47="","",COUNTIF(集計シート!$A$2:$E$202,集計チェック!N$23&amp;",女"&amp;","&amp;集計チェック!$A47))</f>
        <v>0</v>
      </c>
      <c r="O47" s="286">
        <f>IF($A47="","",COUNTIF(集計シート!$A$2:$E$202,集計チェック!O$23&amp;",女"&amp;","&amp;集計チェック!$A47)+COUNTIF(集計シート!$A$2:$E$202,",女"&amp;","&amp;集計チェック!$A47))</f>
        <v>0</v>
      </c>
      <c r="Q47" s="286">
        <f>データ!R24</f>
        <v>0</v>
      </c>
      <c r="R47" s="289">
        <f>データ!S24</f>
        <v>0</v>
      </c>
      <c r="S47" s="290">
        <v>0</v>
      </c>
      <c r="T47" s="291">
        <f>IF($Q47="","",COUNTIF(集計シート!$K$2:$O$202,$Q47&amp;","&amp;1))</f>
        <v>0</v>
      </c>
      <c r="U47" s="292">
        <f t="shared" si="5"/>
        <v>0</v>
      </c>
      <c r="V47" s="286">
        <f>データ!T24</f>
        <v>0</v>
      </c>
      <c r="W47" s="289">
        <f>データ!U24</f>
        <v>0</v>
      </c>
      <c r="X47" s="290">
        <v>0</v>
      </c>
      <c r="Y47" s="291">
        <f>IF($V47="","",COUNTIF(集計シート!$K$2:$O$202,$V47&amp;","&amp;1))</f>
        <v>0</v>
      </c>
      <c r="Z47" s="293">
        <f t="shared" si="6"/>
        <v>0</v>
      </c>
    </row>
    <row r="48" spans="1:26">
      <c r="A48" s="286">
        <f>データ!P25</f>
        <v>0</v>
      </c>
      <c r="B48" s="287">
        <f>データ!Q25</f>
        <v>0</v>
      </c>
      <c r="C48" s="288">
        <f t="shared" si="2"/>
        <v>0</v>
      </c>
      <c r="D48" s="286">
        <f t="shared" si="3"/>
        <v>0</v>
      </c>
      <c r="E48" s="286">
        <f>IF($A48="","",COUNTIF(集計シート!$A$2:$E$202,集計チェック!E$23&amp;",男"&amp;","&amp;集計チェック!$A48))</f>
        <v>0</v>
      </c>
      <c r="F48" s="286">
        <f>IF($A48="","",COUNTIF(集計シート!$A$2:$E$202,集計チェック!F$23&amp;",男"&amp;","&amp;集計チェック!$A48))</f>
        <v>0</v>
      </c>
      <c r="G48" s="286">
        <f>IF($A48="","",COUNTIF(集計シート!$A$2:$E$202,集計チェック!G$23&amp;",男"&amp;","&amp;集計チェック!$A48))</f>
        <v>0</v>
      </c>
      <c r="H48" s="286">
        <f>IF($A48="","",COUNTIF(集計シート!$A$2:$E$202,集計チェック!H$23&amp;",男"&amp;","&amp;集計チェック!$A48))</f>
        <v>0</v>
      </c>
      <c r="I48" s="286">
        <f>IF($A48="","",COUNTIF(集計シート!$A$2:$E$202,集計チェック!I$23&amp;",男"&amp;","&amp;集計チェック!$A48)+COUNTIF(集計シート!$A$2:$E$202,",男"&amp;","&amp;集計チェック!$A48))</f>
        <v>0</v>
      </c>
      <c r="J48" s="286">
        <f t="shared" si="4"/>
        <v>0</v>
      </c>
      <c r="K48" s="286">
        <f>IF($A48="","",COUNTIF(集計シート!$A$2:$E$202,集計チェック!K$23&amp;",女"&amp;","&amp;集計チェック!$A48))</f>
        <v>0</v>
      </c>
      <c r="L48" s="286">
        <f>IF($A48="","",COUNTIF(集計シート!$A$2:$E$202,集計チェック!L$23&amp;",女"&amp;","&amp;集計チェック!$A48))</f>
        <v>0</v>
      </c>
      <c r="M48" s="286">
        <f>IF($A48="","",COUNTIF(集計シート!$A$2:$E$202,集計チェック!M$23&amp;",女"&amp;","&amp;集計チェック!$A48))</f>
        <v>0</v>
      </c>
      <c r="N48" s="286">
        <f>IF($A48="","",COUNTIF(集計シート!$A$2:$E$202,集計チェック!N$23&amp;",女"&amp;","&amp;集計チェック!$A48))</f>
        <v>0</v>
      </c>
      <c r="O48" s="286">
        <f>IF($A48="","",COUNTIF(集計シート!$A$2:$E$202,集計チェック!O$23&amp;",女"&amp;","&amp;集計チェック!$A48)+COUNTIF(集計シート!$A$2:$E$202,",女"&amp;","&amp;集計チェック!$A48))</f>
        <v>0</v>
      </c>
      <c r="Q48" s="286">
        <f>データ!R25</f>
        <v>0</v>
      </c>
      <c r="R48" s="289">
        <f>データ!S25</f>
        <v>0</v>
      </c>
      <c r="S48" s="290">
        <v>0</v>
      </c>
      <c r="T48" s="291">
        <f>IF($Q48="","",COUNTIF(集計シート!$K$2:$O$202,$Q48&amp;","&amp;1))</f>
        <v>0</v>
      </c>
      <c r="U48" s="292">
        <f t="shared" si="5"/>
        <v>0</v>
      </c>
      <c r="V48" s="286">
        <f>データ!T25</f>
        <v>0</v>
      </c>
      <c r="W48" s="289">
        <f>データ!U25</f>
        <v>0</v>
      </c>
      <c r="X48" s="290">
        <v>0</v>
      </c>
      <c r="Y48" s="291">
        <f>IF($V48="","",COUNTIF(集計シート!$K$2:$O$202,$V48&amp;","&amp;1))</f>
        <v>0</v>
      </c>
      <c r="Z48" s="293">
        <f t="shared" si="6"/>
        <v>0</v>
      </c>
    </row>
    <row r="49" spans="1:26">
      <c r="A49" s="286">
        <f>データ!P26</f>
        <v>0</v>
      </c>
      <c r="B49" s="287">
        <f>データ!Q26</f>
        <v>0</v>
      </c>
      <c r="C49" s="288">
        <f t="shared" si="2"/>
        <v>0</v>
      </c>
      <c r="D49" s="286">
        <f t="shared" si="3"/>
        <v>0</v>
      </c>
      <c r="E49" s="286">
        <f>IF($A49="","",COUNTIF(集計シート!$A$2:$E$202,集計チェック!E$23&amp;",男"&amp;","&amp;集計チェック!$A49))</f>
        <v>0</v>
      </c>
      <c r="F49" s="286">
        <f>IF($A49="","",COUNTIF(集計シート!$A$2:$E$202,集計チェック!F$23&amp;",男"&amp;","&amp;集計チェック!$A49))</f>
        <v>0</v>
      </c>
      <c r="G49" s="286">
        <f>IF($A49="","",COUNTIF(集計シート!$A$2:$E$202,集計チェック!G$23&amp;",男"&amp;","&amp;集計チェック!$A49))</f>
        <v>0</v>
      </c>
      <c r="H49" s="286">
        <f>IF($A49="","",COUNTIF(集計シート!$A$2:$E$202,集計チェック!H$23&amp;",男"&amp;","&amp;集計チェック!$A49))</f>
        <v>0</v>
      </c>
      <c r="I49" s="286">
        <f>IF($A49="","",COUNTIF(集計シート!$A$2:$E$202,集計チェック!I$23&amp;",男"&amp;","&amp;集計チェック!$A49)+COUNTIF(集計シート!$A$2:$E$202,",男"&amp;","&amp;集計チェック!$A49))</f>
        <v>0</v>
      </c>
      <c r="J49" s="286">
        <f t="shared" si="4"/>
        <v>0</v>
      </c>
      <c r="K49" s="286">
        <f>IF($A49="","",COUNTIF(集計シート!$A$2:$E$202,集計チェック!K$23&amp;",女"&amp;","&amp;集計チェック!$A49))</f>
        <v>0</v>
      </c>
      <c r="L49" s="286">
        <f>IF($A49="","",COUNTIF(集計シート!$A$2:$E$202,集計チェック!L$23&amp;",女"&amp;","&amp;集計チェック!$A49))</f>
        <v>0</v>
      </c>
      <c r="M49" s="286">
        <f>IF($A49="","",COUNTIF(集計シート!$A$2:$E$202,集計チェック!M$23&amp;",女"&amp;","&amp;集計チェック!$A49))</f>
        <v>0</v>
      </c>
      <c r="N49" s="286">
        <f>IF($A49="","",COUNTIF(集計シート!$A$2:$E$202,集計チェック!N$23&amp;",女"&amp;","&amp;集計チェック!$A49))</f>
        <v>0</v>
      </c>
      <c r="O49" s="286">
        <f>IF($A49="","",COUNTIF(集計シート!$A$2:$E$202,集計チェック!O$23&amp;",女"&amp;","&amp;集計チェック!$A49)+COUNTIF(集計シート!$A$2:$E$202,",女"&amp;","&amp;集計チェック!$A49))</f>
        <v>0</v>
      </c>
      <c r="Q49" s="286">
        <f>データ!R26</f>
        <v>0</v>
      </c>
      <c r="R49" s="289">
        <f>データ!S26</f>
        <v>0</v>
      </c>
      <c r="S49" s="290">
        <v>0</v>
      </c>
      <c r="T49" s="291">
        <f>IF($Q49="","",COUNTIF(集計シート!$K$2:$O$202,$Q49&amp;","&amp;1))</f>
        <v>0</v>
      </c>
      <c r="U49" s="292">
        <f t="shared" si="5"/>
        <v>0</v>
      </c>
      <c r="V49" s="286">
        <f>データ!T26</f>
        <v>0</v>
      </c>
      <c r="W49" s="289">
        <f>データ!U26</f>
        <v>0</v>
      </c>
      <c r="X49" s="290">
        <v>0</v>
      </c>
      <c r="Y49" s="291">
        <f>IF($V49="","",COUNTIF(集計シート!$K$2:$O$202,$V49&amp;","&amp;1))</f>
        <v>0</v>
      </c>
      <c r="Z49" s="293">
        <f t="shared" si="6"/>
        <v>0</v>
      </c>
    </row>
    <row r="50" spans="1:26">
      <c r="A50" s="286">
        <f>データ!P27</f>
        <v>0</v>
      </c>
      <c r="B50" s="287">
        <f>データ!Q27</f>
        <v>0</v>
      </c>
      <c r="C50" s="288">
        <f t="shared" si="2"/>
        <v>0</v>
      </c>
      <c r="D50" s="286">
        <f t="shared" si="3"/>
        <v>0</v>
      </c>
      <c r="E50" s="286">
        <f>IF($A50="","",COUNTIF(集計シート!$A$2:$E$202,集計チェック!E$23&amp;",男"&amp;","&amp;集計チェック!$A50))</f>
        <v>0</v>
      </c>
      <c r="F50" s="286">
        <f>IF($A50="","",COUNTIF(集計シート!$A$2:$E$202,集計チェック!F$23&amp;",男"&amp;","&amp;集計チェック!$A50))</f>
        <v>0</v>
      </c>
      <c r="G50" s="286">
        <f>IF($A50="","",COUNTIF(集計シート!$A$2:$E$202,集計チェック!G$23&amp;",男"&amp;","&amp;集計チェック!$A50))</f>
        <v>0</v>
      </c>
      <c r="H50" s="286">
        <f>IF($A50="","",COUNTIF(集計シート!$A$2:$E$202,集計チェック!H$23&amp;",男"&amp;","&amp;集計チェック!$A50))</f>
        <v>0</v>
      </c>
      <c r="I50" s="286">
        <f>IF($A50="","",COUNTIF(集計シート!$A$2:$E$202,集計チェック!I$23&amp;",男"&amp;","&amp;集計チェック!$A50)+COUNTIF(集計シート!$A$2:$E$202,",男"&amp;","&amp;集計チェック!$A50))</f>
        <v>0</v>
      </c>
      <c r="J50" s="286">
        <f t="shared" si="4"/>
        <v>0</v>
      </c>
      <c r="K50" s="286">
        <f>IF($A50="","",COUNTIF(集計シート!$A$2:$E$202,集計チェック!K$23&amp;",女"&amp;","&amp;集計チェック!$A50))</f>
        <v>0</v>
      </c>
      <c r="L50" s="286">
        <f>IF($A50="","",COUNTIF(集計シート!$A$2:$E$202,集計チェック!L$23&amp;",女"&amp;","&amp;集計チェック!$A50))</f>
        <v>0</v>
      </c>
      <c r="M50" s="286">
        <f>IF($A50="","",COUNTIF(集計シート!$A$2:$E$202,集計チェック!M$23&amp;",女"&amp;","&amp;集計チェック!$A50))</f>
        <v>0</v>
      </c>
      <c r="N50" s="286">
        <f>IF($A50="","",COUNTIF(集計シート!$A$2:$E$202,集計チェック!N$23&amp;",女"&amp;","&amp;集計チェック!$A50))</f>
        <v>0</v>
      </c>
      <c r="O50" s="286">
        <f>IF($A50="","",COUNTIF(集計シート!$A$2:$E$202,集計チェック!O$23&amp;",女"&amp;","&amp;集計チェック!$A50)+COUNTIF(集計シート!$A$2:$E$202,",女"&amp;","&amp;集計チェック!$A50))</f>
        <v>0</v>
      </c>
      <c r="Q50" s="286">
        <f>データ!R27</f>
        <v>0</v>
      </c>
      <c r="R50" s="289">
        <f>データ!S27</f>
        <v>0</v>
      </c>
      <c r="S50" s="290">
        <v>0</v>
      </c>
      <c r="T50" s="291">
        <f>IF($Q50="","",COUNTIF(集計シート!$K$2:$O$202,$Q50&amp;","&amp;1))</f>
        <v>0</v>
      </c>
      <c r="U50" s="292">
        <f t="shared" si="5"/>
        <v>0</v>
      </c>
      <c r="V50" s="286">
        <f>データ!T27</f>
        <v>0</v>
      </c>
      <c r="W50" s="289">
        <f>データ!U27</f>
        <v>0</v>
      </c>
      <c r="X50" s="290">
        <v>0</v>
      </c>
      <c r="Y50" s="291">
        <f>IF($V50="","",COUNTIF(集計シート!$K$2:$O$202,$V50&amp;","&amp;1))</f>
        <v>0</v>
      </c>
      <c r="Z50" s="293">
        <f t="shared" si="6"/>
        <v>0</v>
      </c>
    </row>
    <row r="51" spans="1:26">
      <c r="A51" s="286">
        <f>データ!P28</f>
        <v>0</v>
      </c>
      <c r="B51" s="287">
        <f>データ!Q28</f>
        <v>0</v>
      </c>
      <c r="C51" s="288">
        <f t="shared" si="2"/>
        <v>0</v>
      </c>
      <c r="D51" s="286">
        <f t="shared" si="3"/>
        <v>0</v>
      </c>
      <c r="E51" s="286">
        <f>IF($A51="","",COUNTIF(集計シート!$A$2:$E$202,集計チェック!E$23&amp;",男"&amp;","&amp;集計チェック!$A51))</f>
        <v>0</v>
      </c>
      <c r="F51" s="286">
        <f>IF($A51="","",COUNTIF(集計シート!$A$2:$E$202,集計チェック!F$23&amp;",男"&amp;","&amp;集計チェック!$A51))</f>
        <v>0</v>
      </c>
      <c r="G51" s="286">
        <f>IF($A51="","",COUNTIF(集計シート!$A$2:$E$202,集計チェック!G$23&amp;",男"&amp;","&amp;集計チェック!$A51))</f>
        <v>0</v>
      </c>
      <c r="H51" s="286">
        <f>IF($A51="","",COUNTIF(集計シート!$A$2:$E$202,集計チェック!H$23&amp;",男"&amp;","&amp;集計チェック!$A51))</f>
        <v>0</v>
      </c>
      <c r="I51" s="286">
        <f>IF($A51="","",COUNTIF(集計シート!$A$2:$E$202,集計チェック!I$23&amp;",男"&amp;","&amp;集計チェック!$A51)+COUNTIF(集計シート!$A$2:$E$202,",男"&amp;","&amp;集計チェック!$A51))</f>
        <v>0</v>
      </c>
      <c r="J51" s="286">
        <f t="shared" si="4"/>
        <v>0</v>
      </c>
      <c r="K51" s="286">
        <f>IF($A51="","",COUNTIF(集計シート!$A$2:$E$202,集計チェック!K$23&amp;",女"&amp;","&amp;集計チェック!$A51))</f>
        <v>0</v>
      </c>
      <c r="L51" s="286">
        <f>IF($A51="","",COUNTIF(集計シート!$A$2:$E$202,集計チェック!L$23&amp;",女"&amp;","&amp;集計チェック!$A51))</f>
        <v>0</v>
      </c>
      <c r="M51" s="286">
        <f>IF($A51="","",COUNTIF(集計シート!$A$2:$E$202,集計チェック!M$23&amp;",女"&amp;","&amp;集計チェック!$A51))</f>
        <v>0</v>
      </c>
      <c r="N51" s="286">
        <f>IF($A51="","",COUNTIF(集計シート!$A$2:$E$202,集計チェック!N$23&amp;",女"&amp;","&amp;集計チェック!$A51))</f>
        <v>0</v>
      </c>
      <c r="O51" s="286">
        <f>IF($A51="","",COUNTIF(集計シート!$A$2:$E$202,集計チェック!O$23&amp;",女"&amp;","&amp;集計チェック!$A51)+COUNTIF(集計シート!$A$2:$E$202,",女"&amp;","&amp;集計チェック!$A51))</f>
        <v>0</v>
      </c>
      <c r="Q51" s="286">
        <f>データ!R28</f>
        <v>0</v>
      </c>
      <c r="R51" s="289">
        <f>データ!S28</f>
        <v>0</v>
      </c>
      <c r="S51" s="290">
        <v>0</v>
      </c>
      <c r="T51" s="291">
        <f>IF($Q51="","",COUNTIF(集計シート!$K$2:$O$202,$Q51&amp;","&amp;1))</f>
        <v>0</v>
      </c>
      <c r="U51" s="292">
        <f t="shared" si="5"/>
        <v>0</v>
      </c>
      <c r="V51" s="286">
        <f>データ!T28</f>
        <v>0</v>
      </c>
      <c r="W51" s="289">
        <f>データ!U28</f>
        <v>0</v>
      </c>
      <c r="X51" s="290">
        <v>0</v>
      </c>
      <c r="Y51" s="291">
        <f>IF($V51="","",COUNTIF(集計シート!$K$2:$O$202,$V51&amp;","&amp;1))</f>
        <v>0</v>
      </c>
      <c r="Z51" s="293">
        <f t="shared" si="6"/>
        <v>0</v>
      </c>
    </row>
    <row r="52" spans="1:26">
      <c r="A52" s="286">
        <f>データ!P29</f>
        <v>0</v>
      </c>
      <c r="B52" s="287">
        <f>データ!Q29</f>
        <v>0</v>
      </c>
      <c r="C52" s="288">
        <f t="shared" si="2"/>
        <v>0</v>
      </c>
      <c r="D52" s="286">
        <f t="shared" si="3"/>
        <v>0</v>
      </c>
      <c r="E52" s="286">
        <f>IF($A52="","",COUNTIF(集計シート!$A$2:$E$202,集計チェック!E$23&amp;",男"&amp;","&amp;集計チェック!$A52))</f>
        <v>0</v>
      </c>
      <c r="F52" s="286">
        <f>IF($A52="","",COUNTIF(集計シート!$A$2:$E$202,集計チェック!F$23&amp;",男"&amp;","&amp;集計チェック!$A52))</f>
        <v>0</v>
      </c>
      <c r="G52" s="286">
        <f>IF($A52="","",COUNTIF(集計シート!$A$2:$E$202,集計チェック!G$23&amp;",男"&amp;","&amp;集計チェック!$A52))</f>
        <v>0</v>
      </c>
      <c r="H52" s="286">
        <f>IF($A52="","",COUNTIF(集計シート!$A$2:$E$202,集計チェック!H$23&amp;",男"&amp;","&amp;集計チェック!$A52))</f>
        <v>0</v>
      </c>
      <c r="I52" s="286">
        <f>IF($A52="","",COUNTIF(集計シート!$A$2:$E$202,集計チェック!I$23&amp;",男"&amp;","&amp;集計チェック!$A52)+COUNTIF(集計シート!$A$2:$E$202,",男"&amp;","&amp;集計チェック!$A52))</f>
        <v>0</v>
      </c>
      <c r="J52" s="286">
        <f t="shared" si="4"/>
        <v>0</v>
      </c>
      <c r="K52" s="286">
        <f>IF($A52="","",COUNTIF(集計シート!$A$2:$E$202,集計チェック!K$23&amp;",女"&amp;","&amp;集計チェック!$A52))</f>
        <v>0</v>
      </c>
      <c r="L52" s="286">
        <f>IF($A52="","",COUNTIF(集計シート!$A$2:$E$202,集計チェック!L$23&amp;",女"&amp;","&amp;集計チェック!$A52))</f>
        <v>0</v>
      </c>
      <c r="M52" s="286">
        <f>IF($A52="","",COUNTIF(集計シート!$A$2:$E$202,集計チェック!M$23&amp;",女"&amp;","&amp;集計チェック!$A52))</f>
        <v>0</v>
      </c>
      <c r="N52" s="286">
        <f>IF($A52="","",COUNTIF(集計シート!$A$2:$E$202,集計チェック!N$23&amp;",女"&amp;","&amp;集計チェック!$A52))</f>
        <v>0</v>
      </c>
      <c r="O52" s="286">
        <f>IF($A52="","",COUNTIF(集計シート!$A$2:$E$202,集計チェック!O$23&amp;",女"&amp;","&amp;集計チェック!$A52)+COUNTIF(集計シート!$A$2:$E$202,",女"&amp;","&amp;集計チェック!$A52))</f>
        <v>0</v>
      </c>
      <c r="Q52" s="286">
        <f>データ!R29</f>
        <v>0</v>
      </c>
      <c r="R52" s="289">
        <f>データ!S29</f>
        <v>0</v>
      </c>
      <c r="S52" s="290">
        <v>0</v>
      </c>
      <c r="T52" s="291">
        <f>IF($Q52="","",COUNTIF(集計シート!$K$2:$O$202,$Q52&amp;","&amp;1))</f>
        <v>0</v>
      </c>
      <c r="U52" s="292">
        <f t="shared" si="5"/>
        <v>0</v>
      </c>
      <c r="V52" s="286">
        <f>データ!T29</f>
        <v>0</v>
      </c>
      <c r="W52" s="289">
        <f>データ!U29</f>
        <v>0</v>
      </c>
      <c r="X52" s="290">
        <v>0</v>
      </c>
      <c r="Y52" s="291">
        <f>IF($V52="","",COUNTIF(集計シート!$K$2:$O$202,$V52&amp;","&amp;1))</f>
        <v>0</v>
      </c>
      <c r="Z52" s="293">
        <f t="shared" si="6"/>
        <v>0</v>
      </c>
    </row>
    <row r="53" spans="1:26">
      <c r="A53" s="286">
        <f>データ!P30</f>
        <v>0</v>
      </c>
      <c r="B53" s="287">
        <f>データ!Q30</f>
        <v>0</v>
      </c>
      <c r="C53" s="288">
        <f t="shared" si="2"/>
        <v>0</v>
      </c>
      <c r="D53" s="286">
        <f t="shared" si="3"/>
        <v>0</v>
      </c>
      <c r="E53" s="286">
        <f>IF($A53="","",COUNTIF(集計シート!$A$2:$E$202,集計チェック!E$23&amp;",男"&amp;","&amp;集計チェック!$A53))</f>
        <v>0</v>
      </c>
      <c r="F53" s="286">
        <f>IF($A53="","",COUNTIF(集計シート!$A$2:$E$202,集計チェック!F$23&amp;",男"&amp;","&amp;集計チェック!$A53))</f>
        <v>0</v>
      </c>
      <c r="G53" s="286">
        <f>IF($A53="","",COUNTIF(集計シート!$A$2:$E$202,集計チェック!G$23&amp;",男"&amp;","&amp;集計チェック!$A53))</f>
        <v>0</v>
      </c>
      <c r="H53" s="286">
        <f>IF($A53="","",COUNTIF(集計シート!$A$2:$E$202,集計チェック!H$23&amp;",男"&amp;","&amp;集計チェック!$A53))</f>
        <v>0</v>
      </c>
      <c r="I53" s="286">
        <f>IF($A53="","",COUNTIF(集計シート!$A$2:$E$202,集計チェック!I$23&amp;",男"&amp;","&amp;集計チェック!$A53)+COUNTIF(集計シート!$A$2:$E$202,",男"&amp;","&amp;集計チェック!$A53))</f>
        <v>0</v>
      </c>
      <c r="J53" s="286">
        <f t="shared" si="4"/>
        <v>0</v>
      </c>
      <c r="K53" s="286">
        <f>IF($A53="","",COUNTIF(集計シート!$A$2:$E$202,集計チェック!K$23&amp;",女"&amp;","&amp;集計チェック!$A53))</f>
        <v>0</v>
      </c>
      <c r="L53" s="286">
        <f>IF($A53="","",COUNTIF(集計シート!$A$2:$E$202,集計チェック!L$23&amp;",女"&amp;","&amp;集計チェック!$A53))</f>
        <v>0</v>
      </c>
      <c r="M53" s="286">
        <f>IF($A53="","",COUNTIF(集計シート!$A$2:$E$202,集計チェック!M$23&amp;",女"&amp;","&amp;集計チェック!$A53))</f>
        <v>0</v>
      </c>
      <c r="N53" s="286">
        <f>IF($A53="","",COUNTIF(集計シート!$A$2:$E$202,集計チェック!N$23&amp;",女"&amp;","&amp;集計チェック!$A53))</f>
        <v>0</v>
      </c>
      <c r="O53" s="286">
        <f>IF($A53="","",COUNTIF(集計シート!$A$2:$E$202,集計チェック!O$23&amp;",女"&amp;","&amp;集計チェック!$A53)+COUNTIF(集計シート!$A$2:$E$202,",女"&amp;","&amp;集計チェック!$A53))</f>
        <v>0</v>
      </c>
      <c r="Q53" s="286">
        <f>データ!R30</f>
        <v>0</v>
      </c>
      <c r="R53" s="289">
        <f>データ!S30</f>
        <v>0</v>
      </c>
      <c r="S53" s="290">
        <v>0</v>
      </c>
      <c r="T53" s="291">
        <f>IF($Q53="","",COUNTIF(集計シート!$K$2:$O$202,$Q53&amp;","&amp;1))</f>
        <v>0</v>
      </c>
      <c r="U53" s="292">
        <f t="shared" si="5"/>
        <v>0</v>
      </c>
      <c r="V53" s="286">
        <f>データ!T30</f>
        <v>0</v>
      </c>
      <c r="W53" s="289">
        <f>データ!U30</f>
        <v>0</v>
      </c>
      <c r="X53" s="290">
        <v>0</v>
      </c>
      <c r="Y53" s="291">
        <f>IF($V53="","",COUNTIF(集計シート!$K$2:$O$202,$V53&amp;","&amp;1))</f>
        <v>0</v>
      </c>
      <c r="Z53" s="293">
        <f t="shared" si="6"/>
        <v>0</v>
      </c>
    </row>
    <row r="54" spans="1:26">
      <c r="A54" s="286">
        <f>データ!P31</f>
        <v>0</v>
      </c>
      <c r="B54" s="287">
        <f>データ!Q31</f>
        <v>0</v>
      </c>
      <c r="C54" s="288">
        <f t="shared" si="2"/>
        <v>0</v>
      </c>
      <c r="D54" s="286">
        <f t="shared" si="3"/>
        <v>0</v>
      </c>
      <c r="E54" s="286">
        <f>IF($A54="","",COUNTIF(集計シート!$A$2:$E$202,集計チェック!E$23&amp;",男"&amp;","&amp;集計チェック!$A54))</f>
        <v>0</v>
      </c>
      <c r="F54" s="286">
        <f>IF($A54="","",COUNTIF(集計シート!$A$2:$E$202,集計チェック!F$23&amp;",男"&amp;","&amp;集計チェック!$A54))</f>
        <v>0</v>
      </c>
      <c r="G54" s="286">
        <f>IF($A54="","",COUNTIF(集計シート!$A$2:$E$202,集計チェック!G$23&amp;",男"&amp;","&amp;集計チェック!$A54))</f>
        <v>0</v>
      </c>
      <c r="H54" s="286">
        <f>IF($A54="","",COUNTIF(集計シート!$A$2:$E$202,集計チェック!H$23&amp;",男"&amp;","&amp;集計チェック!$A54))</f>
        <v>0</v>
      </c>
      <c r="I54" s="286">
        <f>IF($A54="","",COUNTIF(集計シート!$A$2:$E$202,集計チェック!I$23&amp;",男"&amp;","&amp;集計チェック!$A54)+COUNTIF(集計シート!$A$2:$E$202,",男"&amp;","&amp;集計チェック!$A54))</f>
        <v>0</v>
      </c>
      <c r="J54" s="286">
        <f t="shared" si="4"/>
        <v>0</v>
      </c>
      <c r="K54" s="286">
        <f>IF($A54="","",COUNTIF(集計シート!$A$2:$E$202,集計チェック!K$23&amp;",女"&amp;","&amp;集計チェック!$A54))</f>
        <v>0</v>
      </c>
      <c r="L54" s="286">
        <f>IF($A54="","",COUNTIF(集計シート!$A$2:$E$202,集計チェック!L$23&amp;",女"&amp;","&amp;集計チェック!$A54))</f>
        <v>0</v>
      </c>
      <c r="M54" s="286">
        <f>IF($A54="","",COUNTIF(集計シート!$A$2:$E$202,集計チェック!M$23&amp;",女"&amp;","&amp;集計チェック!$A54))</f>
        <v>0</v>
      </c>
      <c r="N54" s="286">
        <f>IF($A54="","",COUNTIF(集計シート!$A$2:$E$202,集計チェック!N$23&amp;",女"&amp;","&amp;集計チェック!$A54))</f>
        <v>0</v>
      </c>
      <c r="O54" s="286">
        <f>IF($A54="","",COUNTIF(集計シート!$A$2:$E$202,集計チェック!O$23&amp;",女"&amp;","&amp;集計チェック!$A54)+COUNTIF(集計シート!$A$2:$E$202,",女"&amp;","&amp;集計チェック!$A54))</f>
        <v>0</v>
      </c>
      <c r="Q54" s="286">
        <f>データ!R31</f>
        <v>0</v>
      </c>
      <c r="R54" s="289">
        <f>データ!S31</f>
        <v>0</v>
      </c>
      <c r="S54" s="290">
        <v>0</v>
      </c>
      <c r="T54" s="291">
        <f>IF($Q54="","",COUNTIF(集計シート!$K$2:$O$202,$Q54&amp;","&amp;1))</f>
        <v>0</v>
      </c>
      <c r="U54" s="292">
        <f t="shared" si="5"/>
        <v>0</v>
      </c>
      <c r="V54" s="286">
        <f>データ!T31</f>
        <v>0</v>
      </c>
      <c r="W54" s="289">
        <f>データ!U31</f>
        <v>0</v>
      </c>
      <c r="X54" s="290">
        <v>0</v>
      </c>
      <c r="Y54" s="291">
        <f>IF($V54="","",COUNTIF(集計シート!$K$2:$O$202,$V54&amp;","&amp;1))</f>
        <v>0</v>
      </c>
      <c r="Z54" s="293">
        <f t="shared" si="6"/>
        <v>0</v>
      </c>
    </row>
    <row r="55" spans="1:26">
      <c r="A55" s="286">
        <f>データ!P32</f>
        <v>0</v>
      </c>
      <c r="B55" s="287">
        <f>データ!Q32</f>
        <v>0</v>
      </c>
      <c r="C55" s="288">
        <f t="shared" si="2"/>
        <v>0</v>
      </c>
      <c r="D55" s="286">
        <f t="shared" si="3"/>
        <v>0</v>
      </c>
      <c r="E55" s="286">
        <f>IF($A55="","",COUNTIF(集計シート!$A$2:$E$202,集計チェック!E$23&amp;",男"&amp;","&amp;集計チェック!$A55))</f>
        <v>0</v>
      </c>
      <c r="F55" s="286">
        <f>IF($A55="","",COUNTIF(集計シート!$A$2:$E$202,集計チェック!F$23&amp;",男"&amp;","&amp;集計チェック!$A55))</f>
        <v>0</v>
      </c>
      <c r="G55" s="286">
        <f>IF($A55="","",COUNTIF(集計シート!$A$2:$E$202,集計チェック!G$23&amp;",男"&amp;","&amp;集計チェック!$A55))</f>
        <v>0</v>
      </c>
      <c r="H55" s="286">
        <f>IF($A55="","",COUNTIF(集計シート!$A$2:$E$202,集計チェック!H$23&amp;",男"&amp;","&amp;集計チェック!$A55))</f>
        <v>0</v>
      </c>
      <c r="I55" s="286">
        <f>IF($A55="","",COUNTIF(集計シート!$A$2:$E$202,集計チェック!I$23&amp;",男"&amp;","&amp;集計チェック!$A55)+COUNTIF(集計シート!$A$2:$E$202,",男"&amp;","&amp;集計チェック!$A55))</f>
        <v>0</v>
      </c>
      <c r="J55" s="286">
        <f t="shared" si="4"/>
        <v>0</v>
      </c>
      <c r="K55" s="286">
        <f>IF($A55="","",COUNTIF(集計シート!$A$2:$E$202,集計チェック!K$23&amp;",女"&amp;","&amp;集計チェック!$A55))</f>
        <v>0</v>
      </c>
      <c r="L55" s="286">
        <f>IF($A55="","",COUNTIF(集計シート!$A$2:$E$202,集計チェック!L$23&amp;",女"&amp;","&amp;集計チェック!$A55))</f>
        <v>0</v>
      </c>
      <c r="M55" s="286">
        <f>IF($A55="","",COUNTIF(集計シート!$A$2:$E$202,集計チェック!M$23&amp;",女"&amp;","&amp;集計チェック!$A55))</f>
        <v>0</v>
      </c>
      <c r="N55" s="286">
        <f>IF($A55="","",COUNTIF(集計シート!$A$2:$E$202,集計チェック!N$23&amp;",女"&amp;","&amp;集計チェック!$A55))</f>
        <v>0</v>
      </c>
      <c r="O55" s="286">
        <f>IF($A55="","",COUNTIF(集計シート!$A$2:$E$202,集計チェック!O$23&amp;",女"&amp;","&amp;集計チェック!$A55)+COUNTIF(集計シート!$A$2:$E$202,",女"&amp;","&amp;集計チェック!$A55))</f>
        <v>0</v>
      </c>
      <c r="Q55" s="286">
        <f>データ!R32</f>
        <v>0</v>
      </c>
      <c r="R55" s="289">
        <f>データ!S32</f>
        <v>0</v>
      </c>
      <c r="S55" s="290">
        <v>0</v>
      </c>
      <c r="T55" s="291">
        <f>IF($Q55="","",COUNTIF(集計シート!$K$2:$O$202,$Q55&amp;","&amp;1))</f>
        <v>0</v>
      </c>
      <c r="U55" s="292">
        <f t="shared" si="5"/>
        <v>0</v>
      </c>
      <c r="V55" s="286">
        <f>データ!T32</f>
        <v>0</v>
      </c>
      <c r="W55" s="289">
        <f>データ!U32</f>
        <v>0</v>
      </c>
      <c r="X55" s="290">
        <v>0</v>
      </c>
      <c r="Y55" s="291">
        <f>IF($V55="","",COUNTIF(集計シート!$K$2:$O$202,$V55&amp;","&amp;1))</f>
        <v>0</v>
      </c>
      <c r="Z55" s="293">
        <f t="shared" si="6"/>
        <v>0</v>
      </c>
    </row>
    <row r="56" spans="1:26">
      <c r="A56" s="286">
        <f>データ!P33</f>
        <v>0</v>
      </c>
      <c r="B56" s="287">
        <f>データ!Q33</f>
        <v>0</v>
      </c>
      <c r="C56" s="288">
        <f t="shared" si="2"/>
        <v>0</v>
      </c>
      <c r="D56" s="286">
        <f t="shared" si="3"/>
        <v>0</v>
      </c>
      <c r="E56" s="286">
        <f>IF($A56="","",COUNTIF(集計シート!$A$2:$E$202,集計チェック!E$23&amp;",男"&amp;","&amp;集計チェック!$A56))</f>
        <v>0</v>
      </c>
      <c r="F56" s="286">
        <f>IF($A56="","",COUNTIF(集計シート!$A$2:$E$202,集計チェック!F$23&amp;",男"&amp;","&amp;集計チェック!$A56))</f>
        <v>0</v>
      </c>
      <c r="G56" s="286">
        <f>IF($A56="","",COUNTIF(集計シート!$A$2:$E$202,集計チェック!G$23&amp;",男"&amp;","&amp;集計チェック!$A56))</f>
        <v>0</v>
      </c>
      <c r="H56" s="286">
        <f>IF($A56="","",COUNTIF(集計シート!$A$2:$E$202,集計チェック!H$23&amp;",男"&amp;","&amp;集計チェック!$A56))</f>
        <v>0</v>
      </c>
      <c r="I56" s="286">
        <f>IF($A56="","",COUNTIF(集計シート!$A$2:$E$202,集計チェック!I$23&amp;",男"&amp;","&amp;集計チェック!$A56)+COUNTIF(集計シート!$A$2:$E$202,",男"&amp;","&amp;集計チェック!$A56))</f>
        <v>0</v>
      </c>
      <c r="J56" s="286">
        <f t="shared" si="4"/>
        <v>0</v>
      </c>
      <c r="K56" s="286">
        <f>IF($A56="","",COUNTIF(集計シート!$A$2:$E$202,集計チェック!K$23&amp;",女"&amp;","&amp;集計チェック!$A56))</f>
        <v>0</v>
      </c>
      <c r="L56" s="286">
        <f>IF($A56="","",COUNTIF(集計シート!$A$2:$E$202,集計チェック!L$23&amp;",女"&amp;","&amp;集計チェック!$A56))</f>
        <v>0</v>
      </c>
      <c r="M56" s="286">
        <f>IF($A56="","",COUNTIF(集計シート!$A$2:$E$202,集計チェック!M$23&amp;",女"&amp;","&amp;集計チェック!$A56))</f>
        <v>0</v>
      </c>
      <c r="N56" s="286">
        <f>IF($A56="","",COUNTIF(集計シート!$A$2:$E$202,集計チェック!N$23&amp;",女"&amp;","&amp;集計チェック!$A56))</f>
        <v>0</v>
      </c>
      <c r="O56" s="286">
        <f>IF($A56="","",COUNTIF(集計シート!$A$2:$E$202,集計チェック!O$23&amp;",女"&amp;","&amp;集計チェック!$A56)+COUNTIF(集計シート!$A$2:$E$202,",女"&amp;","&amp;集計チェック!$A56))</f>
        <v>0</v>
      </c>
      <c r="Q56" s="286">
        <f>データ!R33</f>
        <v>0</v>
      </c>
      <c r="R56" s="289">
        <f>データ!S33</f>
        <v>0</v>
      </c>
      <c r="S56" s="290">
        <v>0</v>
      </c>
      <c r="T56" s="291">
        <f>IF($Q56="","",COUNTIF(集計シート!$K$2:$O$202,$Q56&amp;","&amp;1))</f>
        <v>0</v>
      </c>
      <c r="U56" s="292">
        <f t="shared" si="5"/>
        <v>0</v>
      </c>
      <c r="V56" s="286">
        <f>データ!T33</f>
        <v>0</v>
      </c>
      <c r="W56" s="289">
        <f>データ!U33</f>
        <v>0</v>
      </c>
      <c r="X56" s="290">
        <v>0</v>
      </c>
      <c r="Y56" s="291">
        <f>IF($V56="","",COUNTIF(集計シート!$K$2:$O$202,$V56&amp;","&amp;1))</f>
        <v>0</v>
      </c>
      <c r="Z56" s="293">
        <f t="shared" si="6"/>
        <v>0</v>
      </c>
    </row>
    <row r="57" spans="1:26">
      <c r="A57" s="286">
        <f>データ!P34</f>
        <v>0</v>
      </c>
      <c r="B57" s="287">
        <f>データ!Q34</f>
        <v>0</v>
      </c>
      <c r="C57" s="288">
        <f t="shared" si="2"/>
        <v>0</v>
      </c>
      <c r="D57" s="286">
        <f t="shared" si="3"/>
        <v>0</v>
      </c>
      <c r="E57" s="286">
        <f>IF($A57="","",COUNTIF(集計シート!$A$2:$E$202,集計チェック!E$23&amp;",男"&amp;","&amp;集計チェック!$A57))</f>
        <v>0</v>
      </c>
      <c r="F57" s="286">
        <f>IF($A57="","",COUNTIF(集計シート!$A$2:$E$202,集計チェック!F$23&amp;",男"&amp;","&amp;集計チェック!$A57))</f>
        <v>0</v>
      </c>
      <c r="G57" s="286">
        <f>IF($A57="","",COUNTIF(集計シート!$A$2:$E$202,集計チェック!G$23&amp;",男"&amp;","&amp;集計チェック!$A57))</f>
        <v>0</v>
      </c>
      <c r="H57" s="286">
        <f>IF($A57="","",COUNTIF(集計シート!$A$2:$E$202,集計チェック!H$23&amp;",男"&amp;","&amp;集計チェック!$A57))</f>
        <v>0</v>
      </c>
      <c r="I57" s="286">
        <f>IF($A57="","",COUNTIF(集計シート!$A$2:$E$202,集計チェック!I$23&amp;",男"&amp;","&amp;集計チェック!$A57)+COUNTIF(集計シート!$A$2:$E$202,",男"&amp;","&amp;集計チェック!$A57))</f>
        <v>0</v>
      </c>
      <c r="J57" s="286">
        <f t="shared" si="4"/>
        <v>0</v>
      </c>
      <c r="K57" s="286">
        <f>IF($A57="","",COUNTIF(集計シート!$A$2:$E$202,集計チェック!K$23&amp;",女"&amp;","&amp;集計チェック!$A57))</f>
        <v>0</v>
      </c>
      <c r="L57" s="286">
        <f>IF($A57="","",COUNTIF(集計シート!$A$2:$E$202,集計チェック!L$23&amp;",女"&amp;","&amp;集計チェック!$A57))</f>
        <v>0</v>
      </c>
      <c r="M57" s="286">
        <f>IF($A57="","",COUNTIF(集計シート!$A$2:$E$202,集計チェック!M$23&amp;",女"&amp;","&amp;集計チェック!$A57))</f>
        <v>0</v>
      </c>
      <c r="N57" s="286">
        <f>IF($A57="","",COUNTIF(集計シート!$A$2:$E$202,集計チェック!N$23&amp;",女"&amp;","&amp;集計チェック!$A57))</f>
        <v>0</v>
      </c>
      <c r="O57" s="286">
        <f>IF($A57="","",COUNTIF(集計シート!$A$2:$E$202,集計チェック!O$23&amp;",女"&amp;","&amp;集計チェック!$A57)+COUNTIF(集計シート!$A$2:$E$202,",女"&amp;","&amp;集計チェック!$A57))</f>
        <v>0</v>
      </c>
      <c r="Q57" s="286">
        <f>データ!R34</f>
        <v>0</v>
      </c>
      <c r="R57" s="289">
        <f>データ!S34</f>
        <v>0</v>
      </c>
      <c r="S57" s="290">
        <v>0</v>
      </c>
      <c r="T57" s="291">
        <f>IF($Q57="","",COUNTIF(集計シート!$K$2:$O$202,$Q57&amp;","&amp;1))</f>
        <v>0</v>
      </c>
      <c r="U57" s="292">
        <f t="shared" si="5"/>
        <v>0</v>
      </c>
      <c r="V57" s="286">
        <f>データ!T34</f>
        <v>0</v>
      </c>
      <c r="W57" s="289">
        <f>データ!U34</f>
        <v>0</v>
      </c>
      <c r="X57" s="290">
        <v>0</v>
      </c>
      <c r="Y57" s="291">
        <f>IF($V57="","",COUNTIF(集計シート!$K$2:$O$202,$V57&amp;","&amp;1))</f>
        <v>0</v>
      </c>
      <c r="Z57" s="293">
        <f t="shared" si="6"/>
        <v>0</v>
      </c>
    </row>
    <row r="58" spans="1:26">
      <c r="A58" s="286">
        <f>データ!P35</f>
        <v>0</v>
      </c>
      <c r="B58" s="287">
        <f>データ!Q35</f>
        <v>0</v>
      </c>
      <c r="C58" s="288">
        <f t="shared" si="2"/>
        <v>0</v>
      </c>
      <c r="D58" s="286">
        <f t="shared" si="3"/>
        <v>0</v>
      </c>
      <c r="E58" s="286">
        <f>IF($A58="","",COUNTIF(集計シート!$A$2:$E$202,集計チェック!E$23&amp;",男"&amp;","&amp;集計チェック!$A58))</f>
        <v>0</v>
      </c>
      <c r="F58" s="286">
        <f>IF($A58="","",COUNTIF(集計シート!$A$2:$E$202,集計チェック!F$23&amp;",男"&amp;","&amp;集計チェック!$A58))</f>
        <v>0</v>
      </c>
      <c r="G58" s="286">
        <f>IF($A58="","",COUNTIF(集計シート!$A$2:$E$202,集計チェック!G$23&amp;",男"&amp;","&amp;集計チェック!$A58))</f>
        <v>0</v>
      </c>
      <c r="H58" s="286">
        <f>IF($A58="","",COUNTIF(集計シート!$A$2:$E$202,集計チェック!H$23&amp;",男"&amp;","&amp;集計チェック!$A58))</f>
        <v>0</v>
      </c>
      <c r="I58" s="286">
        <f>IF($A58="","",COUNTIF(集計シート!$A$2:$E$202,集計チェック!I$23&amp;",男"&amp;","&amp;集計チェック!$A58)+COUNTIF(集計シート!$A$2:$E$202,",男"&amp;","&amp;集計チェック!$A58))</f>
        <v>0</v>
      </c>
      <c r="J58" s="286">
        <f t="shared" si="4"/>
        <v>0</v>
      </c>
      <c r="K58" s="286">
        <f>IF($A58="","",COUNTIF(集計シート!$A$2:$E$202,集計チェック!K$23&amp;",女"&amp;","&amp;集計チェック!$A58))</f>
        <v>0</v>
      </c>
      <c r="L58" s="286">
        <f>IF($A58="","",COUNTIF(集計シート!$A$2:$E$202,集計チェック!L$23&amp;",女"&amp;","&amp;集計チェック!$A58))</f>
        <v>0</v>
      </c>
      <c r="M58" s="286">
        <f>IF($A58="","",COUNTIF(集計シート!$A$2:$E$202,集計チェック!M$23&amp;",女"&amp;","&amp;集計チェック!$A58))</f>
        <v>0</v>
      </c>
      <c r="N58" s="286">
        <f>IF($A58="","",COUNTIF(集計シート!$A$2:$E$202,集計チェック!N$23&amp;",女"&amp;","&amp;集計チェック!$A58))</f>
        <v>0</v>
      </c>
      <c r="O58" s="286">
        <f>IF($A58="","",COUNTIF(集計シート!$A$2:$E$202,集計チェック!O$23&amp;",女"&amp;","&amp;集計チェック!$A58)+COUNTIF(集計シート!$A$2:$E$202,",女"&amp;","&amp;集計チェック!$A58))</f>
        <v>0</v>
      </c>
      <c r="Q58" s="286">
        <f>データ!R35</f>
        <v>0</v>
      </c>
      <c r="R58" s="289">
        <f>データ!S35</f>
        <v>0</v>
      </c>
      <c r="S58" s="290">
        <v>0</v>
      </c>
      <c r="T58" s="291">
        <f>IF($Q58="","",COUNTIF(集計シート!$K$2:$O$202,$Q58&amp;","&amp;1))</f>
        <v>0</v>
      </c>
      <c r="U58" s="292">
        <f t="shared" si="5"/>
        <v>0</v>
      </c>
      <c r="V58" s="286">
        <f>データ!T35</f>
        <v>0</v>
      </c>
      <c r="W58" s="289">
        <f>データ!U35</f>
        <v>0</v>
      </c>
      <c r="X58" s="290">
        <v>0</v>
      </c>
      <c r="Y58" s="291">
        <f>IF($V58="","",COUNTIF(集計シート!$K$2:$O$202,$V58&amp;","&amp;1))</f>
        <v>0</v>
      </c>
      <c r="Z58" s="293">
        <f t="shared" si="6"/>
        <v>0</v>
      </c>
    </row>
    <row r="59" spans="1:26">
      <c r="A59" s="286">
        <f>データ!P36</f>
        <v>0</v>
      </c>
      <c r="B59" s="287">
        <f>データ!Q36</f>
        <v>0</v>
      </c>
      <c r="C59" s="288">
        <f t="shared" si="2"/>
        <v>0</v>
      </c>
      <c r="D59" s="286">
        <f t="shared" si="3"/>
        <v>0</v>
      </c>
      <c r="E59" s="286">
        <f>IF($A59="","",COUNTIF(集計シート!$A$2:$E$202,集計チェック!E$23&amp;",男"&amp;","&amp;集計チェック!$A59))</f>
        <v>0</v>
      </c>
      <c r="F59" s="286">
        <f>IF($A59="","",COUNTIF(集計シート!$A$2:$E$202,集計チェック!F$23&amp;",男"&amp;","&amp;集計チェック!$A59))</f>
        <v>0</v>
      </c>
      <c r="G59" s="286">
        <f>IF($A59="","",COUNTIF(集計シート!$A$2:$E$202,集計チェック!G$23&amp;",男"&amp;","&amp;集計チェック!$A59))</f>
        <v>0</v>
      </c>
      <c r="H59" s="286">
        <f>IF($A59="","",COUNTIF(集計シート!$A$2:$E$202,集計チェック!H$23&amp;",男"&amp;","&amp;集計チェック!$A59))</f>
        <v>0</v>
      </c>
      <c r="I59" s="286">
        <f>IF($A59="","",COUNTIF(集計シート!$A$2:$E$202,集計チェック!I$23&amp;",男"&amp;","&amp;集計チェック!$A59)+COUNTIF(集計シート!$A$2:$E$202,",男"&amp;","&amp;集計チェック!$A59))</f>
        <v>0</v>
      </c>
      <c r="J59" s="286">
        <f t="shared" si="4"/>
        <v>0</v>
      </c>
      <c r="K59" s="286">
        <f>IF($A59="","",COUNTIF(集計シート!$A$2:$E$202,集計チェック!K$23&amp;",女"&amp;","&amp;集計チェック!$A59))</f>
        <v>0</v>
      </c>
      <c r="L59" s="286">
        <f>IF($A59="","",COUNTIF(集計シート!$A$2:$E$202,集計チェック!L$23&amp;",女"&amp;","&amp;集計チェック!$A59))</f>
        <v>0</v>
      </c>
      <c r="M59" s="286">
        <f>IF($A59="","",COUNTIF(集計シート!$A$2:$E$202,集計チェック!M$23&amp;",女"&amp;","&amp;集計チェック!$A59))</f>
        <v>0</v>
      </c>
      <c r="N59" s="286">
        <f>IF($A59="","",COUNTIF(集計シート!$A$2:$E$202,集計チェック!N$23&amp;",女"&amp;","&amp;集計チェック!$A59))</f>
        <v>0</v>
      </c>
      <c r="O59" s="286">
        <f>IF($A59="","",COUNTIF(集計シート!$A$2:$E$202,集計チェック!O$23&amp;",女"&amp;","&amp;集計チェック!$A59)+COUNTIF(集計シート!$A$2:$E$202,",女"&amp;","&amp;集計チェック!$A59))</f>
        <v>0</v>
      </c>
      <c r="Q59" s="286">
        <f>データ!R36</f>
        <v>0</v>
      </c>
      <c r="R59" s="289">
        <f>データ!S36</f>
        <v>0</v>
      </c>
      <c r="S59" s="290">
        <v>0</v>
      </c>
      <c r="T59" s="291">
        <f>IF($Q59="","",COUNTIF(集計シート!$K$2:$O$202,$Q59&amp;","&amp;1))</f>
        <v>0</v>
      </c>
      <c r="U59" s="292">
        <f t="shared" si="5"/>
        <v>0</v>
      </c>
      <c r="V59" s="286">
        <f>データ!T36</f>
        <v>0</v>
      </c>
      <c r="W59" s="289">
        <f>データ!U36</f>
        <v>0</v>
      </c>
      <c r="X59" s="290">
        <v>0</v>
      </c>
      <c r="Y59" s="291">
        <f>IF($V59="","",COUNTIF(集計シート!$K$2:$O$202,$V59&amp;","&amp;1))</f>
        <v>0</v>
      </c>
      <c r="Z59" s="293">
        <f t="shared" si="6"/>
        <v>0</v>
      </c>
    </row>
    <row r="60" spans="1:26">
      <c r="A60" s="286">
        <f>データ!P37</f>
        <v>0</v>
      </c>
      <c r="B60" s="287">
        <f>データ!Q37</f>
        <v>0</v>
      </c>
      <c r="C60" s="288">
        <f t="shared" si="2"/>
        <v>0</v>
      </c>
      <c r="D60" s="286">
        <f t="shared" si="3"/>
        <v>0</v>
      </c>
      <c r="E60" s="286">
        <f>IF($A60="","",COUNTIF(集計シート!$A$2:$E$202,集計チェック!E$23&amp;",男"&amp;","&amp;集計チェック!$A60))</f>
        <v>0</v>
      </c>
      <c r="F60" s="286">
        <f>IF($A60="","",COUNTIF(集計シート!$A$2:$E$202,集計チェック!F$23&amp;",男"&amp;","&amp;集計チェック!$A60))</f>
        <v>0</v>
      </c>
      <c r="G60" s="286">
        <f>IF($A60="","",COUNTIF(集計シート!$A$2:$E$202,集計チェック!G$23&amp;",男"&amp;","&amp;集計チェック!$A60))</f>
        <v>0</v>
      </c>
      <c r="H60" s="286">
        <f>IF($A60="","",COUNTIF(集計シート!$A$2:$E$202,集計チェック!H$23&amp;",男"&amp;","&amp;集計チェック!$A60))</f>
        <v>0</v>
      </c>
      <c r="I60" s="286">
        <f>IF($A60="","",COUNTIF(集計シート!$A$2:$E$202,集計チェック!I$23&amp;",男"&amp;","&amp;集計チェック!$A60)+COUNTIF(集計シート!$A$2:$E$202,",男"&amp;","&amp;集計チェック!$A60))</f>
        <v>0</v>
      </c>
      <c r="J60" s="286">
        <f t="shared" si="4"/>
        <v>0</v>
      </c>
      <c r="K60" s="286">
        <f>IF($A60="","",COUNTIF(集計シート!$A$2:$E$202,集計チェック!K$23&amp;",女"&amp;","&amp;集計チェック!$A60))</f>
        <v>0</v>
      </c>
      <c r="L60" s="286">
        <f>IF($A60="","",COUNTIF(集計シート!$A$2:$E$202,集計チェック!L$23&amp;",女"&amp;","&amp;集計チェック!$A60))</f>
        <v>0</v>
      </c>
      <c r="M60" s="286">
        <f>IF($A60="","",COUNTIF(集計シート!$A$2:$E$202,集計チェック!M$23&amp;",女"&amp;","&amp;集計チェック!$A60))</f>
        <v>0</v>
      </c>
      <c r="N60" s="286">
        <f>IF($A60="","",COUNTIF(集計シート!$A$2:$E$202,集計チェック!N$23&amp;",女"&amp;","&amp;集計チェック!$A60))</f>
        <v>0</v>
      </c>
      <c r="O60" s="286">
        <f>IF($A60="","",COUNTIF(集計シート!$A$2:$E$202,集計チェック!O$23&amp;",女"&amp;","&amp;集計チェック!$A60)+COUNTIF(集計シート!$A$2:$E$202,",女"&amp;","&amp;集計チェック!$A60))</f>
        <v>0</v>
      </c>
      <c r="Q60" s="286">
        <f>データ!R37</f>
        <v>0</v>
      </c>
      <c r="R60" s="289">
        <f>データ!S37</f>
        <v>0</v>
      </c>
      <c r="S60" s="290">
        <v>0</v>
      </c>
      <c r="T60" s="291">
        <f>IF($Q60="","",COUNTIF(集計シート!$K$2:$O$202,$Q60&amp;","&amp;1))</f>
        <v>0</v>
      </c>
      <c r="U60" s="292">
        <f t="shared" si="5"/>
        <v>0</v>
      </c>
      <c r="V60" s="286">
        <f>データ!T37</f>
        <v>0</v>
      </c>
      <c r="W60" s="289">
        <f>データ!U37</f>
        <v>0</v>
      </c>
      <c r="X60" s="290">
        <v>0</v>
      </c>
      <c r="Y60" s="291">
        <f>IF($V60="","",COUNTIF(集計シート!$K$2:$O$202,$V60&amp;","&amp;1))</f>
        <v>0</v>
      </c>
      <c r="Z60" s="293">
        <f t="shared" si="6"/>
        <v>0</v>
      </c>
    </row>
    <row r="61" spans="1:26">
      <c r="A61" s="286">
        <f>データ!P38</f>
        <v>0</v>
      </c>
      <c r="B61" s="287">
        <f>データ!Q38</f>
        <v>0</v>
      </c>
      <c r="C61" s="288">
        <f t="shared" si="2"/>
        <v>0</v>
      </c>
      <c r="D61" s="286">
        <f t="shared" si="3"/>
        <v>0</v>
      </c>
      <c r="E61" s="286">
        <f>IF($A61="","",COUNTIF(集計シート!$A$2:$E$202,集計チェック!E$23&amp;",男"&amp;","&amp;集計チェック!$A61))</f>
        <v>0</v>
      </c>
      <c r="F61" s="286">
        <f>IF($A61="","",COUNTIF(集計シート!$A$2:$E$202,集計チェック!F$23&amp;",男"&amp;","&amp;集計チェック!$A61))</f>
        <v>0</v>
      </c>
      <c r="G61" s="286">
        <f>IF($A61="","",COUNTIF(集計シート!$A$2:$E$202,集計チェック!G$23&amp;",男"&amp;","&amp;集計チェック!$A61))</f>
        <v>0</v>
      </c>
      <c r="H61" s="286">
        <f>IF($A61="","",COUNTIF(集計シート!$A$2:$E$202,集計チェック!H$23&amp;",男"&amp;","&amp;集計チェック!$A61))</f>
        <v>0</v>
      </c>
      <c r="I61" s="286">
        <f>IF($A61="","",COUNTIF(集計シート!$A$2:$E$202,集計チェック!I$23&amp;",男"&amp;","&amp;集計チェック!$A61)+COUNTIF(集計シート!$A$2:$E$202,",男"&amp;","&amp;集計チェック!$A61))</f>
        <v>0</v>
      </c>
      <c r="J61" s="286">
        <f t="shared" si="4"/>
        <v>0</v>
      </c>
      <c r="K61" s="286">
        <f>IF($A61="","",COUNTIF(集計シート!$A$2:$E$202,集計チェック!K$23&amp;",女"&amp;","&amp;集計チェック!$A61))</f>
        <v>0</v>
      </c>
      <c r="L61" s="286">
        <f>IF($A61="","",COUNTIF(集計シート!$A$2:$E$202,集計チェック!L$23&amp;",女"&amp;","&amp;集計チェック!$A61))</f>
        <v>0</v>
      </c>
      <c r="M61" s="286">
        <f>IF($A61="","",COUNTIF(集計シート!$A$2:$E$202,集計チェック!M$23&amp;",女"&amp;","&amp;集計チェック!$A61))</f>
        <v>0</v>
      </c>
      <c r="N61" s="286">
        <f>IF($A61="","",COUNTIF(集計シート!$A$2:$E$202,集計チェック!N$23&amp;",女"&amp;","&amp;集計チェック!$A61))</f>
        <v>0</v>
      </c>
      <c r="O61" s="286">
        <f>IF($A61="","",COUNTIF(集計シート!$A$2:$E$202,集計チェック!O$23&amp;",女"&amp;","&amp;集計チェック!$A61)+COUNTIF(集計シート!$A$2:$E$202,",女"&amp;","&amp;集計チェック!$A61))</f>
        <v>0</v>
      </c>
      <c r="Q61" s="286">
        <f>データ!R38</f>
        <v>0</v>
      </c>
      <c r="R61" s="289">
        <f>データ!S38</f>
        <v>0</v>
      </c>
      <c r="S61" s="290">
        <v>0</v>
      </c>
      <c r="T61" s="291">
        <f>IF($Q61="","",COUNTIF(集計シート!$K$2:$O$202,$Q61&amp;","&amp;1))</f>
        <v>0</v>
      </c>
      <c r="U61" s="292">
        <f t="shared" si="5"/>
        <v>0</v>
      </c>
      <c r="V61" s="286">
        <f>データ!T38</f>
        <v>0</v>
      </c>
      <c r="W61" s="289">
        <f>データ!U38</f>
        <v>0</v>
      </c>
      <c r="X61" s="290">
        <v>0</v>
      </c>
      <c r="Y61" s="291">
        <f>IF($V61="","",COUNTIF(集計シート!$K$2:$O$202,$V61&amp;","&amp;1))</f>
        <v>0</v>
      </c>
      <c r="Z61" s="293">
        <f t="shared" si="6"/>
        <v>0</v>
      </c>
    </row>
    <row r="62" spans="1:26">
      <c r="A62" s="286">
        <f>データ!P39</f>
        <v>0</v>
      </c>
      <c r="B62" s="287">
        <f>データ!Q39</f>
        <v>0</v>
      </c>
      <c r="C62" s="288">
        <f t="shared" si="2"/>
        <v>0</v>
      </c>
      <c r="D62" s="286">
        <f t="shared" si="3"/>
        <v>0</v>
      </c>
      <c r="E62" s="286">
        <f>IF($A62="","",COUNTIF(集計シート!$A$2:$E$202,集計チェック!E$23&amp;",男"&amp;","&amp;集計チェック!$A62))</f>
        <v>0</v>
      </c>
      <c r="F62" s="286">
        <f>IF($A62="","",COUNTIF(集計シート!$A$2:$E$202,集計チェック!F$23&amp;",男"&amp;","&amp;集計チェック!$A62))</f>
        <v>0</v>
      </c>
      <c r="G62" s="286">
        <f>IF($A62="","",COUNTIF(集計シート!$A$2:$E$202,集計チェック!G$23&amp;",男"&amp;","&amp;集計チェック!$A62))</f>
        <v>0</v>
      </c>
      <c r="H62" s="286">
        <f>IF($A62="","",COUNTIF(集計シート!$A$2:$E$202,集計チェック!H$23&amp;",男"&amp;","&amp;集計チェック!$A62))</f>
        <v>0</v>
      </c>
      <c r="I62" s="286">
        <f>IF($A62="","",COUNTIF(集計シート!$A$2:$E$202,集計チェック!I$23&amp;",男"&amp;","&amp;集計チェック!$A62)+COUNTIF(集計シート!$A$2:$E$202,",男"&amp;","&amp;集計チェック!$A62))</f>
        <v>0</v>
      </c>
      <c r="J62" s="286">
        <f t="shared" si="4"/>
        <v>0</v>
      </c>
      <c r="K62" s="286">
        <f>IF($A62="","",COUNTIF(集計シート!$A$2:$E$202,集計チェック!K$23&amp;",女"&amp;","&amp;集計チェック!$A62))</f>
        <v>0</v>
      </c>
      <c r="L62" s="286">
        <f>IF($A62="","",COUNTIF(集計シート!$A$2:$E$202,集計チェック!L$23&amp;",女"&amp;","&amp;集計チェック!$A62))</f>
        <v>0</v>
      </c>
      <c r="M62" s="286">
        <f>IF($A62="","",COUNTIF(集計シート!$A$2:$E$202,集計チェック!M$23&amp;",女"&amp;","&amp;集計チェック!$A62))</f>
        <v>0</v>
      </c>
      <c r="N62" s="286">
        <f>IF($A62="","",COUNTIF(集計シート!$A$2:$E$202,集計チェック!N$23&amp;",女"&amp;","&amp;集計チェック!$A62))</f>
        <v>0</v>
      </c>
      <c r="O62" s="286">
        <f>IF($A62="","",COUNTIF(集計シート!$A$2:$E$202,集計チェック!O$23&amp;",女"&amp;","&amp;集計チェック!$A62)+COUNTIF(集計シート!$A$2:$E$202,",女"&amp;","&amp;集計チェック!$A62))</f>
        <v>0</v>
      </c>
      <c r="Q62" s="286">
        <f>データ!R39</f>
        <v>0</v>
      </c>
      <c r="R62" s="289">
        <f>データ!S39</f>
        <v>0</v>
      </c>
      <c r="S62" s="290">
        <v>0</v>
      </c>
      <c r="T62" s="291">
        <f>IF($Q62="","",COUNTIF(集計シート!$K$2:$O$202,$Q62&amp;","&amp;1))</f>
        <v>0</v>
      </c>
      <c r="U62" s="292">
        <f t="shared" si="5"/>
        <v>0</v>
      </c>
      <c r="V62" s="286">
        <f>データ!T39</f>
        <v>0</v>
      </c>
      <c r="W62" s="289">
        <f>データ!U39</f>
        <v>0</v>
      </c>
      <c r="X62" s="290">
        <v>0</v>
      </c>
      <c r="Y62" s="291">
        <f>IF($V62="","",COUNTIF(集計シート!$K$2:$O$202,$V62&amp;","&amp;1))</f>
        <v>0</v>
      </c>
      <c r="Z62" s="293">
        <f t="shared" si="6"/>
        <v>0</v>
      </c>
    </row>
    <row r="63" spans="1:26">
      <c r="A63" s="286">
        <f>データ!P40</f>
        <v>0</v>
      </c>
      <c r="B63" s="287">
        <f>データ!Q40</f>
        <v>0</v>
      </c>
      <c r="C63" s="288">
        <f t="shared" si="2"/>
        <v>0</v>
      </c>
      <c r="D63" s="286">
        <f t="shared" si="3"/>
        <v>0</v>
      </c>
      <c r="E63" s="286">
        <f>IF($A63="","",COUNTIF(集計シート!$A$2:$E$202,集計チェック!E$23&amp;",男"&amp;","&amp;集計チェック!$A63))</f>
        <v>0</v>
      </c>
      <c r="F63" s="286">
        <f>IF($A63="","",COUNTIF(集計シート!$A$2:$E$202,集計チェック!F$23&amp;",男"&amp;","&amp;集計チェック!$A63))</f>
        <v>0</v>
      </c>
      <c r="G63" s="286">
        <f>IF($A63="","",COUNTIF(集計シート!$A$2:$E$202,集計チェック!G$23&amp;",男"&amp;","&amp;集計チェック!$A63))</f>
        <v>0</v>
      </c>
      <c r="H63" s="286">
        <f>IF($A63="","",COUNTIF(集計シート!$A$2:$E$202,集計チェック!H$23&amp;",男"&amp;","&amp;集計チェック!$A63))</f>
        <v>0</v>
      </c>
      <c r="I63" s="286">
        <f>IF($A63="","",COUNTIF(集計シート!$A$2:$E$202,集計チェック!I$23&amp;",男"&amp;","&amp;集計チェック!$A63)+COUNTIF(集計シート!$A$2:$E$202,",男"&amp;","&amp;集計チェック!$A63))</f>
        <v>0</v>
      </c>
      <c r="J63" s="286">
        <f t="shared" si="4"/>
        <v>0</v>
      </c>
      <c r="K63" s="286">
        <f>IF($A63="","",COUNTIF(集計シート!$A$2:$E$202,集計チェック!K$23&amp;",女"&amp;","&amp;集計チェック!$A63))</f>
        <v>0</v>
      </c>
      <c r="L63" s="286">
        <f>IF($A63="","",COUNTIF(集計シート!$A$2:$E$202,集計チェック!L$23&amp;",女"&amp;","&amp;集計チェック!$A63))</f>
        <v>0</v>
      </c>
      <c r="M63" s="286">
        <f>IF($A63="","",COUNTIF(集計シート!$A$2:$E$202,集計チェック!M$23&amp;",女"&amp;","&amp;集計チェック!$A63))</f>
        <v>0</v>
      </c>
      <c r="N63" s="286">
        <f>IF($A63="","",COUNTIF(集計シート!$A$2:$E$202,集計チェック!N$23&amp;",女"&amp;","&amp;集計チェック!$A63))</f>
        <v>0</v>
      </c>
      <c r="O63" s="286">
        <f>IF($A63="","",COUNTIF(集計シート!$A$2:$E$202,集計チェック!O$23&amp;",女"&amp;","&amp;集計チェック!$A63)+COUNTIF(集計シート!$A$2:$E$202,",女"&amp;","&amp;集計チェック!$A63))</f>
        <v>0</v>
      </c>
      <c r="Q63" s="286">
        <f>データ!R40</f>
        <v>0</v>
      </c>
      <c r="R63" s="289">
        <f>データ!S40</f>
        <v>0</v>
      </c>
      <c r="S63" s="290">
        <v>0</v>
      </c>
      <c r="T63" s="291">
        <f>IF($Q63="","",COUNTIF(集計シート!$K$2:$O$202,$Q63&amp;","&amp;1))</f>
        <v>0</v>
      </c>
      <c r="U63" s="292">
        <f t="shared" si="5"/>
        <v>0</v>
      </c>
      <c r="V63" s="286">
        <f>データ!T40</f>
        <v>0</v>
      </c>
      <c r="W63" s="289">
        <f>データ!U40</f>
        <v>0</v>
      </c>
      <c r="X63" s="290">
        <v>0</v>
      </c>
      <c r="Y63" s="291">
        <f>IF($V63="","",COUNTIF(集計シート!$K$2:$O$202,$V63&amp;","&amp;1))</f>
        <v>0</v>
      </c>
      <c r="Z63" s="293">
        <f t="shared" si="6"/>
        <v>0</v>
      </c>
    </row>
    <row r="64" spans="1:26">
      <c r="A64" s="286">
        <f>データ!P41</f>
        <v>0</v>
      </c>
      <c r="B64" s="287">
        <f>データ!Q41</f>
        <v>0</v>
      </c>
      <c r="C64" s="288">
        <f t="shared" si="2"/>
        <v>0</v>
      </c>
      <c r="D64" s="286">
        <f t="shared" si="3"/>
        <v>0</v>
      </c>
      <c r="E64" s="286">
        <f>IF($A64="","",COUNTIF(集計シート!$A$2:$E$202,集計チェック!E$23&amp;",男"&amp;","&amp;集計チェック!$A64))</f>
        <v>0</v>
      </c>
      <c r="F64" s="286">
        <f>IF($A64="","",COUNTIF(集計シート!$A$2:$E$202,集計チェック!F$23&amp;",男"&amp;","&amp;集計チェック!$A64))</f>
        <v>0</v>
      </c>
      <c r="G64" s="286">
        <f>IF($A64="","",COUNTIF(集計シート!$A$2:$E$202,集計チェック!G$23&amp;",男"&amp;","&amp;集計チェック!$A64))</f>
        <v>0</v>
      </c>
      <c r="H64" s="286">
        <f>IF($A64="","",COUNTIF(集計シート!$A$2:$E$202,集計チェック!H$23&amp;",男"&amp;","&amp;集計チェック!$A64))</f>
        <v>0</v>
      </c>
      <c r="I64" s="286">
        <f>IF($A64="","",COUNTIF(集計シート!$A$2:$E$202,集計チェック!I$23&amp;",男"&amp;","&amp;集計チェック!$A64)+COUNTIF(集計シート!$A$2:$E$202,",男"&amp;","&amp;集計チェック!$A64))</f>
        <v>0</v>
      </c>
      <c r="J64" s="286">
        <f t="shared" si="4"/>
        <v>0</v>
      </c>
      <c r="K64" s="286">
        <f>IF($A64="","",COUNTIF(集計シート!$A$2:$E$202,集計チェック!K$23&amp;",女"&amp;","&amp;集計チェック!$A64))</f>
        <v>0</v>
      </c>
      <c r="L64" s="286">
        <f>IF($A64="","",COUNTIF(集計シート!$A$2:$E$202,集計チェック!L$23&amp;",女"&amp;","&amp;集計チェック!$A64))</f>
        <v>0</v>
      </c>
      <c r="M64" s="286">
        <f>IF($A64="","",COUNTIF(集計シート!$A$2:$E$202,集計チェック!M$23&amp;",女"&amp;","&amp;集計チェック!$A64))</f>
        <v>0</v>
      </c>
      <c r="N64" s="286">
        <f>IF($A64="","",COUNTIF(集計シート!$A$2:$E$202,集計チェック!N$23&amp;",女"&amp;","&amp;集計チェック!$A64))</f>
        <v>0</v>
      </c>
      <c r="O64" s="286">
        <f>IF($A64="","",COUNTIF(集計シート!$A$2:$E$202,集計チェック!O$23&amp;",女"&amp;","&amp;集計チェック!$A64)+COUNTIF(集計シート!$A$2:$E$202,",女"&amp;","&amp;集計チェック!$A64))</f>
        <v>0</v>
      </c>
      <c r="Q64" s="286">
        <f>データ!R41</f>
        <v>0</v>
      </c>
      <c r="R64" s="289">
        <f>データ!S41</f>
        <v>0</v>
      </c>
      <c r="S64" s="290">
        <v>0</v>
      </c>
      <c r="T64" s="291">
        <f>IF($Q64="","",COUNTIF(集計シート!$K$2:$O$202,$Q64&amp;","&amp;1))</f>
        <v>0</v>
      </c>
      <c r="U64" s="292">
        <f t="shared" si="5"/>
        <v>0</v>
      </c>
      <c r="V64" s="286">
        <f>データ!T41</f>
        <v>0</v>
      </c>
      <c r="W64" s="289">
        <f>データ!U41</f>
        <v>0</v>
      </c>
      <c r="X64" s="290">
        <v>0</v>
      </c>
      <c r="Y64" s="291">
        <f>IF($V64="","",COUNTIF(集計シート!$K$2:$O$202,$V64&amp;","&amp;1))</f>
        <v>0</v>
      </c>
      <c r="Z64" s="293">
        <f t="shared" si="6"/>
        <v>0</v>
      </c>
    </row>
    <row r="65" spans="1:26">
      <c r="A65" s="286">
        <f>データ!P42</f>
        <v>0</v>
      </c>
      <c r="B65" s="287">
        <f>データ!Q42</f>
        <v>0</v>
      </c>
      <c r="C65" s="288">
        <f t="shared" si="2"/>
        <v>0</v>
      </c>
      <c r="D65" s="286">
        <f t="shared" si="3"/>
        <v>0</v>
      </c>
      <c r="E65" s="286">
        <f>IF($A65="","",COUNTIF(集計シート!$A$2:$E$202,集計チェック!E$23&amp;",男"&amp;","&amp;集計チェック!$A65))</f>
        <v>0</v>
      </c>
      <c r="F65" s="286">
        <f>IF($A65="","",COUNTIF(集計シート!$A$2:$E$202,集計チェック!F$23&amp;",男"&amp;","&amp;集計チェック!$A65))</f>
        <v>0</v>
      </c>
      <c r="G65" s="286">
        <f>IF($A65="","",COUNTIF(集計シート!$A$2:$E$202,集計チェック!G$23&amp;",男"&amp;","&amp;集計チェック!$A65))</f>
        <v>0</v>
      </c>
      <c r="H65" s="286">
        <f>IF($A65="","",COUNTIF(集計シート!$A$2:$E$202,集計チェック!H$23&amp;",男"&amp;","&amp;集計チェック!$A65))</f>
        <v>0</v>
      </c>
      <c r="I65" s="286">
        <f>IF($A65="","",COUNTIF(集計シート!$A$2:$E$202,集計チェック!I$23&amp;",男"&amp;","&amp;集計チェック!$A65)+COUNTIF(集計シート!$A$2:$E$202,",男"&amp;","&amp;集計チェック!$A65))</f>
        <v>0</v>
      </c>
      <c r="J65" s="286">
        <f t="shared" si="4"/>
        <v>0</v>
      </c>
      <c r="K65" s="286">
        <f>IF($A65="","",COUNTIF(集計シート!$A$2:$E$202,集計チェック!K$23&amp;",女"&amp;","&amp;集計チェック!$A65))</f>
        <v>0</v>
      </c>
      <c r="L65" s="286">
        <f>IF($A65="","",COUNTIF(集計シート!$A$2:$E$202,集計チェック!L$23&amp;",女"&amp;","&amp;集計チェック!$A65))</f>
        <v>0</v>
      </c>
      <c r="M65" s="286">
        <f>IF($A65="","",COUNTIF(集計シート!$A$2:$E$202,集計チェック!M$23&amp;",女"&amp;","&amp;集計チェック!$A65))</f>
        <v>0</v>
      </c>
      <c r="N65" s="286">
        <f>IF($A65="","",COUNTIF(集計シート!$A$2:$E$202,集計チェック!N$23&amp;",女"&amp;","&amp;集計チェック!$A65))</f>
        <v>0</v>
      </c>
      <c r="O65" s="286">
        <f>IF($A65="","",COUNTIF(集計シート!$A$2:$E$202,集計チェック!O$23&amp;",女"&amp;","&amp;集計チェック!$A65)+COUNTIF(集計シート!$A$2:$E$202,",女"&amp;","&amp;集計チェック!$A65))</f>
        <v>0</v>
      </c>
      <c r="Q65" s="286">
        <f>データ!R42</f>
        <v>0</v>
      </c>
      <c r="R65" s="289">
        <f>データ!S42</f>
        <v>0</v>
      </c>
      <c r="S65" s="290">
        <v>0</v>
      </c>
      <c r="T65" s="291">
        <f>IF($Q65="","",COUNTIF(集計シート!$K$2:$O$202,$Q65&amp;","&amp;1))</f>
        <v>0</v>
      </c>
      <c r="U65" s="292">
        <f t="shared" si="5"/>
        <v>0</v>
      </c>
      <c r="V65" s="286">
        <f>データ!T42</f>
        <v>0</v>
      </c>
      <c r="W65" s="289">
        <f>データ!U42</f>
        <v>0</v>
      </c>
      <c r="X65" s="290">
        <v>0</v>
      </c>
      <c r="Y65" s="291">
        <f>IF($V65="","",COUNTIF(集計シート!$K$2:$O$202,$V65&amp;","&amp;1))</f>
        <v>0</v>
      </c>
      <c r="Z65" s="293">
        <f t="shared" si="6"/>
        <v>0</v>
      </c>
    </row>
    <row r="66" spans="1:26">
      <c r="A66" s="286">
        <f>データ!P43</f>
        <v>0</v>
      </c>
      <c r="B66" s="287">
        <f>データ!Q43</f>
        <v>0</v>
      </c>
      <c r="C66" s="288">
        <f t="shared" si="2"/>
        <v>0</v>
      </c>
      <c r="D66" s="286">
        <f t="shared" si="3"/>
        <v>0</v>
      </c>
      <c r="E66" s="286">
        <f>IF($A66="","",COUNTIF(集計シート!$A$2:$E$202,集計チェック!E$23&amp;",男"&amp;","&amp;集計チェック!$A66))</f>
        <v>0</v>
      </c>
      <c r="F66" s="286">
        <f>IF($A66="","",COUNTIF(集計シート!$A$2:$E$202,集計チェック!F$23&amp;",男"&amp;","&amp;集計チェック!$A66))</f>
        <v>0</v>
      </c>
      <c r="G66" s="286">
        <f>IF($A66="","",COUNTIF(集計シート!$A$2:$E$202,集計チェック!G$23&amp;",男"&amp;","&amp;集計チェック!$A66))</f>
        <v>0</v>
      </c>
      <c r="H66" s="286">
        <f>IF($A66="","",COUNTIF(集計シート!$A$2:$E$202,集計チェック!H$23&amp;",男"&amp;","&amp;集計チェック!$A66))</f>
        <v>0</v>
      </c>
      <c r="I66" s="286">
        <f>IF($A66="","",COUNTIF(集計シート!$A$2:$E$202,集計チェック!I$23&amp;",男"&amp;","&amp;集計チェック!$A66)+COUNTIF(集計シート!$A$2:$E$202,",男"&amp;","&amp;集計チェック!$A66))</f>
        <v>0</v>
      </c>
      <c r="J66" s="286">
        <f t="shared" si="4"/>
        <v>0</v>
      </c>
      <c r="K66" s="286">
        <f>IF($A66="","",COUNTIF(集計シート!$A$2:$E$202,集計チェック!K$23&amp;",女"&amp;","&amp;集計チェック!$A66))</f>
        <v>0</v>
      </c>
      <c r="L66" s="286">
        <f>IF($A66="","",COUNTIF(集計シート!$A$2:$E$202,集計チェック!L$23&amp;",女"&amp;","&amp;集計チェック!$A66))</f>
        <v>0</v>
      </c>
      <c r="M66" s="286">
        <f>IF($A66="","",COUNTIF(集計シート!$A$2:$E$202,集計チェック!M$23&amp;",女"&amp;","&amp;集計チェック!$A66))</f>
        <v>0</v>
      </c>
      <c r="N66" s="286">
        <f>IF($A66="","",COUNTIF(集計シート!$A$2:$E$202,集計チェック!N$23&amp;",女"&amp;","&amp;集計チェック!$A66))</f>
        <v>0</v>
      </c>
      <c r="O66" s="286">
        <f>IF($A66="","",COUNTIF(集計シート!$A$2:$E$202,集計チェック!O$23&amp;",女"&amp;","&amp;集計チェック!$A66)+COUNTIF(集計シート!$A$2:$E$202,",女"&amp;","&amp;集計チェック!$A66))</f>
        <v>0</v>
      </c>
      <c r="Q66" s="286">
        <f>データ!R43</f>
        <v>0</v>
      </c>
      <c r="R66" s="289">
        <f>データ!S43</f>
        <v>0</v>
      </c>
      <c r="S66" s="290">
        <v>0</v>
      </c>
      <c r="T66" s="291">
        <f>IF($Q66="","",COUNTIF(集計シート!$K$2:$O$202,$Q66&amp;","&amp;1))</f>
        <v>0</v>
      </c>
      <c r="U66" s="292">
        <f t="shared" si="5"/>
        <v>0</v>
      </c>
      <c r="V66" s="286">
        <f>データ!T43</f>
        <v>0</v>
      </c>
      <c r="W66" s="289">
        <f>データ!U43</f>
        <v>0</v>
      </c>
      <c r="X66" s="290">
        <v>0</v>
      </c>
      <c r="Y66" s="291">
        <f>IF($V66="","",COUNTIF(集計シート!$K$2:$O$202,$V66&amp;","&amp;1))</f>
        <v>0</v>
      </c>
      <c r="Z66" s="293">
        <f t="shared" si="6"/>
        <v>0</v>
      </c>
    </row>
    <row r="67" spans="1:26">
      <c r="A67" s="286">
        <f>データ!P44</f>
        <v>0</v>
      </c>
      <c r="B67" s="287">
        <f>データ!Q44</f>
        <v>0</v>
      </c>
      <c r="C67" s="288">
        <f t="shared" si="2"/>
        <v>0</v>
      </c>
      <c r="D67" s="286">
        <f t="shared" si="3"/>
        <v>0</v>
      </c>
      <c r="E67" s="286">
        <f>IF($A67="","",COUNTIF(集計シート!$A$2:$E$202,集計チェック!E$23&amp;",男"&amp;","&amp;集計チェック!$A67))</f>
        <v>0</v>
      </c>
      <c r="F67" s="286">
        <f>IF($A67="","",COUNTIF(集計シート!$A$2:$E$202,集計チェック!F$23&amp;",男"&amp;","&amp;集計チェック!$A67))</f>
        <v>0</v>
      </c>
      <c r="G67" s="286">
        <f>IF($A67="","",COUNTIF(集計シート!$A$2:$E$202,集計チェック!G$23&amp;",男"&amp;","&amp;集計チェック!$A67))</f>
        <v>0</v>
      </c>
      <c r="H67" s="286">
        <f>IF($A67="","",COUNTIF(集計シート!$A$2:$E$202,集計チェック!H$23&amp;",男"&amp;","&amp;集計チェック!$A67))</f>
        <v>0</v>
      </c>
      <c r="I67" s="286">
        <f>IF($A67="","",COUNTIF(集計シート!$A$2:$E$202,集計チェック!I$23&amp;",男"&amp;","&amp;集計チェック!$A67)+COUNTIF(集計シート!$A$2:$E$202,",男"&amp;","&amp;集計チェック!$A67))</f>
        <v>0</v>
      </c>
      <c r="J67" s="286">
        <f t="shared" si="4"/>
        <v>0</v>
      </c>
      <c r="K67" s="286">
        <f>IF($A67="","",COUNTIF(集計シート!$A$2:$E$202,集計チェック!K$23&amp;",女"&amp;","&amp;集計チェック!$A67))</f>
        <v>0</v>
      </c>
      <c r="L67" s="286">
        <f>IF($A67="","",COUNTIF(集計シート!$A$2:$E$202,集計チェック!L$23&amp;",女"&amp;","&amp;集計チェック!$A67))</f>
        <v>0</v>
      </c>
      <c r="M67" s="286">
        <f>IF($A67="","",COUNTIF(集計シート!$A$2:$E$202,集計チェック!M$23&amp;",女"&amp;","&amp;集計チェック!$A67))</f>
        <v>0</v>
      </c>
      <c r="N67" s="286">
        <f>IF($A67="","",COUNTIF(集計シート!$A$2:$E$202,集計チェック!N$23&amp;",女"&amp;","&amp;集計チェック!$A67))</f>
        <v>0</v>
      </c>
      <c r="O67" s="286">
        <f>IF($A67="","",COUNTIF(集計シート!$A$2:$E$202,集計チェック!O$23&amp;",女"&amp;","&amp;集計チェック!$A67)+COUNTIF(集計シート!$A$2:$E$202,",女"&amp;","&amp;集計チェック!$A67))</f>
        <v>0</v>
      </c>
      <c r="Q67" s="286">
        <f>データ!R44</f>
        <v>0</v>
      </c>
      <c r="R67" s="289">
        <f>データ!S44</f>
        <v>0</v>
      </c>
      <c r="S67" s="290">
        <v>0</v>
      </c>
      <c r="T67" s="291">
        <f>IF($Q67="","",COUNTIF(集計シート!$K$2:$O$202,$Q67&amp;","&amp;1))</f>
        <v>0</v>
      </c>
      <c r="U67" s="292">
        <f t="shared" si="5"/>
        <v>0</v>
      </c>
      <c r="V67" s="286">
        <f>データ!T44</f>
        <v>0</v>
      </c>
      <c r="W67" s="289">
        <f>データ!U44</f>
        <v>0</v>
      </c>
      <c r="X67" s="290">
        <v>0</v>
      </c>
      <c r="Y67" s="291">
        <f>IF($V67="","",COUNTIF(集計シート!$K$2:$O$202,$V67&amp;","&amp;1))</f>
        <v>0</v>
      </c>
      <c r="Z67" s="293">
        <f t="shared" si="6"/>
        <v>0</v>
      </c>
    </row>
    <row r="68" spans="1:26">
      <c r="A68" s="286">
        <f>データ!P45</f>
        <v>0</v>
      </c>
      <c r="B68" s="287">
        <f>データ!Q45</f>
        <v>0</v>
      </c>
      <c r="C68" s="288">
        <f t="shared" si="2"/>
        <v>0</v>
      </c>
      <c r="D68" s="286">
        <f t="shared" si="3"/>
        <v>0</v>
      </c>
      <c r="E68" s="286">
        <f>IF($A68="","",COUNTIF(集計シート!$A$2:$E$202,集計チェック!E$23&amp;",男"&amp;","&amp;集計チェック!$A68))</f>
        <v>0</v>
      </c>
      <c r="F68" s="286">
        <f>IF($A68="","",COUNTIF(集計シート!$A$2:$E$202,集計チェック!F$23&amp;",男"&amp;","&amp;集計チェック!$A68))</f>
        <v>0</v>
      </c>
      <c r="G68" s="286">
        <f>IF($A68="","",COUNTIF(集計シート!$A$2:$E$202,集計チェック!G$23&amp;",男"&amp;","&amp;集計チェック!$A68))</f>
        <v>0</v>
      </c>
      <c r="H68" s="286">
        <f>IF($A68="","",COUNTIF(集計シート!$A$2:$E$202,集計チェック!H$23&amp;",男"&amp;","&amp;集計チェック!$A68))</f>
        <v>0</v>
      </c>
      <c r="I68" s="286">
        <f>IF($A68="","",COUNTIF(集計シート!$A$2:$E$202,集計チェック!I$23&amp;",男"&amp;","&amp;集計チェック!$A68)+COUNTIF(集計シート!$A$2:$E$202,",男"&amp;","&amp;集計チェック!$A68))</f>
        <v>0</v>
      </c>
      <c r="J68" s="286">
        <f t="shared" si="4"/>
        <v>0</v>
      </c>
      <c r="K68" s="286">
        <f>IF($A68="","",COUNTIF(集計シート!$A$2:$E$202,集計チェック!K$23&amp;",女"&amp;","&amp;集計チェック!$A68))</f>
        <v>0</v>
      </c>
      <c r="L68" s="286">
        <f>IF($A68="","",COUNTIF(集計シート!$A$2:$E$202,集計チェック!L$23&amp;",女"&amp;","&amp;集計チェック!$A68))</f>
        <v>0</v>
      </c>
      <c r="M68" s="286">
        <f>IF($A68="","",COUNTIF(集計シート!$A$2:$E$202,集計チェック!M$23&amp;",女"&amp;","&amp;集計チェック!$A68))</f>
        <v>0</v>
      </c>
      <c r="N68" s="286">
        <f>IF($A68="","",COUNTIF(集計シート!$A$2:$E$202,集計チェック!N$23&amp;",女"&amp;","&amp;集計チェック!$A68))</f>
        <v>0</v>
      </c>
      <c r="O68" s="286">
        <f>IF($A68="","",COUNTIF(集計シート!$A$2:$E$202,集計チェック!O$23&amp;",女"&amp;","&amp;集計チェック!$A68)+COUNTIF(集計シート!$A$2:$E$202,",女"&amp;","&amp;集計チェック!$A68))</f>
        <v>0</v>
      </c>
      <c r="Q68" s="286">
        <f>データ!R45</f>
        <v>0</v>
      </c>
      <c r="R68" s="289">
        <f>データ!S45</f>
        <v>0</v>
      </c>
      <c r="S68" s="290">
        <v>0</v>
      </c>
      <c r="T68" s="291">
        <f>IF($Q68="","",COUNTIF(集計シート!$K$2:$O$202,$Q68&amp;","&amp;1))</f>
        <v>0</v>
      </c>
      <c r="U68" s="292">
        <f t="shared" si="5"/>
        <v>0</v>
      </c>
      <c r="V68" s="286">
        <f>データ!T45</f>
        <v>0</v>
      </c>
      <c r="W68" s="289">
        <f>データ!U45</f>
        <v>0</v>
      </c>
      <c r="X68" s="290">
        <v>0</v>
      </c>
      <c r="Y68" s="291">
        <f>IF($V68="","",COUNTIF(集計シート!$K$2:$O$202,$V68&amp;","&amp;1))</f>
        <v>0</v>
      </c>
      <c r="Z68" s="293">
        <f t="shared" si="6"/>
        <v>0</v>
      </c>
    </row>
    <row r="69" spans="1:26">
      <c r="A69" s="286">
        <f>データ!P46</f>
        <v>0</v>
      </c>
      <c r="B69" s="287">
        <f>データ!Q46</f>
        <v>0</v>
      </c>
      <c r="C69" s="288">
        <f t="shared" si="2"/>
        <v>0</v>
      </c>
      <c r="D69" s="286">
        <f t="shared" si="3"/>
        <v>0</v>
      </c>
      <c r="E69" s="286">
        <f>IF($A69="","",COUNTIF(集計シート!$A$2:$E$202,集計チェック!E$23&amp;",男"&amp;","&amp;集計チェック!$A69))</f>
        <v>0</v>
      </c>
      <c r="F69" s="286">
        <f>IF($A69="","",COUNTIF(集計シート!$A$2:$E$202,集計チェック!F$23&amp;",男"&amp;","&amp;集計チェック!$A69))</f>
        <v>0</v>
      </c>
      <c r="G69" s="286">
        <f>IF($A69="","",COUNTIF(集計シート!$A$2:$E$202,集計チェック!G$23&amp;",男"&amp;","&amp;集計チェック!$A69))</f>
        <v>0</v>
      </c>
      <c r="H69" s="286">
        <f>IF($A69="","",COUNTIF(集計シート!$A$2:$E$202,集計チェック!H$23&amp;",男"&amp;","&amp;集計チェック!$A69))</f>
        <v>0</v>
      </c>
      <c r="I69" s="286">
        <f>IF($A69="","",COUNTIF(集計シート!$A$2:$E$202,集計チェック!I$23&amp;",男"&amp;","&amp;集計チェック!$A69)+COUNTIF(集計シート!$A$2:$E$202,",男"&amp;","&amp;集計チェック!$A69))</f>
        <v>0</v>
      </c>
      <c r="J69" s="286">
        <f t="shared" si="4"/>
        <v>0</v>
      </c>
      <c r="K69" s="286">
        <f>IF($A69="","",COUNTIF(集計シート!$A$2:$E$202,集計チェック!K$23&amp;",女"&amp;","&amp;集計チェック!$A69))</f>
        <v>0</v>
      </c>
      <c r="L69" s="286">
        <f>IF($A69="","",COUNTIF(集計シート!$A$2:$E$202,集計チェック!L$23&amp;",女"&amp;","&amp;集計チェック!$A69))</f>
        <v>0</v>
      </c>
      <c r="M69" s="286">
        <f>IF($A69="","",COUNTIF(集計シート!$A$2:$E$202,集計チェック!M$23&amp;",女"&amp;","&amp;集計チェック!$A69))</f>
        <v>0</v>
      </c>
      <c r="N69" s="286">
        <f>IF($A69="","",COUNTIF(集計シート!$A$2:$E$202,集計チェック!N$23&amp;",女"&amp;","&amp;集計チェック!$A69))</f>
        <v>0</v>
      </c>
      <c r="O69" s="286">
        <f>IF($A69="","",COUNTIF(集計シート!$A$2:$E$202,集計チェック!O$23&amp;",女"&amp;","&amp;集計チェック!$A69)+COUNTIF(集計シート!$A$2:$E$202,",女"&amp;","&amp;集計チェック!$A69))</f>
        <v>0</v>
      </c>
      <c r="Q69" s="286">
        <f>データ!R46</f>
        <v>0</v>
      </c>
      <c r="R69" s="289">
        <f>データ!S46</f>
        <v>0</v>
      </c>
      <c r="S69" s="290">
        <v>0</v>
      </c>
      <c r="T69" s="291">
        <f>IF($Q69="","",COUNTIF(集計シート!$K$2:$O$202,$Q69&amp;","&amp;1))</f>
        <v>0</v>
      </c>
      <c r="U69" s="292">
        <f t="shared" si="5"/>
        <v>0</v>
      </c>
      <c r="V69" s="286">
        <f>データ!T46</f>
        <v>0</v>
      </c>
      <c r="W69" s="289">
        <f>データ!U46</f>
        <v>0</v>
      </c>
      <c r="X69" s="290">
        <v>0</v>
      </c>
      <c r="Y69" s="291">
        <f>IF($V69="","",COUNTIF(集計シート!$K$2:$O$202,$V69&amp;","&amp;1))</f>
        <v>0</v>
      </c>
      <c r="Z69" s="293">
        <f t="shared" si="6"/>
        <v>0</v>
      </c>
    </row>
    <row r="70" spans="1:26">
      <c r="A70" s="286">
        <f>データ!P47</f>
        <v>0</v>
      </c>
      <c r="B70" s="287">
        <f>データ!Q47</f>
        <v>0</v>
      </c>
      <c r="C70" s="288">
        <f t="shared" si="2"/>
        <v>0</v>
      </c>
      <c r="D70" s="286">
        <f t="shared" si="3"/>
        <v>0</v>
      </c>
      <c r="E70" s="286">
        <f>IF($A70="","",COUNTIF(集計シート!$A$2:$E$202,集計チェック!E$23&amp;",男"&amp;","&amp;集計チェック!$A70))</f>
        <v>0</v>
      </c>
      <c r="F70" s="286">
        <f>IF($A70="","",COUNTIF(集計シート!$A$2:$E$202,集計チェック!F$23&amp;",男"&amp;","&amp;集計チェック!$A70))</f>
        <v>0</v>
      </c>
      <c r="G70" s="286">
        <f>IF($A70="","",COUNTIF(集計シート!$A$2:$E$202,集計チェック!G$23&amp;",男"&amp;","&amp;集計チェック!$A70))</f>
        <v>0</v>
      </c>
      <c r="H70" s="286">
        <f>IF($A70="","",COUNTIF(集計シート!$A$2:$E$202,集計チェック!H$23&amp;",男"&amp;","&amp;集計チェック!$A70))</f>
        <v>0</v>
      </c>
      <c r="I70" s="286">
        <f>IF($A70="","",COUNTIF(集計シート!$A$2:$E$202,集計チェック!I$23&amp;",男"&amp;","&amp;集計チェック!$A70)+COUNTIF(集計シート!$A$2:$E$202,",男"&amp;","&amp;集計チェック!$A70))</f>
        <v>0</v>
      </c>
      <c r="J70" s="286">
        <f t="shared" si="4"/>
        <v>0</v>
      </c>
      <c r="K70" s="286">
        <f>IF($A70="","",COUNTIF(集計シート!$A$2:$E$202,集計チェック!K$23&amp;",女"&amp;","&amp;集計チェック!$A70))</f>
        <v>0</v>
      </c>
      <c r="L70" s="286">
        <f>IF($A70="","",COUNTIF(集計シート!$A$2:$E$202,集計チェック!L$23&amp;",女"&amp;","&amp;集計チェック!$A70))</f>
        <v>0</v>
      </c>
      <c r="M70" s="286">
        <f>IF($A70="","",COUNTIF(集計シート!$A$2:$E$202,集計チェック!M$23&amp;",女"&amp;","&amp;集計チェック!$A70))</f>
        <v>0</v>
      </c>
      <c r="N70" s="286">
        <f>IF($A70="","",COUNTIF(集計シート!$A$2:$E$202,集計チェック!N$23&amp;",女"&amp;","&amp;集計チェック!$A70))</f>
        <v>0</v>
      </c>
      <c r="O70" s="286">
        <f>IF($A70="","",COUNTIF(集計シート!$A$2:$E$202,集計チェック!O$23&amp;",女"&amp;","&amp;集計チェック!$A70)+COUNTIF(集計シート!$A$2:$E$202,",女"&amp;","&amp;集計チェック!$A70))</f>
        <v>0</v>
      </c>
      <c r="Q70" s="286">
        <f>データ!R47</f>
        <v>0</v>
      </c>
      <c r="R70" s="289">
        <f>データ!S47</f>
        <v>0</v>
      </c>
      <c r="S70" s="290">
        <v>0</v>
      </c>
      <c r="T70" s="291">
        <f>IF($Q70="","",COUNTIF(集計シート!$K$2:$O$202,$Q70&amp;","&amp;1))</f>
        <v>0</v>
      </c>
      <c r="U70" s="292">
        <f t="shared" si="5"/>
        <v>0</v>
      </c>
      <c r="V70" s="286">
        <f>データ!T47</f>
        <v>0</v>
      </c>
      <c r="W70" s="289">
        <f>データ!U47</f>
        <v>0</v>
      </c>
      <c r="X70" s="290">
        <v>0</v>
      </c>
      <c r="Y70" s="291">
        <f>IF($V70="","",COUNTIF(集計シート!$K$2:$O$202,$V70&amp;","&amp;1))</f>
        <v>0</v>
      </c>
      <c r="Z70" s="293">
        <f t="shared" si="6"/>
        <v>0</v>
      </c>
    </row>
    <row r="71" spans="1:26">
      <c r="A71" s="286">
        <f>データ!P48</f>
        <v>0</v>
      </c>
      <c r="B71" s="287">
        <f>データ!Q48</f>
        <v>0</v>
      </c>
      <c r="C71" s="288">
        <f t="shared" si="2"/>
        <v>0</v>
      </c>
      <c r="D71" s="286">
        <f t="shared" si="3"/>
        <v>0</v>
      </c>
      <c r="E71" s="286">
        <f>IF($A71="","",COUNTIF(集計シート!$A$2:$E$202,集計チェック!E$23&amp;",男"&amp;","&amp;集計チェック!$A71))</f>
        <v>0</v>
      </c>
      <c r="F71" s="286">
        <f>IF($A71="","",COUNTIF(集計シート!$A$2:$E$202,集計チェック!F$23&amp;",男"&amp;","&amp;集計チェック!$A71))</f>
        <v>0</v>
      </c>
      <c r="G71" s="286">
        <f>IF($A71="","",COUNTIF(集計シート!$A$2:$E$202,集計チェック!G$23&amp;",男"&amp;","&amp;集計チェック!$A71))</f>
        <v>0</v>
      </c>
      <c r="H71" s="286">
        <f>IF($A71="","",COUNTIF(集計シート!$A$2:$E$202,集計チェック!H$23&amp;",男"&amp;","&amp;集計チェック!$A71))</f>
        <v>0</v>
      </c>
      <c r="I71" s="286">
        <f>IF($A71="","",COUNTIF(集計シート!$A$2:$E$202,集計チェック!I$23&amp;",男"&amp;","&amp;集計チェック!$A71)+COUNTIF(集計シート!$A$2:$E$202,",男"&amp;","&amp;集計チェック!$A71))</f>
        <v>0</v>
      </c>
      <c r="J71" s="286">
        <f t="shared" si="4"/>
        <v>0</v>
      </c>
      <c r="K71" s="286">
        <f>IF($A71="","",COUNTIF(集計シート!$A$2:$E$202,集計チェック!K$23&amp;",女"&amp;","&amp;集計チェック!$A71))</f>
        <v>0</v>
      </c>
      <c r="L71" s="286">
        <f>IF($A71="","",COUNTIF(集計シート!$A$2:$E$202,集計チェック!L$23&amp;",女"&amp;","&amp;集計チェック!$A71))</f>
        <v>0</v>
      </c>
      <c r="M71" s="286">
        <f>IF($A71="","",COUNTIF(集計シート!$A$2:$E$202,集計チェック!M$23&amp;",女"&amp;","&amp;集計チェック!$A71))</f>
        <v>0</v>
      </c>
      <c r="N71" s="286">
        <f>IF($A71="","",COUNTIF(集計シート!$A$2:$E$202,集計チェック!N$23&amp;",女"&amp;","&amp;集計チェック!$A71))</f>
        <v>0</v>
      </c>
      <c r="O71" s="286">
        <f>IF($A71="","",COUNTIF(集計シート!$A$2:$E$202,集計チェック!O$23&amp;",女"&amp;","&amp;集計チェック!$A71)+COUNTIF(集計シート!$A$2:$E$202,",女"&amp;","&amp;集計チェック!$A71))</f>
        <v>0</v>
      </c>
      <c r="Q71" s="286">
        <f>データ!R48</f>
        <v>0</v>
      </c>
      <c r="R71" s="289">
        <f>データ!S48</f>
        <v>0</v>
      </c>
      <c r="S71" s="290">
        <v>0</v>
      </c>
      <c r="T71" s="291">
        <f>IF($Q71="","",COUNTIF(集計シート!$K$2:$O$202,$Q71&amp;","&amp;1))</f>
        <v>0</v>
      </c>
      <c r="U71" s="292">
        <f t="shared" si="5"/>
        <v>0</v>
      </c>
      <c r="V71" s="286">
        <f>データ!T48</f>
        <v>0</v>
      </c>
      <c r="W71" s="289">
        <f>データ!U48</f>
        <v>0</v>
      </c>
      <c r="X71" s="290">
        <v>0</v>
      </c>
      <c r="Y71" s="291">
        <f>IF($V71="","",COUNTIF(集計シート!$K$2:$O$202,$V71&amp;","&amp;1))</f>
        <v>0</v>
      </c>
      <c r="Z71" s="293">
        <f t="shared" si="6"/>
        <v>0</v>
      </c>
    </row>
    <row r="72" spans="1:26">
      <c r="A72" s="286">
        <f>データ!P49</f>
        <v>0</v>
      </c>
      <c r="B72" s="287">
        <f>データ!Q49</f>
        <v>0</v>
      </c>
      <c r="C72" s="288">
        <f t="shared" si="2"/>
        <v>0</v>
      </c>
      <c r="D72" s="286">
        <f t="shared" si="3"/>
        <v>0</v>
      </c>
      <c r="E72" s="286">
        <f>IF($A72="","",COUNTIF(集計シート!$A$2:$E$202,集計チェック!E$23&amp;",男"&amp;","&amp;集計チェック!$A72))</f>
        <v>0</v>
      </c>
      <c r="F72" s="286">
        <f>IF($A72="","",COUNTIF(集計シート!$A$2:$E$202,集計チェック!F$23&amp;",男"&amp;","&amp;集計チェック!$A72))</f>
        <v>0</v>
      </c>
      <c r="G72" s="286">
        <f>IF($A72="","",COUNTIF(集計シート!$A$2:$E$202,集計チェック!G$23&amp;",男"&amp;","&amp;集計チェック!$A72))</f>
        <v>0</v>
      </c>
      <c r="H72" s="286">
        <f>IF($A72="","",COUNTIF(集計シート!$A$2:$E$202,集計チェック!H$23&amp;",男"&amp;","&amp;集計チェック!$A72))</f>
        <v>0</v>
      </c>
      <c r="I72" s="286">
        <f>IF($A72="","",COUNTIF(集計シート!$A$2:$E$202,集計チェック!I$23&amp;",男"&amp;","&amp;集計チェック!$A72)+COUNTIF(集計シート!$A$2:$E$202,",男"&amp;","&amp;集計チェック!$A72))</f>
        <v>0</v>
      </c>
      <c r="J72" s="286">
        <f t="shared" si="4"/>
        <v>0</v>
      </c>
      <c r="K72" s="286">
        <f>IF($A72="","",COUNTIF(集計シート!$A$2:$E$202,集計チェック!K$23&amp;",女"&amp;","&amp;集計チェック!$A72))</f>
        <v>0</v>
      </c>
      <c r="L72" s="286">
        <f>IF($A72="","",COUNTIF(集計シート!$A$2:$E$202,集計チェック!L$23&amp;",女"&amp;","&amp;集計チェック!$A72))</f>
        <v>0</v>
      </c>
      <c r="M72" s="286">
        <f>IF($A72="","",COUNTIF(集計シート!$A$2:$E$202,集計チェック!M$23&amp;",女"&amp;","&amp;集計チェック!$A72))</f>
        <v>0</v>
      </c>
      <c r="N72" s="286">
        <f>IF($A72="","",COUNTIF(集計シート!$A$2:$E$202,集計チェック!N$23&amp;",女"&amp;","&amp;集計チェック!$A72))</f>
        <v>0</v>
      </c>
      <c r="O72" s="286">
        <f>IF($A72="","",COUNTIF(集計シート!$A$2:$E$202,集計チェック!O$23&amp;",女"&amp;","&amp;集計チェック!$A72)+COUNTIF(集計シート!$A$2:$E$202,",女"&amp;","&amp;集計チェック!$A72))</f>
        <v>0</v>
      </c>
      <c r="Q72" s="286">
        <f>データ!R49</f>
        <v>0</v>
      </c>
      <c r="R72" s="289">
        <f>データ!S49</f>
        <v>0</v>
      </c>
      <c r="S72" s="290">
        <v>0</v>
      </c>
      <c r="T72" s="291">
        <f>IF($Q72="","",COUNTIF(集計シート!$K$2:$O$202,$Q72&amp;","&amp;1))</f>
        <v>0</v>
      </c>
      <c r="U72" s="292">
        <f t="shared" si="5"/>
        <v>0</v>
      </c>
      <c r="V72" s="286">
        <f>データ!T49</f>
        <v>0</v>
      </c>
      <c r="W72" s="289">
        <f>データ!U49</f>
        <v>0</v>
      </c>
      <c r="X72" s="290">
        <v>0</v>
      </c>
      <c r="Y72" s="291">
        <f>IF($V72="","",COUNTIF(集計シート!$K$2:$O$202,$V72&amp;","&amp;1))</f>
        <v>0</v>
      </c>
      <c r="Z72" s="293">
        <f t="shared" si="6"/>
        <v>0</v>
      </c>
    </row>
    <row r="73" spans="1:26">
      <c r="A73" s="286">
        <f>データ!P50</f>
        <v>0</v>
      </c>
      <c r="B73" s="287">
        <f>データ!Q50</f>
        <v>0</v>
      </c>
      <c r="C73" s="288">
        <f t="shared" si="2"/>
        <v>0</v>
      </c>
      <c r="D73" s="286">
        <f t="shared" si="3"/>
        <v>0</v>
      </c>
      <c r="E73" s="286">
        <f>IF($A73="","",COUNTIF(集計シート!$A$2:$E$202,集計チェック!E$23&amp;",男"&amp;","&amp;集計チェック!$A73))</f>
        <v>0</v>
      </c>
      <c r="F73" s="286">
        <f>IF($A73="","",COUNTIF(集計シート!$A$2:$E$202,集計チェック!F$23&amp;",男"&amp;","&amp;集計チェック!$A73))</f>
        <v>0</v>
      </c>
      <c r="G73" s="286">
        <f>IF($A73="","",COUNTIF(集計シート!$A$2:$E$202,集計チェック!G$23&amp;",男"&amp;","&amp;集計チェック!$A73))</f>
        <v>0</v>
      </c>
      <c r="H73" s="286">
        <f>IF($A73="","",COUNTIF(集計シート!$A$2:$E$202,集計チェック!H$23&amp;",男"&amp;","&amp;集計チェック!$A73))</f>
        <v>0</v>
      </c>
      <c r="I73" s="286">
        <f>IF($A73="","",COUNTIF(集計シート!$A$2:$E$202,集計チェック!I$23&amp;",男"&amp;","&amp;集計チェック!$A73)+COUNTIF(集計シート!$A$2:$E$202,",男"&amp;","&amp;集計チェック!$A73))</f>
        <v>0</v>
      </c>
      <c r="J73" s="286">
        <f t="shared" si="4"/>
        <v>0</v>
      </c>
      <c r="K73" s="286">
        <f>IF($A73="","",COUNTIF(集計シート!$A$2:$E$202,集計チェック!K$23&amp;",女"&amp;","&amp;集計チェック!$A73))</f>
        <v>0</v>
      </c>
      <c r="L73" s="286">
        <f>IF($A73="","",COUNTIF(集計シート!$A$2:$E$202,集計チェック!L$23&amp;",女"&amp;","&amp;集計チェック!$A73))</f>
        <v>0</v>
      </c>
      <c r="M73" s="286">
        <f>IF($A73="","",COUNTIF(集計シート!$A$2:$E$202,集計チェック!M$23&amp;",女"&amp;","&amp;集計チェック!$A73))</f>
        <v>0</v>
      </c>
      <c r="N73" s="286">
        <f>IF($A73="","",COUNTIF(集計シート!$A$2:$E$202,集計チェック!N$23&amp;",女"&amp;","&amp;集計チェック!$A73))</f>
        <v>0</v>
      </c>
      <c r="O73" s="286">
        <f>IF($A73="","",COUNTIF(集計シート!$A$2:$E$202,集計チェック!O$23&amp;",女"&amp;","&amp;集計チェック!$A73)+COUNTIF(集計シート!$A$2:$E$202,",女"&amp;","&amp;集計チェック!$A73))</f>
        <v>0</v>
      </c>
      <c r="Q73" s="286">
        <f>データ!R50</f>
        <v>0</v>
      </c>
      <c r="R73" s="289">
        <f>データ!S50</f>
        <v>0</v>
      </c>
      <c r="S73" s="290">
        <v>0</v>
      </c>
      <c r="T73" s="291">
        <f>IF($Q73="","",COUNTIF(集計シート!$K$2:$O$202,$Q73&amp;","&amp;1))</f>
        <v>0</v>
      </c>
      <c r="U73" s="292">
        <f t="shared" si="5"/>
        <v>0</v>
      </c>
      <c r="V73" s="286">
        <f>データ!T50</f>
        <v>0</v>
      </c>
      <c r="W73" s="289">
        <f>データ!U50</f>
        <v>0</v>
      </c>
      <c r="X73" s="290">
        <v>0</v>
      </c>
      <c r="Y73" s="291">
        <f>IF($V73="","",COUNTIF(集計シート!$K$2:$O$202,$V73&amp;","&amp;1))</f>
        <v>0</v>
      </c>
      <c r="Z73" s="293">
        <f t="shared" si="6"/>
        <v>0</v>
      </c>
    </row>
    <row r="74" spans="1:26">
      <c r="A74" s="286">
        <f>データ!P51</f>
        <v>0</v>
      </c>
      <c r="B74" s="287">
        <f>データ!Q51</f>
        <v>0</v>
      </c>
      <c r="C74" s="288">
        <f t="shared" si="2"/>
        <v>0</v>
      </c>
      <c r="D74" s="286">
        <f t="shared" si="3"/>
        <v>0</v>
      </c>
      <c r="E74" s="286">
        <f>IF($A74="","",COUNTIF(集計シート!$A$2:$E$202,集計チェック!E$23&amp;",男"&amp;","&amp;集計チェック!$A74))</f>
        <v>0</v>
      </c>
      <c r="F74" s="286">
        <f>IF($A74="","",COUNTIF(集計シート!$A$2:$E$202,集計チェック!F$23&amp;",男"&amp;","&amp;集計チェック!$A74))</f>
        <v>0</v>
      </c>
      <c r="G74" s="286">
        <f>IF($A74="","",COUNTIF(集計シート!$A$2:$E$202,集計チェック!G$23&amp;",男"&amp;","&amp;集計チェック!$A74))</f>
        <v>0</v>
      </c>
      <c r="H74" s="286">
        <f>IF($A74="","",COUNTIF(集計シート!$A$2:$E$202,集計チェック!H$23&amp;",男"&amp;","&amp;集計チェック!$A74))</f>
        <v>0</v>
      </c>
      <c r="I74" s="286">
        <f>IF($A74="","",COUNTIF(集計シート!$A$2:$E$202,集計チェック!I$23&amp;",男"&amp;","&amp;集計チェック!$A74)+COUNTIF(集計シート!$A$2:$E$202,",男"&amp;","&amp;集計チェック!$A74))</f>
        <v>0</v>
      </c>
      <c r="J74" s="286">
        <f t="shared" si="4"/>
        <v>0</v>
      </c>
      <c r="K74" s="286">
        <f>IF($A74="","",COUNTIF(集計シート!$A$2:$E$202,集計チェック!K$23&amp;",女"&amp;","&amp;集計チェック!$A74))</f>
        <v>0</v>
      </c>
      <c r="L74" s="286">
        <f>IF($A74="","",COUNTIF(集計シート!$A$2:$E$202,集計チェック!L$23&amp;",女"&amp;","&amp;集計チェック!$A74))</f>
        <v>0</v>
      </c>
      <c r="M74" s="286">
        <f>IF($A74="","",COUNTIF(集計シート!$A$2:$E$202,集計チェック!M$23&amp;",女"&amp;","&amp;集計チェック!$A74))</f>
        <v>0</v>
      </c>
      <c r="N74" s="286">
        <f>IF($A74="","",COUNTIF(集計シート!$A$2:$E$202,集計チェック!N$23&amp;",女"&amp;","&amp;集計チェック!$A74))</f>
        <v>0</v>
      </c>
      <c r="O74" s="286">
        <f>IF($A74="","",COUNTIF(集計シート!$A$2:$E$202,集計チェック!O$23&amp;",女"&amp;","&amp;集計チェック!$A74)+COUNTIF(集計シート!$A$2:$E$202,",女"&amp;","&amp;集計チェック!$A74))</f>
        <v>0</v>
      </c>
      <c r="Q74" s="286">
        <f>データ!R51</f>
        <v>0</v>
      </c>
      <c r="R74" s="289">
        <f>データ!S51</f>
        <v>0</v>
      </c>
      <c r="S74" s="290">
        <v>0</v>
      </c>
      <c r="T74" s="291">
        <f>IF($Q74="","",COUNTIF(集計シート!$K$2:$O$202,$Q74&amp;","&amp;1))</f>
        <v>0</v>
      </c>
      <c r="U74" s="292">
        <f t="shared" si="5"/>
        <v>0</v>
      </c>
      <c r="V74" s="286">
        <f>データ!T51</f>
        <v>0</v>
      </c>
      <c r="W74" s="289">
        <f>データ!U51</f>
        <v>0</v>
      </c>
      <c r="X74" s="290">
        <v>0</v>
      </c>
      <c r="Y74" s="291">
        <f>IF($V74="","",COUNTIF(集計シート!$K$2:$O$202,$V74&amp;","&amp;1))</f>
        <v>0</v>
      </c>
      <c r="Z74" s="293">
        <f t="shared" si="6"/>
        <v>0</v>
      </c>
    </row>
    <row r="75" spans="1:26">
      <c r="A75" s="286">
        <f>データ!P52</f>
        <v>0</v>
      </c>
      <c r="B75" s="287">
        <f>データ!Q52</f>
        <v>0</v>
      </c>
      <c r="C75" s="288">
        <f t="shared" si="2"/>
        <v>0</v>
      </c>
      <c r="D75" s="286">
        <f t="shared" si="3"/>
        <v>0</v>
      </c>
      <c r="E75" s="286">
        <f>IF($A75="","",COUNTIF(集計シート!$A$2:$E$202,集計チェック!E$23&amp;",男"&amp;","&amp;集計チェック!$A75))</f>
        <v>0</v>
      </c>
      <c r="F75" s="286">
        <f>IF($A75="","",COUNTIF(集計シート!$A$2:$E$202,集計チェック!F$23&amp;",男"&amp;","&amp;集計チェック!$A75))</f>
        <v>0</v>
      </c>
      <c r="G75" s="286">
        <f>IF($A75="","",COUNTIF(集計シート!$A$2:$E$202,集計チェック!G$23&amp;",男"&amp;","&amp;集計チェック!$A75))</f>
        <v>0</v>
      </c>
      <c r="H75" s="286">
        <f>IF($A75="","",COUNTIF(集計シート!$A$2:$E$202,集計チェック!H$23&amp;",男"&amp;","&amp;集計チェック!$A75))</f>
        <v>0</v>
      </c>
      <c r="I75" s="286">
        <f>IF($A75="","",COUNTIF(集計シート!$A$2:$E$202,集計チェック!I$23&amp;",男"&amp;","&amp;集計チェック!$A75)+COUNTIF(集計シート!$A$2:$E$202,",男"&amp;","&amp;集計チェック!$A75))</f>
        <v>0</v>
      </c>
      <c r="J75" s="286">
        <f t="shared" si="4"/>
        <v>0</v>
      </c>
      <c r="K75" s="286">
        <f>IF($A75="","",COUNTIF(集計シート!$A$2:$E$202,集計チェック!K$23&amp;",女"&amp;","&amp;集計チェック!$A75))</f>
        <v>0</v>
      </c>
      <c r="L75" s="286">
        <f>IF($A75="","",COUNTIF(集計シート!$A$2:$E$202,集計チェック!L$23&amp;",女"&amp;","&amp;集計チェック!$A75))</f>
        <v>0</v>
      </c>
      <c r="M75" s="286">
        <f>IF($A75="","",COUNTIF(集計シート!$A$2:$E$202,集計チェック!M$23&amp;",女"&amp;","&amp;集計チェック!$A75))</f>
        <v>0</v>
      </c>
      <c r="N75" s="286">
        <f>IF($A75="","",COUNTIF(集計シート!$A$2:$E$202,集計チェック!N$23&amp;",女"&amp;","&amp;集計チェック!$A75))</f>
        <v>0</v>
      </c>
      <c r="O75" s="286">
        <f>IF($A75="","",COUNTIF(集計シート!$A$2:$E$202,集計チェック!O$23&amp;",女"&amp;","&amp;集計チェック!$A75)+COUNTIF(集計シート!$A$2:$E$202,",女"&amp;","&amp;集計チェック!$A75))</f>
        <v>0</v>
      </c>
      <c r="Q75" s="286">
        <f>データ!R52</f>
        <v>0</v>
      </c>
      <c r="R75" s="289">
        <f>データ!S52</f>
        <v>0</v>
      </c>
      <c r="S75" s="290">
        <v>0</v>
      </c>
      <c r="T75" s="291">
        <f>IF($Q75="","",COUNTIF(集計シート!$K$2:$O$202,$Q75&amp;","&amp;1))</f>
        <v>0</v>
      </c>
      <c r="U75" s="292">
        <f t="shared" si="5"/>
        <v>0</v>
      </c>
      <c r="V75" s="286">
        <f>データ!T52</f>
        <v>0</v>
      </c>
      <c r="W75" s="289">
        <f>データ!U52</f>
        <v>0</v>
      </c>
      <c r="X75" s="290">
        <v>0</v>
      </c>
      <c r="Y75" s="291">
        <f>IF($V75="","",COUNTIF(集計シート!$K$2:$O$202,$V75&amp;","&amp;1))</f>
        <v>0</v>
      </c>
      <c r="Z75" s="293">
        <f t="shared" si="6"/>
        <v>0</v>
      </c>
    </row>
    <row r="76" spans="1:26">
      <c r="A76" s="286">
        <f>データ!P53</f>
        <v>0</v>
      </c>
      <c r="B76" s="287">
        <f>データ!Q53</f>
        <v>0</v>
      </c>
      <c r="C76" s="288">
        <f t="shared" si="2"/>
        <v>0</v>
      </c>
      <c r="D76" s="286">
        <f t="shared" si="3"/>
        <v>0</v>
      </c>
      <c r="E76" s="286">
        <f>IF($A76="","",COUNTIF(集計シート!$A$2:$E$202,集計チェック!E$23&amp;",男"&amp;","&amp;集計チェック!$A76))</f>
        <v>0</v>
      </c>
      <c r="F76" s="286">
        <f>IF($A76="","",COUNTIF(集計シート!$A$2:$E$202,集計チェック!F$23&amp;",男"&amp;","&amp;集計チェック!$A76))</f>
        <v>0</v>
      </c>
      <c r="G76" s="286">
        <f>IF($A76="","",COUNTIF(集計シート!$A$2:$E$202,集計チェック!G$23&amp;",男"&amp;","&amp;集計チェック!$A76))</f>
        <v>0</v>
      </c>
      <c r="H76" s="286">
        <f>IF($A76="","",COUNTIF(集計シート!$A$2:$E$202,集計チェック!H$23&amp;",男"&amp;","&amp;集計チェック!$A76))</f>
        <v>0</v>
      </c>
      <c r="I76" s="286">
        <f>IF($A76="","",COUNTIF(集計シート!$A$2:$E$202,集計チェック!I$23&amp;",男"&amp;","&amp;集計チェック!$A76)+COUNTIF(集計シート!$A$2:$E$202,",男"&amp;","&amp;集計チェック!$A76))</f>
        <v>0</v>
      </c>
      <c r="J76" s="286">
        <f t="shared" si="4"/>
        <v>0</v>
      </c>
      <c r="K76" s="286">
        <f>IF($A76="","",COUNTIF(集計シート!$A$2:$E$202,集計チェック!K$23&amp;",女"&amp;","&amp;集計チェック!$A76))</f>
        <v>0</v>
      </c>
      <c r="L76" s="286">
        <f>IF($A76="","",COUNTIF(集計シート!$A$2:$E$202,集計チェック!L$23&amp;",女"&amp;","&amp;集計チェック!$A76))</f>
        <v>0</v>
      </c>
      <c r="M76" s="286">
        <f>IF($A76="","",COUNTIF(集計シート!$A$2:$E$202,集計チェック!M$23&amp;",女"&amp;","&amp;集計チェック!$A76))</f>
        <v>0</v>
      </c>
      <c r="N76" s="286">
        <f>IF($A76="","",COUNTIF(集計シート!$A$2:$E$202,集計チェック!N$23&amp;",女"&amp;","&amp;集計チェック!$A76))</f>
        <v>0</v>
      </c>
      <c r="O76" s="286">
        <f>IF($A76="","",COUNTIF(集計シート!$A$2:$E$202,集計チェック!O$23&amp;",女"&amp;","&amp;集計チェック!$A76)+COUNTIF(集計シート!$A$2:$E$202,",女"&amp;","&amp;集計チェック!$A76))</f>
        <v>0</v>
      </c>
      <c r="Q76" s="286">
        <f>データ!R53</f>
        <v>0</v>
      </c>
      <c r="R76" s="289">
        <f>データ!S53</f>
        <v>0</v>
      </c>
      <c r="S76" s="290">
        <v>0</v>
      </c>
      <c r="T76" s="291">
        <f>IF($Q76="","",COUNTIF(集計シート!$K$2:$O$202,$Q76&amp;","&amp;1))</f>
        <v>0</v>
      </c>
      <c r="U76" s="292">
        <f t="shared" si="5"/>
        <v>0</v>
      </c>
      <c r="V76" s="286">
        <f>データ!T53</f>
        <v>0</v>
      </c>
      <c r="W76" s="289">
        <f>データ!U53</f>
        <v>0</v>
      </c>
      <c r="X76" s="290">
        <v>0</v>
      </c>
      <c r="Y76" s="291">
        <f>IF($V76="","",COUNTIF(集計シート!$K$2:$O$202,$V76&amp;","&amp;1))</f>
        <v>0</v>
      </c>
      <c r="Z76" s="293">
        <f t="shared" si="6"/>
        <v>0</v>
      </c>
    </row>
    <row r="77" spans="1:26">
      <c r="A77" s="286">
        <f>データ!P54</f>
        <v>0</v>
      </c>
      <c r="B77" s="287">
        <f>データ!Q54</f>
        <v>0</v>
      </c>
      <c r="C77" s="288">
        <f t="shared" si="2"/>
        <v>0</v>
      </c>
      <c r="D77" s="286">
        <f t="shared" si="3"/>
        <v>0</v>
      </c>
      <c r="E77" s="286">
        <f>IF($A77="","",COUNTIF(集計シート!$A$2:$E$202,集計チェック!E$23&amp;",男"&amp;","&amp;集計チェック!$A77))</f>
        <v>0</v>
      </c>
      <c r="F77" s="286">
        <f>IF($A77="","",COUNTIF(集計シート!$A$2:$E$202,集計チェック!F$23&amp;",男"&amp;","&amp;集計チェック!$A77))</f>
        <v>0</v>
      </c>
      <c r="G77" s="286">
        <f>IF($A77="","",COUNTIF(集計シート!$A$2:$E$202,集計チェック!G$23&amp;",男"&amp;","&amp;集計チェック!$A77))</f>
        <v>0</v>
      </c>
      <c r="H77" s="286">
        <f>IF($A77="","",COUNTIF(集計シート!$A$2:$E$202,集計チェック!H$23&amp;",男"&amp;","&amp;集計チェック!$A77))</f>
        <v>0</v>
      </c>
      <c r="I77" s="286">
        <f>IF($A77="","",COUNTIF(集計シート!$A$2:$E$202,集計チェック!I$23&amp;",男"&amp;","&amp;集計チェック!$A77)+COUNTIF(集計シート!$A$2:$E$202,",男"&amp;","&amp;集計チェック!$A77))</f>
        <v>0</v>
      </c>
      <c r="J77" s="286">
        <f t="shared" si="4"/>
        <v>0</v>
      </c>
      <c r="K77" s="286">
        <f>IF($A77="","",COUNTIF(集計シート!$A$2:$E$202,集計チェック!K$23&amp;",女"&amp;","&amp;集計チェック!$A77))</f>
        <v>0</v>
      </c>
      <c r="L77" s="286">
        <f>IF($A77="","",COUNTIF(集計シート!$A$2:$E$202,集計チェック!L$23&amp;",女"&amp;","&amp;集計チェック!$A77))</f>
        <v>0</v>
      </c>
      <c r="M77" s="286">
        <f>IF($A77="","",COUNTIF(集計シート!$A$2:$E$202,集計チェック!M$23&amp;",女"&amp;","&amp;集計チェック!$A77))</f>
        <v>0</v>
      </c>
      <c r="N77" s="286">
        <f>IF($A77="","",COUNTIF(集計シート!$A$2:$E$202,集計チェック!N$23&amp;",女"&amp;","&amp;集計チェック!$A77))</f>
        <v>0</v>
      </c>
      <c r="O77" s="286">
        <f>IF($A77="","",COUNTIF(集計シート!$A$2:$E$202,集計チェック!O$23&amp;",女"&amp;","&amp;集計チェック!$A77)+COUNTIF(集計シート!$A$2:$E$202,",女"&amp;","&amp;集計チェック!$A77))</f>
        <v>0</v>
      </c>
      <c r="Q77" s="286">
        <f>データ!R54</f>
        <v>0</v>
      </c>
      <c r="R77" s="289">
        <f>データ!S54</f>
        <v>0</v>
      </c>
      <c r="S77" s="290">
        <v>0</v>
      </c>
      <c r="T77" s="291">
        <f>IF($Q77="","",COUNTIF(集計シート!$K$2:$O$202,$Q77&amp;","&amp;1))</f>
        <v>0</v>
      </c>
      <c r="U77" s="292">
        <f t="shared" si="5"/>
        <v>0</v>
      </c>
      <c r="V77" s="286">
        <f>データ!T54</f>
        <v>0</v>
      </c>
      <c r="W77" s="289">
        <f>データ!U54</f>
        <v>0</v>
      </c>
      <c r="X77" s="290">
        <v>0</v>
      </c>
      <c r="Y77" s="291">
        <f>IF($V77="","",COUNTIF(集計シート!$K$2:$O$202,$V77&amp;","&amp;1))</f>
        <v>0</v>
      </c>
      <c r="Z77" s="293">
        <f t="shared" si="6"/>
        <v>0</v>
      </c>
    </row>
    <row r="78" spans="1:26">
      <c r="A78" s="286">
        <f>データ!P55</f>
        <v>0</v>
      </c>
      <c r="B78" s="287">
        <f>データ!Q55</f>
        <v>0</v>
      </c>
      <c r="C78" s="288">
        <f t="shared" si="2"/>
        <v>0</v>
      </c>
      <c r="D78" s="286">
        <f t="shared" si="3"/>
        <v>0</v>
      </c>
      <c r="E78" s="286">
        <f>IF($A78="","",COUNTIF(集計シート!$A$2:$E$202,集計チェック!E$23&amp;",男"&amp;","&amp;集計チェック!$A78))</f>
        <v>0</v>
      </c>
      <c r="F78" s="286">
        <f>IF($A78="","",COUNTIF(集計シート!$A$2:$E$202,集計チェック!F$23&amp;",男"&amp;","&amp;集計チェック!$A78))</f>
        <v>0</v>
      </c>
      <c r="G78" s="286">
        <f>IF($A78="","",COUNTIF(集計シート!$A$2:$E$202,集計チェック!G$23&amp;",男"&amp;","&amp;集計チェック!$A78))</f>
        <v>0</v>
      </c>
      <c r="H78" s="286">
        <f>IF($A78="","",COUNTIF(集計シート!$A$2:$E$202,集計チェック!H$23&amp;",男"&amp;","&amp;集計チェック!$A78))</f>
        <v>0</v>
      </c>
      <c r="I78" s="286">
        <f>IF($A78="","",COUNTIF(集計シート!$A$2:$E$202,集計チェック!I$23&amp;",男"&amp;","&amp;集計チェック!$A78)+COUNTIF(集計シート!$A$2:$E$202,",男"&amp;","&amp;集計チェック!$A78))</f>
        <v>0</v>
      </c>
      <c r="J78" s="286">
        <f t="shared" si="4"/>
        <v>0</v>
      </c>
      <c r="K78" s="286">
        <f>IF($A78="","",COUNTIF(集計シート!$A$2:$E$202,集計チェック!K$23&amp;",女"&amp;","&amp;集計チェック!$A78))</f>
        <v>0</v>
      </c>
      <c r="L78" s="286">
        <f>IF($A78="","",COUNTIF(集計シート!$A$2:$E$202,集計チェック!L$23&amp;",女"&amp;","&amp;集計チェック!$A78))</f>
        <v>0</v>
      </c>
      <c r="M78" s="286">
        <f>IF($A78="","",COUNTIF(集計シート!$A$2:$E$202,集計チェック!M$23&amp;",女"&amp;","&amp;集計チェック!$A78))</f>
        <v>0</v>
      </c>
      <c r="N78" s="286">
        <f>IF($A78="","",COUNTIF(集計シート!$A$2:$E$202,集計チェック!N$23&amp;",女"&amp;","&amp;集計チェック!$A78))</f>
        <v>0</v>
      </c>
      <c r="O78" s="286">
        <f>IF($A78="","",COUNTIF(集計シート!$A$2:$E$202,集計チェック!O$23&amp;",女"&amp;","&amp;集計チェック!$A78)+COUNTIF(集計シート!$A$2:$E$202,",女"&amp;","&amp;集計チェック!$A78))</f>
        <v>0</v>
      </c>
      <c r="Q78" s="286">
        <f>データ!R55</f>
        <v>0</v>
      </c>
      <c r="R78" s="289">
        <f>データ!S55</f>
        <v>0</v>
      </c>
      <c r="S78" s="290">
        <v>0</v>
      </c>
      <c r="T78" s="291">
        <f>IF($Q78="","",COUNTIF(集計シート!$K$2:$O$202,$Q78&amp;","&amp;1))</f>
        <v>0</v>
      </c>
      <c r="U78" s="292">
        <f t="shared" si="5"/>
        <v>0</v>
      </c>
      <c r="V78" s="286">
        <f>データ!T55</f>
        <v>0</v>
      </c>
      <c r="W78" s="289">
        <f>データ!U55</f>
        <v>0</v>
      </c>
      <c r="X78" s="290">
        <v>0</v>
      </c>
      <c r="Y78" s="291">
        <f>IF($V78="","",COUNTIF(集計シート!$K$2:$O$202,$V78&amp;","&amp;1))</f>
        <v>0</v>
      </c>
      <c r="Z78" s="293">
        <f t="shared" si="6"/>
        <v>0</v>
      </c>
    </row>
    <row r="79" spans="1:26">
      <c r="A79" s="286">
        <f>データ!P56</f>
        <v>0</v>
      </c>
      <c r="B79" s="287">
        <f>データ!Q56</f>
        <v>0</v>
      </c>
      <c r="C79" s="288">
        <f t="shared" si="2"/>
        <v>0</v>
      </c>
      <c r="D79" s="286">
        <f t="shared" si="3"/>
        <v>0</v>
      </c>
      <c r="E79" s="286">
        <f>IF($A79="","",COUNTIF(集計シート!$A$2:$E$202,集計チェック!E$23&amp;",男"&amp;","&amp;集計チェック!$A79))</f>
        <v>0</v>
      </c>
      <c r="F79" s="286">
        <f>IF($A79="","",COUNTIF(集計シート!$A$2:$E$202,集計チェック!F$23&amp;",男"&amp;","&amp;集計チェック!$A79))</f>
        <v>0</v>
      </c>
      <c r="G79" s="286">
        <f>IF($A79="","",COUNTIF(集計シート!$A$2:$E$202,集計チェック!G$23&amp;",男"&amp;","&amp;集計チェック!$A79))</f>
        <v>0</v>
      </c>
      <c r="H79" s="286">
        <f>IF($A79="","",COUNTIF(集計シート!$A$2:$E$202,集計チェック!H$23&amp;",男"&amp;","&amp;集計チェック!$A79))</f>
        <v>0</v>
      </c>
      <c r="I79" s="286">
        <f>IF($A79="","",COUNTIF(集計シート!$A$2:$E$202,集計チェック!I$23&amp;",男"&amp;","&amp;集計チェック!$A79)+COUNTIF(集計シート!$A$2:$E$202,",男"&amp;","&amp;集計チェック!$A79))</f>
        <v>0</v>
      </c>
      <c r="J79" s="286">
        <f t="shared" si="4"/>
        <v>0</v>
      </c>
      <c r="K79" s="286">
        <f>IF($A79="","",COUNTIF(集計シート!$A$2:$E$202,集計チェック!K$23&amp;",女"&amp;","&amp;集計チェック!$A79))</f>
        <v>0</v>
      </c>
      <c r="L79" s="286">
        <f>IF($A79="","",COUNTIF(集計シート!$A$2:$E$202,集計チェック!L$23&amp;",女"&amp;","&amp;集計チェック!$A79))</f>
        <v>0</v>
      </c>
      <c r="M79" s="286">
        <f>IF($A79="","",COUNTIF(集計シート!$A$2:$E$202,集計チェック!M$23&amp;",女"&amp;","&amp;集計チェック!$A79))</f>
        <v>0</v>
      </c>
      <c r="N79" s="286">
        <f>IF($A79="","",COUNTIF(集計シート!$A$2:$E$202,集計チェック!N$23&amp;",女"&amp;","&amp;集計チェック!$A79))</f>
        <v>0</v>
      </c>
      <c r="O79" s="286">
        <f>IF($A79="","",COUNTIF(集計シート!$A$2:$E$202,集計チェック!O$23&amp;",女"&amp;","&amp;集計チェック!$A79)+COUNTIF(集計シート!$A$2:$E$202,",女"&amp;","&amp;集計チェック!$A79))</f>
        <v>0</v>
      </c>
      <c r="Q79" s="286">
        <f>データ!R56</f>
        <v>0</v>
      </c>
      <c r="R79" s="289">
        <f>データ!S56</f>
        <v>0</v>
      </c>
      <c r="S79" s="290">
        <v>0</v>
      </c>
      <c r="T79" s="291">
        <f>IF($Q79="","",COUNTIF(集計シート!$K$2:$O$202,$Q79&amp;","&amp;1))</f>
        <v>0</v>
      </c>
      <c r="U79" s="292">
        <f t="shared" si="5"/>
        <v>0</v>
      </c>
      <c r="V79" s="286">
        <f>データ!T56</f>
        <v>0</v>
      </c>
      <c r="W79" s="289">
        <f>データ!U56</f>
        <v>0</v>
      </c>
      <c r="X79" s="290">
        <v>0</v>
      </c>
      <c r="Y79" s="291">
        <f>IF($V79="","",COUNTIF(集計シート!$K$2:$O$202,$V79&amp;","&amp;1))</f>
        <v>0</v>
      </c>
      <c r="Z79" s="293">
        <f t="shared" si="6"/>
        <v>0</v>
      </c>
    </row>
    <row r="80" spans="1:26">
      <c r="A80" s="286">
        <f>データ!P57</f>
        <v>0</v>
      </c>
      <c r="B80" s="287">
        <f>データ!Q57</f>
        <v>0</v>
      </c>
      <c r="C80" s="288">
        <f t="shared" si="2"/>
        <v>0</v>
      </c>
      <c r="D80" s="286">
        <f t="shared" si="3"/>
        <v>0</v>
      </c>
      <c r="E80" s="286">
        <f>IF($A80="","",COUNTIF(集計シート!$A$2:$E$202,集計チェック!E$23&amp;",男"&amp;","&amp;集計チェック!$A80))</f>
        <v>0</v>
      </c>
      <c r="F80" s="286">
        <f>IF($A80="","",COUNTIF(集計シート!$A$2:$E$202,集計チェック!F$23&amp;",男"&amp;","&amp;集計チェック!$A80))</f>
        <v>0</v>
      </c>
      <c r="G80" s="286">
        <f>IF($A80="","",COUNTIF(集計シート!$A$2:$E$202,集計チェック!G$23&amp;",男"&amp;","&amp;集計チェック!$A80))</f>
        <v>0</v>
      </c>
      <c r="H80" s="286">
        <f>IF($A80="","",COUNTIF(集計シート!$A$2:$E$202,集計チェック!H$23&amp;",男"&amp;","&amp;集計チェック!$A80))</f>
        <v>0</v>
      </c>
      <c r="I80" s="286">
        <f>IF($A80="","",COUNTIF(集計シート!$A$2:$E$202,集計チェック!I$23&amp;",男"&amp;","&amp;集計チェック!$A80)+COUNTIF(集計シート!$A$2:$E$202,",男"&amp;","&amp;集計チェック!$A80))</f>
        <v>0</v>
      </c>
      <c r="J80" s="286">
        <f t="shared" si="4"/>
        <v>0</v>
      </c>
      <c r="K80" s="286">
        <f>IF($A80="","",COUNTIF(集計シート!$A$2:$E$202,集計チェック!K$23&amp;",女"&amp;","&amp;集計チェック!$A80))</f>
        <v>0</v>
      </c>
      <c r="L80" s="286">
        <f>IF($A80="","",COUNTIF(集計シート!$A$2:$E$202,集計チェック!L$23&amp;",女"&amp;","&amp;集計チェック!$A80))</f>
        <v>0</v>
      </c>
      <c r="M80" s="286">
        <f>IF($A80="","",COUNTIF(集計シート!$A$2:$E$202,集計チェック!M$23&amp;",女"&amp;","&amp;集計チェック!$A80))</f>
        <v>0</v>
      </c>
      <c r="N80" s="286">
        <f>IF($A80="","",COUNTIF(集計シート!$A$2:$E$202,集計チェック!N$23&amp;",女"&amp;","&amp;集計チェック!$A80))</f>
        <v>0</v>
      </c>
      <c r="O80" s="286">
        <f>IF($A80="","",COUNTIF(集計シート!$A$2:$E$202,集計チェック!O$23&amp;",女"&amp;","&amp;集計チェック!$A80)+COUNTIF(集計シート!$A$2:$E$202,",女"&amp;","&amp;集計チェック!$A80))</f>
        <v>0</v>
      </c>
      <c r="Q80" s="286">
        <f>データ!R57</f>
        <v>0</v>
      </c>
      <c r="R80" s="289">
        <f>データ!S57</f>
        <v>0</v>
      </c>
      <c r="S80" s="290">
        <v>0</v>
      </c>
      <c r="T80" s="291">
        <f>IF($Q80="","",COUNTIF(集計シート!$K$2:$O$202,$Q80&amp;","&amp;1))</f>
        <v>0</v>
      </c>
      <c r="U80" s="292">
        <f t="shared" si="5"/>
        <v>0</v>
      </c>
      <c r="V80" s="286">
        <f>データ!T57</f>
        <v>0</v>
      </c>
      <c r="W80" s="289">
        <f>データ!U57</f>
        <v>0</v>
      </c>
      <c r="X80" s="290">
        <v>0</v>
      </c>
      <c r="Y80" s="291">
        <f>IF($V80="","",COUNTIF(集計シート!$K$2:$O$202,$V80&amp;","&amp;1))</f>
        <v>0</v>
      </c>
      <c r="Z80" s="293">
        <f t="shared" si="6"/>
        <v>0</v>
      </c>
    </row>
    <row r="81" spans="1:26">
      <c r="A81" s="286">
        <f>データ!P58</f>
        <v>0</v>
      </c>
      <c r="B81" s="287">
        <f>データ!Q58</f>
        <v>0</v>
      </c>
      <c r="C81" s="288">
        <f t="shared" si="2"/>
        <v>0</v>
      </c>
      <c r="D81" s="286">
        <f t="shared" si="3"/>
        <v>0</v>
      </c>
      <c r="E81" s="286">
        <f>IF($A81="","",COUNTIF(集計シート!$A$2:$E$202,集計チェック!E$23&amp;",男"&amp;","&amp;集計チェック!$A81))</f>
        <v>0</v>
      </c>
      <c r="F81" s="286">
        <f>IF($A81="","",COUNTIF(集計シート!$A$2:$E$202,集計チェック!F$23&amp;",男"&amp;","&amp;集計チェック!$A81))</f>
        <v>0</v>
      </c>
      <c r="G81" s="286">
        <f>IF($A81="","",COUNTIF(集計シート!$A$2:$E$202,集計チェック!G$23&amp;",男"&amp;","&amp;集計チェック!$A81))</f>
        <v>0</v>
      </c>
      <c r="H81" s="286">
        <f>IF($A81="","",COUNTIF(集計シート!$A$2:$E$202,集計チェック!H$23&amp;",男"&amp;","&amp;集計チェック!$A81))</f>
        <v>0</v>
      </c>
      <c r="I81" s="286">
        <f>IF($A81="","",COUNTIF(集計シート!$A$2:$E$202,集計チェック!I$23&amp;",男"&amp;","&amp;集計チェック!$A81)+COUNTIF(集計シート!$A$2:$E$202,",男"&amp;","&amp;集計チェック!$A81))</f>
        <v>0</v>
      </c>
      <c r="J81" s="286">
        <f t="shared" si="4"/>
        <v>0</v>
      </c>
      <c r="K81" s="286">
        <f>IF($A81="","",COUNTIF(集計シート!$A$2:$E$202,集計チェック!K$23&amp;",女"&amp;","&amp;集計チェック!$A81))</f>
        <v>0</v>
      </c>
      <c r="L81" s="286">
        <f>IF($A81="","",COUNTIF(集計シート!$A$2:$E$202,集計チェック!L$23&amp;",女"&amp;","&amp;集計チェック!$A81))</f>
        <v>0</v>
      </c>
      <c r="M81" s="286">
        <f>IF($A81="","",COUNTIF(集計シート!$A$2:$E$202,集計チェック!M$23&amp;",女"&amp;","&amp;集計チェック!$A81))</f>
        <v>0</v>
      </c>
      <c r="N81" s="286">
        <f>IF($A81="","",COUNTIF(集計シート!$A$2:$E$202,集計チェック!N$23&amp;",女"&amp;","&amp;集計チェック!$A81))</f>
        <v>0</v>
      </c>
      <c r="O81" s="286">
        <f>IF($A81="","",COUNTIF(集計シート!$A$2:$E$202,集計チェック!O$23&amp;",女"&amp;","&amp;集計チェック!$A81)+COUNTIF(集計シート!$A$2:$E$202,",女"&amp;","&amp;集計チェック!$A81))</f>
        <v>0</v>
      </c>
      <c r="Q81" s="286">
        <f>データ!R58</f>
        <v>0</v>
      </c>
      <c r="R81" s="289">
        <f>データ!S58</f>
        <v>0</v>
      </c>
      <c r="S81" s="290">
        <v>0</v>
      </c>
      <c r="T81" s="291">
        <f>IF($Q81="","",COUNTIF(集計シート!$K$2:$O$202,$Q81&amp;","&amp;1))</f>
        <v>0</v>
      </c>
      <c r="U81" s="292">
        <f t="shared" si="5"/>
        <v>0</v>
      </c>
      <c r="V81" s="286">
        <f>データ!T58</f>
        <v>0</v>
      </c>
      <c r="W81" s="289">
        <f>データ!U58</f>
        <v>0</v>
      </c>
      <c r="X81" s="290">
        <v>0</v>
      </c>
      <c r="Y81" s="291">
        <f>IF($V81="","",COUNTIF(集計シート!$K$2:$O$202,$V81&amp;","&amp;1))</f>
        <v>0</v>
      </c>
      <c r="Z81" s="293">
        <f t="shared" si="6"/>
        <v>0</v>
      </c>
    </row>
    <row r="82" spans="1:26">
      <c r="A82" s="286">
        <f>データ!P59</f>
        <v>0</v>
      </c>
      <c r="B82" s="287">
        <f>データ!Q59</f>
        <v>0</v>
      </c>
      <c r="C82" s="288">
        <f t="shared" si="2"/>
        <v>0</v>
      </c>
      <c r="D82" s="286">
        <f t="shared" si="3"/>
        <v>0</v>
      </c>
      <c r="E82" s="286">
        <f>IF($A82="","",COUNTIF(集計シート!$A$2:$E$202,集計チェック!E$23&amp;",男"&amp;","&amp;集計チェック!$A82))</f>
        <v>0</v>
      </c>
      <c r="F82" s="286">
        <f>IF($A82="","",COUNTIF(集計シート!$A$2:$E$202,集計チェック!F$23&amp;",男"&amp;","&amp;集計チェック!$A82))</f>
        <v>0</v>
      </c>
      <c r="G82" s="286">
        <f>IF($A82="","",COUNTIF(集計シート!$A$2:$E$202,集計チェック!G$23&amp;",男"&amp;","&amp;集計チェック!$A82))</f>
        <v>0</v>
      </c>
      <c r="H82" s="286">
        <f>IF($A82="","",COUNTIF(集計シート!$A$2:$E$202,集計チェック!H$23&amp;",男"&amp;","&amp;集計チェック!$A82))</f>
        <v>0</v>
      </c>
      <c r="I82" s="286">
        <f>IF($A82="","",COUNTIF(集計シート!$A$2:$E$202,集計チェック!I$23&amp;",男"&amp;","&amp;集計チェック!$A82)+COUNTIF(集計シート!$A$2:$E$202,",男"&amp;","&amp;集計チェック!$A82))</f>
        <v>0</v>
      </c>
      <c r="J82" s="286">
        <f t="shared" si="4"/>
        <v>0</v>
      </c>
      <c r="K82" s="286">
        <f>IF($A82="","",COUNTIF(集計シート!$A$2:$E$202,集計チェック!K$23&amp;",女"&amp;","&amp;集計チェック!$A82))</f>
        <v>0</v>
      </c>
      <c r="L82" s="286">
        <f>IF($A82="","",COUNTIF(集計シート!$A$2:$E$202,集計チェック!L$23&amp;",女"&amp;","&amp;集計チェック!$A82))</f>
        <v>0</v>
      </c>
      <c r="M82" s="286">
        <f>IF($A82="","",COUNTIF(集計シート!$A$2:$E$202,集計チェック!M$23&amp;",女"&amp;","&amp;集計チェック!$A82))</f>
        <v>0</v>
      </c>
      <c r="N82" s="286">
        <f>IF($A82="","",COUNTIF(集計シート!$A$2:$E$202,集計チェック!N$23&amp;",女"&amp;","&amp;集計チェック!$A82))</f>
        <v>0</v>
      </c>
      <c r="O82" s="286">
        <f>IF($A82="","",COUNTIF(集計シート!$A$2:$E$202,集計チェック!O$23&amp;",女"&amp;","&amp;集計チェック!$A82)+COUNTIF(集計シート!$A$2:$E$202,",女"&amp;","&amp;集計チェック!$A82))</f>
        <v>0</v>
      </c>
      <c r="Q82" s="286">
        <f>データ!R59</f>
        <v>0</v>
      </c>
      <c r="R82" s="289">
        <f>データ!S59</f>
        <v>0</v>
      </c>
      <c r="S82" s="290">
        <v>0</v>
      </c>
      <c r="T82" s="291">
        <f>IF($Q82="","",COUNTIF(集計シート!$K$2:$O$202,$Q82&amp;","&amp;1))</f>
        <v>0</v>
      </c>
      <c r="U82" s="292">
        <f t="shared" si="5"/>
        <v>0</v>
      </c>
      <c r="V82" s="286">
        <f>データ!T59</f>
        <v>0</v>
      </c>
      <c r="W82" s="289">
        <f>データ!U59</f>
        <v>0</v>
      </c>
      <c r="X82" s="290">
        <v>0</v>
      </c>
      <c r="Y82" s="291">
        <f>IF($V82="","",COUNTIF(集計シート!$K$2:$O$202,$V82&amp;","&amp;1))</f>
        <v>0</v>
      </c>
      <c r="Z82" s="293">
        <f t="shared" si="6"/>
        <v>0</v>
      </c>
    </row>
    <row r="83" spans="1:26">
      <c r="A83" s="286">
        <f>データ!P60</f>
        <v>0</v>
      </c>
      <c r="B83" s="287">
        <f>データ!Q60</f>
        <v>0</v>
      </c>
      <c r="C83" s="288">
        <f t="shared" si="2"/>
        <v>0</v>
      </c>
      <c r="D83" s="286">
        <f t="shared" si="3"/>
        <v>0</v>
      </c>
      <c r="E83" s="286">
        <f>IF($A83="","",COUNTIF(集計シート!$A$2:$E$202,集計チェック!E$23&amp;",男"&amp;","&amp;集計チェック!$A83))</f>
        <v>0</v>
      </c>
      <c r="F83" s="286">
        <f>IF($A83="","",COUNTIF(集計シート!$A$2:$E$202,集計チェック!F$23&amp;",男"&amp;","&amp;集計チェック!$A83))</f>
        <v>0</v>
      </c>
      <c r="G83" s="286">
        <f>IF($A83="","",COUNTIF(集計シート!$A$2:$E$202,集計チェック!G$23&amp;",男"&amp;","&amp;集計チェック!$A83))</f>
        <v>0</v>
      </c>
      <c r="H83" s="286">
        <f>IF($A83="","",COUNTIF(集計シート!$A$2:$E$202,集計チェック!H$23&amp;",男"&amp;","&amp;集計チェック!$A83))</f>
        <v>0</v>
      </c>
      <c r="I83" s="286">
        <f>IF($A83="","",COUNTIF(集計シート!$A$2:$E$202,集計チェック!I$23&amp;",男"&amp;","&amp;集計チェック!$A83)+COUNTIF(集計シート!$A$2:$E$202,",男"&amp;","&amp;集計チェック!$A83))</f>
        <v>0</v>
      </c>
      <c r="J83" s="286">
        <f t="shared" si="4"/>
        <v>0</v>
      </c>
      <c r="K83" s="286">
        <f>IF($A83="","",COUNTIF(集計シート!$A$2:$E$202,集計チェック!K$23&amp;",女"&amp;","&amp;集計チェック!$A83))</f>
        <v>0</v>
      </c>
      <c r="L83" s="286">
        <f>IF($A83="","",COUNTIF(集計シート!$A$2:$E$202,集計チェック!L$23&amp;",女"&amp;","&amp;集計チェック!$A83))</f>
        <v>0</v>
      </c>
      <c r="M83" s="286">
        <f>IF($A83="","",COUNTIF(集計シート!$A$2:$E$202,集計チェック!M$23&amp;",女"&amp;","&amp;集計チェック!$A83))</f>
        <v>0</v>
      </c>
      <c r="N83" s="286">
        <f>IF($A83="","",COUNTIF(集計シート!$A$2:$E$202,集計チェック!N$23&amp;",女"&amp;","&amp;集計チェック!$A83))</f>
        <v>0</v>
      </c>
      <c r="O83" s="286">
        <f>IF($A83="","",COUNTIF(集計シート!$A$2:$E$202,集計チェック!O$23&amp;",女"&amp;","&amp;集計チェック!$A83)+COUNTIF(集計シート!$A$2:$E$202,",女"&amp;","&amp;集計チェック!$A83))</f>
        <v>0</v>
      </c>
      <c r="Q83" s="286">
        <f>データ!R60</f>
        <v>0</v>
      </c>
      <c r="R83" s="289">
        <f>データ!S60</f>
        <v>0</v>
      </c>
      <c r="S83" s="290">
        <v>0</v>
      </c>
      <c r="T83" s="291">
        <f>IF($Q83="","",COUNTIF(集計シート!$K$2:$O$202,$Q83&amp;","&amp;1))</f>
        <v>0</v>
      </c>
      <c r="U83" s="292">
        <f t="shared" si="5"/>
        <v>0</v>
      </c>
      <c r="V83" s="286">
        <f>データ!T60</f>
        <v>0</v>
      </c>
      <c r="W83" s="289">
        <f>データ!U60</f>
        <v>0</v>
      </c>
      <c r="X83" s="290">
        <v>0</v>
      </c>
      <c r="Y83" s="291">
        <f>IF($V83="","",COUNTIF(集計シート!$K$2:$O$202,$V83&amp;","&amp;1))</f>
        <v>0</v>
      </c>
      <c r="Z83" s="293">
        <f t="shared" si="6"/>
        <v>0</v>
      </c>
    </row>
    <row r="84" spans="1:26">
      <c r="A84" s="286">
        <f>データ!P61</f>
        <v>0</v>
      </c>
      <c r="B84" s="287">
        <f>データ!Q61</f>
        <v>0</v>
      </c>
      <c r="C84" s="288">
        <f t="shared" si="2"/>
        <v>0</v>
      </c>
      <c r="D84" s="286">
        <f t="shared" si="3"/>
        <v>0</v>
      </c>
      <c r="E84" s="286">
        <f>IF($A84="","",COUNTIF(集計シート!$A$2:$E$202,集計チェック!E$23&amp;",男"&amp;","&amp;集計チェック!$A84))</f>
        <v>0</v>
      </c>
      <c r="F84" s="286">
        <f>IF($A84="","",COUNTIF(集計シート!$A$2:$E$202,集計チェック!F$23&amp;",男"&amp;","&amp;集計チェック!$A84))</f>
        <v>0</v>
      </c>
      <c r="G84" s="286">
        <f>IF($A84="","",COUNTIF(集計シート!$A$2:$E$202,集計チェック!G$23&amp;",男"&amp;","&amp;集計チェック!$A84))</f>
        <v>0</v>
      </c>
      <c r="H84" s="286">
        <f>IF($A84="","",COUNTIF(集計シート!$A$2:$E$202,集計チェック!H$23&amp;",男"&amp;","&amp;集計チェック!$A84))</f>
        <v>0</v>
      </c>
      <c r="I84" s="286">
        <f>IF($A84="","",COUNTIF(集計シート!$A$2:$E$202,集計チェック!I$23&amp;",男"&amp;","&amp;集計チェック!$A84)+COUNTIF(集計シート!$A$2:$E$202,",男"&amp;","&amp;集計チェック!$A84))</f>
        <v>0</v>
      </c>
      <c r="J84" s="286">
        <f t="shared" si="4"/>
        <v>0</v>
      </c>
      <c r="K84" s="286">
        <f>IF($A84="","",COUNTIF(集計シート!$A$2:$E$202,集計チェック!K$23&amp;",女"&amp;","&amp;集計チェック!$A84))</f>
        <v>0</v>
      </c>
      <c r="L84" s="286">
        <f>IF($A84="","",COUNTIF(集計シート!$A$2:$E$202,集計チェック!L$23&amp;",女"&amp;","&amp;集計チェック!$A84))</f>
        <v>0</v>
      </c>
      <c r="M84" s="286">
        <f>IF($A84="","",COUNTIF(集計シート!$A$2:$E$202,集計チェック!M$23&amp;",女"&amp;","&amp;集計チェック!$A84))</f>
        <v>0</v>
      </c>
      <c r="N84" s="286">
        <f>IF($A84="","",COUNTIF(集計シート!$A$2:$E$202,集計チェック!N$23&amp;",女"&amp;","&amp;集計チェック!$A84))</f>
        <v>0</v>
      </c>
      <c r="O84" s="286">
        <f>IF($A84="","",COUNTIF(集計シート!$A$2:$E$202,集計チェック!O$23&amp;",女"&amp;","&amp;集計チェック!$A84)+COUNTIF(集計シート!$A$2:$E$202,",女"&amp;","&amp;集計チェック!$A84))</f>
        <v>0</v>
      </c>
      <c r="Q84" s="286">
        <f>データ!R61</f>
        <v>0</v>
      </c>
      <c r="R84" s="289">
        <f>データ!S61</f>
        <v>0</v>
      </c>
      <c r="S84" s="290">
        <v>0</v>
      </c>
      <c r="T84" s="291">
        <f>IF($Q84="","",COUNTIF(集計シート!$K$2:$O$202,$Q84&amp;","&amp;1))</f>
        <v>0</v>
      </c>
      <c r="U84" s="292">
        <f t="shared" si="5"/>
        <v>0</v>
      </c>
      <c r="V84" s="286">
        <f>データ!T61</f>
        <v>0</v>
      </c>
      <c r="W84" s="289">
        <f>データ!U61</f>
        <v>0</v>
      </c>
      <c r="X84" s="290">
        <v>0</v>
      </c>
      <c r="Y84" s="291">
        <f>IF($V84="","",COUNTIF(集計シート!$K$2:$O$202,$V84&amp;","&amp;1))</f>
        <v>0</v>
      </c>
      <c r="Z84" s="293">
        <f t="shared" si="6"/>
        <v>0</v>
      </c>
    </row>
    <row r="85" spans="1:26">
      <c r="A85" s="286">
        <f>データ!P62</f>
        <v>0</v>
      </c>
      <c r="B85" s="287">
        <f>データ!Q62</f>
        <v>0</v>
      </c>
      <c r="C85" s="288">
        <f t="shared" si="2"/>
        <v>0</v>
      </c>
      <c r="D85" s="286">
        <f t="shared" si="3"/>
        <v>0</v>
      </c>
      <c r="E85" s="286">
        <f>IF($A85="","",COUNTIF(集計シート!$A$2:$E$202,集計チェック!E$23&amp;",男"&amp;","&amp;集計チェック!$A85))</f>
        <v>0</v>
      </c>
      <c r="F85" s="286">
        <f>IF($A85="","",COUNTIF(集計シート!$A$2:$E$202,集計チェック!F$23&amp;",男"&amp;","&amp;集計チェック!$A85))</f>
        <v>0</v>
      </c>
      <c r="G85" s="286">
        <f>IF($A85="","",COUNTIF(集計シート!$A$2:$E$202,集計チェック!G$23&amp;",男"&amp;","&amp;集計チェック!$A85))</f>
        <v>0</v>
      </c>
      <c r="H85" s="286">
        <f>IF($A85="","",COUNTIF(集計シート!$A$2:$E$202,集計チェック!H$23&amp;",男"&amp;","&amp;集計チェック!$A85))</f>
        <v>0</v>
      </c>
      <c r="I85" s="286">
        <f>IF($A85="","",COUNTIF(集計シート!$A$2:$E$202,集計チェック!I$23&amp;",男"&amp;","&amp;集計チェック!$A85)+COUNTIF(集計シート!$A$2:$E$202,",男"&amp;","&amp;集計チェック!$A85))</f>
        <v>0</v>
      </c>
      <c r="J85" s="286">
        <f t="shared" si="4"/>
        <v>0</v>
      </c>
      <c r="K85" s="286">
        <f>IF($A85="","",COUNTIF(集計シート!$A$2:$E$202,集計チェック!K$23&amp;",女"&amp;","&amp;集計チェック!$A85))</f>
        <v>0</v>
      </c>
      <c r="L85" s="286">
        <f>IF($A85="","",COUNTIF(集計シート!$A$2:$E$202,集計チェック!L$23&amp;",女"&amp;","&amp;集計チェック!$A85))</f>
        <v>0</v>
      </c>
      <c r="M85" s="286">
        <f>IF($A85="","",COUNTIF(集計シート!$A$2:$E$202,集計チェック!M$23&amp;",女"&amp;","&amp;集計チェック!$A85))</f>
        <v>0</v>
      </c>
      <c r="N85" s="286">
        <f>IF($A85="","",COUNTIF(集計シート!$A$2:$E$202,集計チェック!N$23&amp;",女"&amp;","&amp;集計チェック!$A85))</f>
        <v>0</v>
      </c>
      <c r="O85" s="286">
        <f>IF($A85="","",COUNTIF(集計シート!$A$2:$E$202,集計チェック!O$23&amp;",女"&amp;","&amp;集計チェック!$A85)+COUNTIF(集計シート!$A$2:$E$202,",女"&amp;","&amp;集計チェック!$A85))</f>
        <v>0</v>
      </c>
      <c r="Q85" s="286">
        <f>データ!R62</f>
        <v>0</v>
      </c>
      <c r="R85" s="289">
        <f>データ!S62</f>
        <v>0</v>
      </c>
      <c r="S85" s="290">
        <v>0</v>
      </c>
      <c r="T85" s="291">
        <f>IF($Q85="","",COUNTIF(集計シート!$K$2:$O$202,$Q85&amp;","&amp;1))</f>
        <v>0</v>
      </c>
      <c r="U85" s="292">
        <f t="shared" si="5"/>
        <v>0</v>
      </c>
      <c r="V85" s="286">
        <f>データ!T62</f>
        <v>0</v>
      </c>
      <c r="W85" s="289">
        <f>データ!U62</f>
        <v>0</v>
      </c>
      <c r="X85" s="290">
        <v>0</v>
      </c>
      <c r="Y85" s="291">
        <f>IF($V85="","",COUNTIF(集計シート!$K$2:$O$202,$V85&amp;","&amp;1))</f>
        <v>0</v>
      </c>
      <c r="Z85" s="293">
        <f t="shared" si="6"/>
        <v>0</v>
      </c>
    </row>
    <row r="86" spans="1:26">
      <c r="A86" s="286">
        <f>データ!P63</f>
        <v>0</v>
      </c>
      <c r="B86" s="287">
        <f>データ!Q63</f>
        <v>0</v>
      </c>
      <c r="C86" s="288">
        <f t="shared" si="2"/>
        <v>0</v>
      </c>
      <c r="D86" s="286">
        <f t="shared" si="3"/>
        <v>0</v>
      </c>
      <c r="E86" s="286">
        <f>IF($A86="","",COUNTIF(集計シート!$A$2:$E$202,集計チェック!E$23&amp;",男"&amp;","&amp;集計チェック!$A86))</f>
        <v>0</v>
      </c>
      <c r="F86" s="286">
        <f>IF($A86="","",COUNTIF(集計シート!$A$2:$E$202,集計チェック!F$23&amp;",男"&amp;","&amp;集計チェック!$A86))</f>
        <v>0</v>
      </c>
      <c r="G86" s="286">
        <f>IF($A86="","",COUNTIF(集計シート!$A$2:$E$202,集計チェック!G$23&amp;",男"&amp;","&amp;集計チェック!$A86))</f>
        <v>0</v>
      </c>
      <c r="H86" s="286">
        <f>IF($A86="","",COUNTIF(集計シート!$A$2:$E$202,集計チェック!H$23&amp;",男"&amp;","&amp;集計チェック!$A86))</f>
        <v>0</v>
      </c>
      <c r="I86" s="286">
        <f>IF($A86="","",COUNTIF(集計シート!$A$2:$E$202,集計チェック!I$23&amp;",男"&amp;","&amp;集計チェック!$A86)+COUNTIF(集計シート!$A$2:$E$202,",男"&amp;","&amp;集計チェック!$A86))</f>
        <v>0</v>
      </c>
      <c r="J86" s="286">
        <f t="shared" si="4"/>
        <v>0</v>
      </c>
      <c r="K86" s="286">
        <f>IF($A86="","",COUNTIF(集計シート!$A$2:$E$202,集計チェック!K$23&amp;",女"&amp;","&amp;集計チェック!$A86))</f>
        <v>0</v>
      </c>
      <c r="L86" s="286">
        <f>IF($A86="","",COUNTIF(集計シート!$A$2:$E$202,集計チェック!L$23&amp;",女"&amp;","&amp;集計チェック!$A86))</f>
        <v>0</v>
      </c>
      <c r="M86" s="286">
        <f>IF($A86="","",COUNTIF(集計シート!$A$2:$E$202,集計チェック!M$23&amp;",女"&amp;","&amp;集計チェック!$A86))</f>
        <v>0</v>
      </c>
      <c r="N86" s="286">
        <f>IF($A86="","",COUNTIF(集計シート!$A$2:$E$202,集計チェック!N$23&amp;",女"&amp;","&amp;集計チェック!$A86))</f>
        <v>0</v>
      </c>
      <c r="O86" s="286">
        <f>IF($A86="","",COUNTIF(集計シート!$A$2:$E$202,集計チェック!O$23&amp;",女"&amp;","&amp;集計チェック!$A86)+COUNTIF(集計シート!$A$2:$E$202,",女"&amp;","&amp;集計チェック!$A86))</f>
        <v>0</v>
      </c>
      <c r="Q86" s="286">
        <f>データ!R63</f>
        <v>0</v>
      </c>
      <c r="R86" s="289">
        <f>データ!S63</f>
        <v>0</v>
      </c>
      <c r="S86" s="290">
        <v>0</v>
      </c>
      <c r="T86" s="291">
        <f>IF($Q86="","",COUNTIF(集計シート!$K$2:$O$202,$Q86&amp;","&amp;1))</f>
        <v>0</v>
      </c>
      <c r="U86" s="292">
        <f t="shared" si="5"/>
        <v>0</v>
      </c>
      <c r="V86" s="286">
        <f>データ!T63</f>
        <v>0</v>
      </c>
      <c r="W86" s="289">
        <f>データ!U63</f>
        <v>0</v>
      </c>
      <c r="X86" s="290">
        <v>0</v>
      </c>
      <c r="Y86" s="291">
        <f>IF($V86="","",COUNTIF(集計シート!$K$2:$O$202,$V86&amp;","&amp;1))</f>
        <v>0</v>
      </c>
      <c r="Z86" s="293">
        <f t="shared" si="6"/>
        <v>0</v>
      </c>
    </row>
    <row r="87" spans="1:26">
      <c r="A87" s="286">
        <f>データ!P64</f>
        <v>0</v>
      </c>
      <c r="B87" s="287">
        <f>データ!Q64</f>
        <v>0</v>
      </c>
      <c r="C87" s="288">
        <f t="shared" si="2"/>
        <v>0</v>
      </c>
      <c r="D87" s="286">
        <f t="shared" si="3"/>
        <v>0</v>
      </c>
      <c r="E87" s="286">
        <f>IF($A87="","",COUNTIF(集計シート!$A$2:$E$202,集計チェック!E$23&amp;",男"&amp;","&amp;集計チェック!$A87))</f>
        <v>0</v>
      </c>
      <c r="F87" s="286">
        <f>IF($A87="","",COUNTIF(集計シート!$A$2:$E$202,集計チェック!F$23&amp;",男"&amp;","&amp;集計チェック!$A87))</f>
        <v>0</v>
      </c>
      <c r="G87" s="286">
        <f>IF($A87="","",COUNTIF(集計シート!$A$2:$E$202,集計チェック!G$23&amp;",男"&amp;","&amp;集計チェック!$A87))</f>
        <v>0</v>
      </c>
      <c r="H87" s="286">
        <f>IF($A87="","",COUNTIF(集計シート!$A$2:$E$202,集計チェック!H$23&amp;",男"&amp;","&amp;集計チェック!$A87))</f>
        <v>0</v>
      </c>
      <c r="I87" s="286">
        <f>IF($A87="","",COUNTIF(集計シート!$A$2:$E$202,集計チェック!I$23&amp;",男"&amp;","&amp;集計チェック!$A87)+COUNTIF(集計シート!$A$2:$E$202,",男"&amp;","&amp;集計チェック!$A87))</f>
        <v>0</v>
      </c>
      <c r="J87" s="286">
        <f t="shared" si="4"/>
        <v>0</v>
      </c>
      <c r="K87" s="286">
        <f>IF($A87="","",COUNTIF(集計シート!$A$2:$E$202,集計チェック!K$23&amp;",女"&amp;","&amp;集計チェック!$A87))</f>
        <v>0</v>
      </c>
      <c r="L87" s="286">
        <f>IF($A87="","",COUNTIF(集計シート!$A$2:$E$202,集計チェック!L$23&amp;",女"&amp;","&amp;集計チェック!$A87))</f>
        <v>0</v>
      </c>
      <c r="M87" s="286">
        <f>IF($A87="","",COUNTIF(集計シート!$A$2:$E$202,集計チェック!M$23&amp;",女"&amp;","&amp;集計チェック!$A87))</f>
        <v>0</v>
      </c>
      <c r="N87" s="286">
        <f>IF($A87="","",COUNTIF(集計シート!$A$2:$E$202,集計チェック!N$23&amp;",女"&amp;","&amp;集計チェック!$A87))</f>
        <v>0</v>
      </c>
      <c r="O87" s="286">
        <f>IF($A87="","",COUNTIF(集計シート!$A$2:$E$202,集計チェック!O$23&amp;",女"&amp;","&amp;集計チェック!$A87)+COUNTIF(集計シート!$A$2:$E$202,",女"&amp;","&amp;集計チェック!$A87))</f>
        <v>0</v>
      </c>
      <c r="Q87" s="286">
        <f>データ!R64</f>
        <v>0</v>
      </c>
      <c r="R87" s="289">
        <f>データ!S64</f>
        <v>0</v>
      </c>
      <c r="S87" s="290">
        <v>0</v>
      </c>
      <c r="T87" s="291">
        <f>IF($Q87="","",COUNTIF(集計シート!$K$2:$O$202,$Q87&amp;","&amp;1))</f>
        <v>0</v>
      </c>
      <c r="U87" s="292">
        <f t="shared" si="5"/>
        <v>0</v>
      </c>
      <c r="V87" s="286">
        <f>データ!T64</f>
        <v>0</v>
      </c>
      <c r="W87" s="289">
        <f>データ!U64</f>
        <v>0</v>
      </c>
      <c r="X87" s="290">
        <v>0</v>
      </c>
      <c r="Y87" s="291">
        <f>IF($V87="","",COUNTIF(集計シート!$K$2:$O$202,$V87&amp;","&amp;1))</f>
        <v>0</v>
      </c>
      <c r="Z87" s="293">
        <f t="shared" si="6"/>
        <v>0</v>
      </c>
    </row>
    <row r="88" spans="1:26">
      <c r="A88" s="286">
        <f>データ!P65</f>
        <v>0</v>
      </c>
      <c r="B88" s="287">
        <f>データ!Q65</f>
        <v>0</v>
      </c>
      <c r="C88" s="288">
        <f t="shared" si="2"/>
        <v>0</v>
      </c>
      <c r="D88" s="286">
        <f t="shared" si="3"/>
        <v>0</v>
      </c>
      <c r="E88" s="286">
        <f>IF($A88="","",COUNTIF(集計シート!$A$2:$E$202,集計チェック!E$23&amp;",男"&amp;","&amp;集計チェック!$A88))</f>
        <v>0</v>
      </c>
      <c r="F88" s="286">
        <f>IF($A88="","",COUNTIF(集計シート!$A$2:$E$202,集計チェック!F$23&amp;",男"&amp;","&amp;集計チェック!$A88))</f>
        <v>0</v>
      </c>
      <c r="G88" s="286">
        <f>IF($A88="","",COUNTIF(集計シート!$A$2:$E$202,集計チェック!G$23&amp;",男"&amp;","&amp;集計チェック!$A88))</f>
        <v>0</v>
      </c>
      <c r="H88" s="286">
        <f>IF($A88="","",COUNTIF(集計シート!$A$2:$E$202,集計チェック!H$23&amp;",男"&amp;","&amp;集計チェック!$A88))</f>
        <v>0</v>
      </c>
      <c r="I88" s="286">
        <f>IF($A88="","",COUNTIF(集計シート!$A$2:$E$202,集計チェック!I$23&amp;",男"&amp;","&amp;集計チェック!$A88)+COUNTIF(集計シート!$A$2:$E$202,",男"&amp;","&amp;集計チェック!$A88))</f>
        <v>0</v>
      </c>
      <c r="J88" s="286">
        <f t="shared" si="4"/>
        <v>0</v>
      </c>
      <c r="K88" s="286">
        <f>IF($A88="","",COUNTIF(集計シート!$A$2:$E$202,集計チェック!K$23&amp;",女"&amp;","&amp;集計チェック!$A88))</f>
        <v>0</v>
      </c>
      <c r="L88" s="286">
        <f>IF($A88="","",COUNTIF(集計シート!$A$2:$E$202,集計チェック!L$23&amp;",女"&amp;","&amp;集計チェック!$A88))</f>
        <v>0</v>
      </c>
      <c r="M88" s="286">
        <f>IF($A88="","",COUNTIF(集計シート!$A$2:$E$202,集計チェック!M$23&amp;",女"&amp;","&amp;集計チェック!$A88))</f>
        <v>0</v>
      </c>
      <c r="N88" s="286">
        <f>IF($A88="","",COUNTIF(集計シート!$A$2:$E$202,集計チェック!N$23&amp;",女"&amp;","&amp;集計チェック!$A88))</f>
        <v>0</v>
      </c>
      <c r="O88" s="286">
        <f>IF($A88="","",COUNTIF(集計シート!$A$2:$E$202,集計チェック!O$23&amp;",女"&amp;","&amp;集計チェック!$A88)+COUNTIF(集計シート!$A$2:$E$202,",女"&amp;","&amp;集計チェック!$A88))</f>
        <v>0</v>
      </c>
      <c r="Q88" s="286">
        <f>データ!R65</f>
        <v>0</v>
      </c>
      <c r="R88" s="289">
        <f>データ!S65</f>
        <v>0</v>
      </c>
      <c r="S88" s="290">
        <v>0</v>
      </c>
      <c r="T88" s="291">
        <f>IF($Q88="","",COUNTIF(集計シート!$K$2:$O$202,$Q88&amp;","&amp;1))</f>
        <v>0</v>
      </c>
      <c r="U88" s="292">
        <f t="shared" si="5"/>
        <v>0</v>
      </c>
      <c r="V88" s="286">
        <f>データ!T65</f>
        <v>0</v>
      </c>
      <c r="W88" s="289">
        <f>データ!U65</f>
        <v>0</v>
      </c>
      <c r="X88" s="290">
        <v>0</v>
      </c>
      <c r="Y88" s="291">
        <f>IF($V88="","",COUNTIF(集計シート!$K$2:$O$202,$V88&amp;","&amp;1))</f>
        <v>0</v>
      </c>
      <c r="Z88" s="293">
        <f t="shared" si="6"/>
        <v>0</v>
      </c>
    </row>
    <row r="89" spans="1:26">
      <c r="A89" s="286">
        <f>データ!P66</f>
        <v>0</v>
      </c>
      <c r="B89" s="287">
        <f>データ!Q66</f>
        <v>0</v>
      </c>
      <c r="C89" s="288">
        <f t="shared" ref="C89:C152" si="7">IF($A89="","",D89+J89)</f>
        <v>0</v>
      </c>
      <c r="D89" s="286">
        <f t="shared" ref="D89:D152" si="8">IF($A89="","",SUM(E89:I89))</f>
        <v>0</v>
      </c>
      <c r="E89" s="286">
        <f>IF($A89="","",COUNTIF(集計シート!$A$2:$E$202,集計チェック!E$23&amp;",男"&amp;","&amp;集計チェック!$A89))</f>
        <v>0</v>
      </c>
      <c r="F89" s="286">
        <f>IF($A89="","",COUNTIF(集計シート!$A$2:$E$202,集計チェック!F$23&amp;",男"&amp;","&amp;集計チェック!$A89))</f>
        <v>0</v>
      </c>
      <c r="G89" s="286">
        <f>IF($A89="","",COUNTIF(集計シート!$A$2:$E$202,集計チェック!G$23&amp;",男"&amp;","&amp;集計チェック!$A89))</f>
        <v>0</v>
      </c>
      <c r="H89" s="286">
        <f>IF($A89="","",COUNTIF(集計シート!$A$2:$E$202,集計チェック!H$23&amp;",男"&amp;","&amp;集計チェック!$A89))</f>
        <v>0</v>
      </c>
      <c r="I89" s="286">
        <f>IF($A89="","",COUNTIF(集計シート!$A$2:$E$202,集計チェック!I$23&amp;",男"&amp;","&amp;集計チェック!$A89)+COUNTIF(集計シート!$A$2:$E$202,",男"&amp;","&amp;集計チェック!$A89))</f>
        <v>0</v>
      </c>
      <c r="J89" s="286">
        <f t="shared" si="4"/>
        <v>0</v>
      </c>
      <c r="K89" s="286">
        <f>IF($A89="","",COUNTIF(集計シート!$A$2:$E$202,集計チェック!K$23&amp;",女"&amp;","&amp;集計チェック!$A89))</f>
        <v>0</v>
      </c>
      <c r="L89" s="286">
        <f>IF($A89="","",COUNTIF(集計シート!$A$2:$E$202,集計チェック!L$23&amp;",女"&amp;","&amp;集計チェック!$A89))</f>
        <v>0</v>
      </c>
      <c r="M89" s="286">
        <f>IF($A89="","",COUNTIF(集計シート!$A$2:$E$202,集計チェック!M$23&amp;",女"&amp;","&amp;集計チェック!$A89))</f>
        <v>0</v>
      </c>
      <c r="N89" s="286">
        <f>IF($A89="","",COUNTIF(集計シート!$A$2:$E$202,集計チェック!N$23&amp;",女"&amp;","&amp;集計チェック!$A89))</f>
        <v>0</v>
      </c>
      <c r="O89" s="286">
        <f>IF($A89="","",COUNTIF(集計シート!$A$2:$E$202,集計チェック!O$23&amp;",女"&amp;","&amp;集計チェック!$A89)+COUNTIF(集計シート!$A$2:$E$202,",女"&amp;","&amp;集計チェック!$A89))</f>
        <v>0</v>
      </c>
      <c r="Q89" s="286">
        <f>データ!R66</f>
        <v>0</v>
      </c>
      <c r="R89" s="289">
        <f>データ!S66</f>
        <v>0</v>
      </c>
      <c r="S89" s="290">
        <v>0</v>
      </c>
      <c r="T89" s="291">
        <f>IF($Q89="","",COUNTIF(集計シート!$K$2:$O$202,$Q89&amp;","&amp;1))</f>
        <v>0</v>
      </c>
      <c r="U89" s="292">
        <f t="shared" si="5"/>
        <v>0</v>
      </c>
      <c r="V89" s="286">
        <f>データ!T66</f>
        <v>0</v>
      </c>
      <c r="W89" s="289">
        <f>データ!U66</f>
        <v>0</v>
      </c>
      <c r="X89" s="290">
        <v>0</v>
      </c>
      <c r="Y89" s="291">
        <f>IF($V89="","",COUNTIF(集計シート!$K$2:$O$202,$V89&amp;","&amp;1))</f>
        <v>0</v>
      </c>
      <c r="Z89" s="293">
        <f t="shared" si="6"/>
        <v>0</v>
      </c>
    </row>
    <row r="90" spans="1:26">
      <c r="A90" s="286">
        <f>データ!P67</f>
        <v>0</v>
      </c>
      <c r="B90" s="287">
        <f>データ!Q67</f>
        <v>0</v>
      </c>
      <c r="C90" s="288">
        <f t="shared" si="7"/>
        <v>0</v>
      </c>
      <c r="D90" s="286">
        <f t="shared" si="8"/>
        <v>0</v>
      </c>
      <c r="E90" s="286">
        <f>IF($A90="","",COUNTIF(集計シート!$A$2:$E$202,集計チェック!E$23&amp;",男"&amp;","&amp;集計チェック!$A90))</f>
        <v>0</v>
      </c>
      <c r="F90" s="286">
        <f>IF($A90="","",COUNTIF(集計シート!$A$2:$E$202,集計チェック!F$23&amp;",男"&amp;","&amp;集計チェック!$A90))</f>
        <v>0</v>
      </c>
      <c r="G90" s="286">
        <f>IF($A90="","",COUNTIF(集計シート!$A$2:$E$202,集計チェック!G$23&amp;",男"&amp;","&amp;集計チェック!$A90))</f>
        <v>0</v>
      </c>
      <c r="H90" s="286">
        <f>IF($A90="","",COUNTIF(集計シート!$A$2:$E$202,集計チェック!H$23&amp;",男"&amp;","&amp;集計チェック!$A90))</f>
        <v>0</v>
      </c>
      <c r="I90" s="286">
        <f>IF($A90="","",COUNTIF(集計シート!$A$2:$E$202,集計チェック!I$23&amp;",男"&amp;","&amp;集計チェック!$A90)+COUNTIF(集計シート!$A$2:$E$202,",男"&amp;","&amp;集計チェック!$A90))</f>
        <v>0</v>
      </c>
      <c r="J90" s="286">
        <f t="shared" ref="J90:J119" si="9">IF($A90="","",SUM(K90:O90))</f>
        <v>0</v>
      </c>
      <c r="K90" s="286">
        <f>IF($A90="","",COUNTIF(集計シート!$A$2:$E$202,集計チェック!K$23&amp;",女"&amp;","&amp;集計チェック!$A90))</f>
        <v>0</v>
      </c>
      <c r="L90" s="286">
        <f>IF($A90="","",COUNTIF(集計シート!$A$2:$E$202,集計チェック!L$23&amp;",女"&amp;","&amp;集計チェック!$A90))</f>
        <v>0</v>
      </c>
      <c r="M90" s="286">
        <f>IF($A90="","",COUNTIF(集計シート!$A$2:$E$202,集計チェック!M$23&amp;",女"&amp;","&amp;集計チェック!$A90))</f>
        <v>0</v>
      </c>
      <c r="N90" s="286">
        <f>IF($A90="","",COUNTIF(集計シート!$A$2:$E$202,集計チェック!N$23&amp;",女"&amp;","&amp;集計チェック!$A90))</f>
        <v>0</v>
      </c>
      <c r="O90" s="286">
        <f>IF($A90="","",COUNTIF(集計シート!$A$2:$E$202,集計チェック!O$23&amp;",女"&amp;","&amp;集計チェック!$A90)+COUNTIF(集計シート!$A$2:$E$202,",女"&amp;","&amp;集計チェック!$A90))</f>
        <v>0</v>
      </c>
      <c r="Q90" s="286">
        <f>データ!R67</f>
        <v>0</v>
      </c>
      <c r="R90" s="289">
        <f>データ!S67</f>
        <v>0</v>
      </c>
      <c r="S90" s="290">
        <v>0</v>
      </c>
      <c r="T90" s="291">
        <f>IF($Q90="","",COUNTIF(集計シート!$K$2:$O$202,$Q90&amp;","&amp;1))</f>
        <v>0</v>
      </c>
      <c r="U90" s="292">
        <f t="shared" ref="U90:U119" si="10">IF(S90="","",S90*T90)</f>
        <v>0</v>
      </c>
      <c r="V90" s="286">
        <f>データ!T67</f>
        <v>0</v>
      </c>
      <c r="W90" s="289">
        <f>データ!U67</f>
        <v>0</v>
      </c>
      <c r="X90" s="290">
        <v>0</v>
      </c>
      <c r="Y90" s="291">
        <f>IF($V90="","",COUNTIF(集計シート!$K$2:$O$202,$V90&amp;","&amp;1))</f>
        <v>0</v>
      </c>
      <c r="Z90" s="293">
        <f t="shared" ref="Z90:Z119" si="11">IF(X90="","",X90*Y90)</f>
        <v>0</v>
      </c>
    </row>
    <row r="91" spans="1:26">
      <c r="A91" s="286">
        <f>データ!P68</f>
        <v>0</v>
      </c>
      <c r="B91" s="287">
        <f>データ!Q68</f>
        <v>0</v>
      </c>
      <c r="C91" s="288">
        <f t="shared" si="7"/>
        <v>0</v>
      </c>
      <c r="D91" s="286">
        <f t="shared" si="8"/>
        <v>0</v>
      </c>
      <c r="E91" s="286">
        <f>IF($A91="","",COUNTIF(集計シート!$A$2:$E$202,集計チェック!E$23&amp;",男"&amp;","&amp;集計チェック!$A91))</f>
        <v>0</v>
      </c>
      <c r="F91" s="286">
        <f>IF($A91="","",COUNTIF(集計シート!$A$2:$E$202,集計チェック!F$23&amp;",男"&amp;","&amp;集計チェック!$A91))</f>
        <v>0</v>
      </c>
      <c r="G91" s="286">
        <f>IF($A91="","",COUNTIF(集計シート!$A$2:$E$202,集計チェック!G$23&amp;",男"&amp;","&amp;集計チェック!$A91))</f>
        <v>0</v>
      </c>
      <c r="H91" s="286">
        <f>IF($A91="","",COUNTIF(集計シート!$A$2:$E$202,集計チェック!H$23&amp;",男"&amp;","&amp;集計チェック!$A91))</f>
        <v>0</v>
      </c>
      <c r="I91" s="286">
        <f>IF($A91="","",COUNTIF(集計シート!$A$2:$E$202,集計チェック!I$23&amp;",男"&amp;","&amp;集計チェック!$A91)+COUNTIF(集計シート!$A$2:$E$202,",男"&amp;","&amp;集計チェック!$A91))</f>
        <v>0</v>
      </c>
      <c r="J91" s="286">
        <f t="shared" si="9"/>
        <v>0</v>
      </c>
      <c r="K91" s="286">
        <f>IF($A91="","",COUNTIF(集計シート!$A$2:$E$202,集計チェック!K$23&amp;",女"&amp;","&amp;集計チェック!$A91))</f>
        <v>0</v>
      </c>
      <c r="L91" s="286">
        <f>IF($A91="","",COUNTIF(集計シート!$A$2:$E$202,集計チェック!L$23&amp;",女"&amp;","&amp;集計チェック!$A91))</f>
        <v>0</v>
      </c>
      <c r="M91" s="286">
        <f>IF($A91="","",COUNTIF(集計シート!$A$2:$E$202,集計チェック!M$23&amp;",女"&amp;","&amp;集計チェック!$A91))</f>
        <v>0</v>
      </c>
      <c r="N91" s="286">
        <f>IF($A91="","",COUNTIF(集計シート!$A$2:$E$202,集計チェック!N$23&amp;",女"&amp;","&amp;集計チェック!$A91))</f>
        <v>0</v>
      </c>
      <c r="O91" s="286">
        <f>IF($A91="","",COUNTIF(集計シート!$A$2:$E$202,集計チェック!O$23&amp;",女"&amp;","&amp;集計チェック!$A91)+COUNTIF(集計シート!$A$2:$E$202,",女"&amp;","&amp;集計チェック!$A91))</f>
        <v>0</v>
      </c>
      <c r="Q91" s="286">
        <f>データ!R68</f>
        <v>0</v>
      </c>
      <c r="R91" s="289">
        <f>データ!S68</f>
        <v>0</v>
      </c>
      <c r="S91" s="290">
        <v>0</v>
      </c>
      <c r="T91" s="291">
        <f>IF($Q91="","",COUNTIF(集計シート!$K$2:$O$202,$Q91&amp;","&amp;1))</f>
        <v>0</v>
      </c>
      <c r="U91" s="292">
        <f t="shared" si="10"/>
        <v>0</v>
      </c>
      <c r="V91" s="286">
        <f>データ!T68</f>
        <v>0</v>
      </c>
      <c r="W91" s="289">
        <f>データ!U68</f>
        <v>0</v>
      </c>
      <c r="X91" s="290">
        <v>0</v>
      </c>
      <c r="Y91" s="291">
        <f>IF($V91="","",COUNTIF(集計シート!$K$2:$O$202,$V91&amp;","&amp;1))</f>
        <v>0</v>
      </c>
      <c r="Z91" s="293">
        <f t="shared" si="11"/>
        <v>0</v>
      </c>
    </row>
    <row r="92" spans="1:26">
      <c r="A92" s="286">
        <f>データ!P69</f>
        <v>0</v>
      </c>
      <c r="B92" s="287">
        <f>データ!Q69</f>
        <v>0</v>
      </c>
      <c r="C92" s="288">
        <f t="shared" si="7"/>
        <v>0</v>
      </c>
      <c r="D92" s="286">
        <f t="shared" si="8"/>
        <v>0</v>
      </c>
      <c r="E92" s="286">
        <f>IF($A92="","",COUNTIF(集計シート!$A$2:$E$202,集計チェック!E$23&amp;",男"&amp;","&amp;集計チェック!$A92))</f>
        <v>0</v>
      </c>
      <c r="F92" s="286">
        <f>IF($A92="","",COUNTIF(集計シート!$A$2:$E$202,集計チェック!F$23&amp;",男"&amp;","&amp;集計チェック!$A92))</f>
        <v>0</v>
      </c>
      <c r="G92" s="286">
        <f>IF($A92="","",COUNTIF(集計シート!$A$2:$E$202,集計チェック!G$23&amp;",男"&amp;","&amp;集計チェック!$A92))</f>
        <v>0</v>
      </c>
      <c r="H92" s="286">
        <f>IF($A92="","",COUNTIF(集計シート!$A$2:$E$202,集計チェック!H$23&amp;",男"&amp;","&amp;集計チェック!$A92))</f>
        <v>0</v>
      </c>
      <c r="I92" s="286">
        <f>IF($A92="","",COUNTIF(集計シート!$A$2:$E$202,集計チェック!I$23&amp;",男"&amp;","&amp;集計チェック!$A92)+COUNTIF(集計シート!$A$2:$E$202,",男"&amp;","&amp;集計チェック!$A92))</f>
        <v>0</v>
      </c>
      <c r="J92" s="286">
        <f t="shared" si="9"/>
        <v>0</v>
      </c>
      <c r="K92" s="286">
        <f>IF($A92="","",COUNTIF(集計シート!$A$2:$E$202,集計チェック!K$23&amp;",女"&amp;","&amp;集計チェック!$A92))</f>
        <v>0</v>
      </c>
      <c r="L92" s="286">
        <f>IF($A92="","",COUNTIF(集計シート!$A$2:$E$202,集計チェック!L$23&amp;",女"&amp;","&amp;集計チェック!$A92))</f>
        <v>0</v>
      </c>
      <c r="M92" s="286">
        <f>IF($A92="","",COUNTIF(集計シート!$A$2:$E$202,集計チェック!M$23&amp;",女"&amp;","&amp;集計チェック!$A92))</f>
        <v>0</v>
      </c>
      <c r="N92" s="286">
        <f>IF($A92="","",COUNTIF(集計シート!$A$2:$E$202,集計チェック!N$23&amp;",女"&amp;","&amp;集計チェック!$A92))</f>
        <v>0</v>
      </c>
      <c r="O92" s="286">
        <f>IF($A92="","",COUNTIF(集計シート!$A$2:$E$202,集計チェック!O$23&amp;",女"&amp;","&amp;集計チェック!$A92)+COUNTIF(集計シート!$A$2:$E$202,",女"&amp;","&amp;集計チェック!$A92))</f>
        <v>0</v>
      </c>
      <c r="Q92" s="286">
        <f>データ!R69</f>
        <v>0</v>
      </c>
      <c r="R92" s="289">
        <f>データ!S69</f>
        <v>0</v>
      </c>
      <c r="S92" s="290">
        <v>0</v>
      </c>
      <c r="T92" s="291">
        <f>IF($Q92="","",COUNTIF(集計シート!$K$2:$O$202,$Q92&amp;","&amp;1))</f>
        <v>0</v>
      </c>
      <c r="U92" s="292">
        <f t="shared" si="10"/>
        <v>0</v>
      </c>
      <c r="V92" s="286">
        <f>データ!T69</f>
        <v>0</v>
      </c>
      <c r="W92" s="289">
        <f>データ!U69</f>
        <v>0</v>
      </c>
      <c r="X92" s="290">
        <v>0</v>
      </c>
      <c r="Y92" s="291">
        <f>IF($V92="","",COUNTIF(集計シート!$K$2:$O$202,$V92&amp;","&amp;1))</f>
        <v>0</v>
      </c>
      <c r="Z92" s="293">
        <f t="shared" si="11"/>
        <v>0</v>
      </c>
    </row>
    <row r="93" spans="1:26">
      <c r="A93" s="286">
        <f>データ!P70</f>
        <v>0</v>
      </c>
      <c r="B93" s="287">
        <f>データ!Q70</f>
        <v>0</v>
      </c>
      <c r="C93" s="288">
        <f t="shared" si="7"/>
        <v>0</v>
      </c>
      <c r="D93" s="286">
        <f t="shared" si="8"/>
        <v>0</v>
      </c>
      <c r="E93" s="286">
        <f>IF($A93="","",COUNTIF(集計シート!$A$2:$E$202,集計チェック!E$23&amp;",男"&amp;","&amp;集計チェック!$A93))</f>
        <v>0</v>
      </c>
      <c r="F93" s="286">
        <f>IF($A93="","",COUNTIF(集計シート!$A$2:$E$202,集計チェック!F$23&amp;",男"&amp;","&amp;集計チェック!$A93))</f>
        <v>0</v>
      </c>
      <c r="G93" s="286">
        <f>IF($A93="","",COUNTIF(集計シート!$A$2:$E$202,集計チェック!G$23&amp;",男"&amp;","&amp;集計チェック!$A93))</f>
        <v>0</v>
      </c>
      <c r="H93" s="286">
        <f>IF($A93="","",COUNTIF(集計シート!$A$2:$E$202,集計チェック!H$23&amp;",男"&amp;","&amp;集計チェック!$A93))</f>
        <v>0</v>
      </c>
      <c r="I93" s="286">
        <f>IF($A93="","",COUNTIF(集計シート!$A$2:$E$202,集計チェック!I$23&amp;",男"&amp;","&amp;集計チェック!$A93)+COUNTIF(集計シート!$A$2:$E$202,",男"&amp;","&amp;集計チェック!$A93))</f>
        <v>0</v>
      </c>
      <c r="J93" s="286">
        <f t="shared" si="9"/>
        <v>0</v>
      </c>
      <c r="K93" s="286">
        <f>IF($A93="","",COUNTIF(集計シート!$A$2:$E$202,集計チェック!K$23&amp;",女"&amp;","&amp;集計チェック!$A93))</f>
        <v>0</v>
      </c>
      <c r="L93" s="286">
        <f>IF($A93="","",COUNTIF(集計シート!$A$2:$E$202,集計チェック!L$23&amp;",女"&amp;","&amp;集計チェック!$A93))</f>
        <v>0</v>
      </c>
      <c r="M93" s="286">
        <f>IF($A93="","",COUNTIF(集計シート!$A$2:$E$202,集計チェック!M$23&amp;",女"&amp;","&amp;集計チェック!$A93))</f>
        <v>0</v>
      </c>
      <c r="N93" s="286">
        <f>IF($A93="","",COUNTIF(集計シート!$A$2:$E$202,集計チェック!N$23&amp;",女"&amp;","&amp;集計チェック!$A93))</f>
        <v>0</v>
      </c>
      <c r="O93" s="286">
        <f>IF($A93="","",COUNTIF(集計シート!$A$2:$E$202,集計チェック!O$23&amp;",女"&amp;","&amp;集計チェック!$A93)+COUNTIF(集計シート!$A$2:$E$202,",女"&amp;","&amp;集計チェック!$A93))</f>
        <v>0</v>
      </c>
      <c r="Q93" s="286">
        <f>データ!R70</f>
        <v>0</v>
      </c>
      <c r="R93" s="289">
        <f>データ!S70</f>
        <v>0</v>
      </c>
      <c r="S93" s="290">
        <v>0</v>
      </c>
      <c r="T93" s="291">
        <f>IF($Q93="","",COUNTIF(集計シート!$K$2:$O$202,$Q93&amp;","&amp;1))</f>
        <v>0</v>
      </c>
      <c r="U93" s="292">
        <f t="shared" si="10"/>
        <v>0</v>
      </c>
      <c r="V93" s="286">
        <f>データ!T70</f>
        <v>0</v>
      </c>
      <c r="W93" s="289">
        <f>データ!U70</f>
        <v>0</v>
      </c>
      <c r="X93" s="290">
        <v>0</v>
      </c>
      <c r="Y93" s="291">
        <f>IF($V93="","",COUNTIF(集計シート!$K$2:$O$202,$V93&amp;","&amp;1))</f>
        <v>0</v>
      </c>
      <c r="Z93" s="293">
        <f t="shared" si="11"/>
        <v>0</v>
      </c>
    </row>
    <row r="94" spans="1:26">
      <c r="A94" s="286">
        <f>データ!P71</f>
        <v>0</v>
      </c>
      <c r="B94" s="287">
        <f>データ!Q71</f>
        <v>0</v>
      </c>
      <c r="C94" s="288">
        <f t="shared" si="7"/>
        <v>0</v>
      </c>
      <c r="D94" s="286">
        <f t="shared" si="8"/>
        <v>0</v>
      </c>
      <c r="E94" s="286">
        <f>IF($A94="","",COUNTIF(集計シート!$A$2:$E$202,集計チェック!E$23&amp;",男"&amp;","&amp;集計チェック!$A94))</f>
        <v>0</v>
      </c>
      <c r="F94" s="286">
        <f>IF($A94="","",COUNTIF(集計シート!$A$2:$E$202,集計チェック!F$23&amp;",男"&amp;","&amp;集計チェック!$A94))</f>
        <v>0</v>
      </c>
      <c r="G94" s="286">
        <f>IF($A94="","",COUNTIF(集計シート!$A$2:$E$202,集計チェック!G$23&amp;",男"&amp;","&amp;集計チェック!$A94))</f>
        <v>0</v>
      </c>
      <c r="H94" s="286">
        <f>IF($A94="","",COUNTIF(集計シート!$A$2:$E$202,集計チェック!H$23&amp;",男"&amp;","&amp;集計チェック!$A94))</f>
        <v>0</v>
      </c>
      <c r="I94" s="286">
        <f>IF($A94="","",COUNTIF(集計シート!$A$2:$E$202,集計チェック!I$23&amp;",男"&amp;","&amp;集計チェック!$A94)+COUNTIF(集計シート!$A$2:$E$202,",男"&amp;","&amp;集計チェック!$A94))</f>
        <v>0</v>
      </c>
      <c r="J94" s="286">
        <f t="shared" si="9"/>
        <v>0</v>
      </c>
      <c r="K94" s="286">
        <f>IF($A94="","",COUNTIF(集計シート!$A$2:$E$202,集計チェック!K$23&amp;",女"&amp;","&amp;集計チェック!$A94))</f>
        <v>0</v>
      </c>
      <c r="L94" s="286">
        <f>IF($A94="","",COUNTIF(集計シート!$A$2:$E$202,集計チェック!L$23&amp;",女"&amp;","&amp;集計チェック!$A94))</f>
        <v>0</v>
      </c>
      <c r="M94" s="286">
        <f>IF($A94="","",COUNTIF(集計シート!$A$2:$E$202,集計チェック!M$23&amp;",女"&amp;","&amp;集計チェック!$A94))</f>
        <v>0</v>
      </c>
      <c r="N94" s="286">
        <f>IF($A94="","",COUNTIF(集計シート!$A$2:$E$202,集計チェック!N$23&amp;",女"&amp;","&amp;集計チェック!$A94))</f>
        <v>0</v>
      </c>
      <c r="O94" s="286">
        <f>IF($A94="","",COUNTIF(集計シート!$A$2:$E$202,集計チェック!O$23&amp;",女"&amp;","&amp;集計チェック!$A94)+COUNTIF(集計シート!$A$2:$E$202,",女"&amp;","&amp;集計チェック!$A94))</f>
        <v>0</v>
      </c>
      <c r="Q94" s="286">
        <f>データ!R71</f>
        <v>0</v>
      </c>
      <c r="R94" s="289">
        <f>データ!S71</f>
        <v>0</v>
      </c>
      <c r="S94" s="290">
        <v>0</v>
      </c>
      <c r="T94" s="291">
        <f>IF($Q94="","",COUNTIF(集計シート!$K$2:$O$202,$Q94&amp;","&amp;1))</f>
        <v>0</v>
      </c>
      <c r="U94" s="292">
        <f t="shared" si="10"/>
        <v>0</v>
      </c>
      <c r="V94" s="286">
        <f>データ!T71</f>
        <v>0</v>
      </c>
      <c r="W94" s="289">
        <f>データ!U71</f>
        <v>0</v>
      </c>
      <c r="X94" s="290">
        <v>0</v>
      </c>
      <c r="Y94" s="291">
        <f>IF($V94="","",COUNTIF(集計シート!$K$2:$O$202,$V94&amp;","&amp;1))</f>
        <v>0</v>
      </c>
      <c r="Z94" s="293">
        <f t="shared" si="11"/>
        <v>0</v>
      </c>
    </row>
    <row r="95" spans="1:26">
      <c r="A95" s="286">
        <f>データ!P72</f>
        <v>0</v>
      </c>
      <c r="B95" s="287">
        <f>データ!Q72</f>
        <v>0</v>
      </c>
      <c r="C95" s="288">
        <f t="shared" si="7"/>
        <v>0</v>
      </c>
      <c r="D95" s="286">
        <f t="shared" si="8"/>
        <v>0</v>
      </c>
      <c r="E95" s="286">
        <f>IF($A95="","",COUNTIF(集計シート!$A$2:$E$202,集計チェック!E$23&amp;",男"&amp;","&amp;集計チェック!$A95))</f>
        <v>0</v>
      </c>
      <c r="F95" s="286">
        <f>IF($A95="","",COUNTIF(集計シート!$A$2:$E$202,集計チェック!F$23&amp;",男"&amp;","&amp;集計チェック!$A95))</f>
        <v>0</v>
      </c>
      <c r="G95" s="286">
        <f>IF($A95="","",COUNTIF(集計シート!$A$2:$E$202,集計チェック!G$23&amp;",男"&amp;","&amp;集計チェック!$A95))</f>
        <v>0</v>
      </c>
      <c r="H95" s="286">
        <f>IF($A95="","",COUNTIF(集計シート!$A$2:$E$202,集計チェック!H$23&amp;",男"&amp;","&amp;集計チェック!$A95))</f>
        <v>0</v>
      </c>
      <c r="I95" s="286">
        <f>IF($A95="","",COUNTIF(集計シート!$A$2:$E$202,集計チェック!I$23&amp;",男"&amp;","&amp;集計チェック!$A95)+COUNTIF(集計シート!$A$2:$E$202,",男"&amp;","&amp;集計チェック!$A95))</f>
        <v>0</v>
      </c>
      <c r="J95" s="286">
        <f t="shared" si="9"/>
        <v>0</v>
      </c>
      <c r="K95" s="286">
        <f>IF($A95="","",COUNTIF(集計シート!$A$2:$E$202,集計チェック!K$23&amp;",女"&amp;","&amp;集計チェック!$A95))</f>
        <v>0</v>
      </c>
      <c r="L95" s="286">
        <f>IF($A95="","",COUNTIF(集計シート!$A$2:$E$202,集計チェック!L$23&amp;",女"&amp;","&amp;集計チェック!$A95))</f>
        <v>0</v>
      </c>
      <c r="M95" s="286">
        <f>IF($A95="","",COUNTIF(集計シート!$A$2:$E$202,集計チェック!M$23&amp;",女"&amp;","&amp;集計チェック!$A95))</f>
        <v>0</v>
      </c>
      <c r="N95" s="286">
        <f>IF($A95="","",COUNTIF(集計シート!$A$2:$E$202,集計チェック!N$23&amp;",女"&amp;","&amp;集計チェック!$A95))</f>
        <v>0</v>
      </c>
      <c r="O95" s="286">
        <f>IF($A95="","",COUNTIF(集計シート!$A$2:$E$202,集計チェック!O$23&amp;",女"&amp;","&amp;集計チェック!$A95)+COUNTIF(集計シート!$A$2:$E$202,",女"&amp;","&amp;集計チェック!$A95))</f>
        <v>0</v>
      </c>
      <c r="Q95" s="286">
        <f>データ!R72</f>
        <v>0</v>
      </c>
      <c r="R95" s="289">
        <f>データ!S72</f>
        <v>0</v>
      </c>
      <c r="S95" s="290">
        <v>0</v>
      </c>
      <c r="T95" s="291">
        <f>IF($Q95="","",COUNTIF(集計シート!$K$2:$O$202,$Q95&amp;","&amp;1))</f>
        <v>0</v>
      </c>
      <c r="U95" s="292">
        <f t="shared" si="10"/>
        <v>0</v>
      </c>
      <c r="V95" s="286">
        <f>データ!T72</f>
        <v>0</v>
      </c>
      <c r="W95" s="289">
        <f>データ!U72</f>
        <v>0</v>
      </c>
      <c r="X95" s="290">
        <v>0</v>
      </c>
      <c r="Y95" s="291">
        <f>IF($V95="","",COUNTIF(集計シート!$K$2:$O$202,$V95&amp;","&amp;1))</f>
        <v>0</v>
      </c>
      <c r="Z95" s="293">
        <f t="shared" si="11"/>
        <v>0</v>
      </c>
    </row>
    <row r="96" spans="1:26">
      <c r="A96" s="286">
        <f>データ!P73</f>
        <v>0</v>
      </c>
      <c r="B96" s="287">
        <f>データ!Q73</f>
        <v>0</v>
      </c>
      <c r="C96" s="288">
        <f t="shared" si="7"/>
        <v>0</v>
      </c>
      <c r="D96" s="286">
        <f t="shared" si="8"/>
        <v>0</v>
      </c>
      <c r="E96" s="286">
        <f>IF($A96="","",COUNTIF(集計シート!$A$2:$E$202,集計チェック!E$23&amp;",男"&amp;","&amp;集計チェック!$A96))</f>
        <v>0</v>
      </c>
      <c r="F96" s="286">
        <f>IF($A96="","",COUNTIF(集計シート!$A$2:$E$202,集計チェック!F$23&amp;",男"&amp;","&amp;集計チェック!$A96))</f>
        <v>0</v>
      </c>
      <c r="G96" s="286">
        <f>IF($A96="","",COUNTIF(集計シート!$A$2:$E$202,集計チェック!G$23&amp;",男"&amp;","&amp;集計チェック!$A96))</f>
        <v>0</v>
      </c>
      <c r="H96" s="286">
        <f>IF($A96="","",COUNTIF(集計シート!$A$2:$E$202,集計チェック!H$23&amp;",男"&amp;","&amp;集計チェック!$A96))</f>
        <v>0</v>
      </c>
      <c r="I96" s="286">
        <f>IF($A96="","",COUNTIF(集計シート!$A$2:$E$202,集計チェック!I$23&amp;",男"&amp;","&amp;集計チェック!$A96)+COUNTIF(集計シート!$A$2:$E$202,",男"&amp;","&amp;集計チェック!$A96))</f>
        <v>0</v>
      </c>
      <c r="J96" s="286">
        <f t="shared" si="9"/>
        <v>0</v>
      </c>
      <c r="K96" s="286">
        <f>IF($A96="","",COUNTIF(集計シート!$A$2:$E$202,集計チェック!K$23&amp;",女"&amp;","&amp;集計チェック!$A96))</f>
        <v>0</v>
      </c>
      <c r="L96" s="286">
        <f>IF($A96="","",COUNTIF(集計シート!$A$2:$E$202,集計チェック!L$23&amp;",女"&amp;","&amp;集計チェック!$A96))</f>
        <v>0</v>
      </c>
      <c r="M96" s="286">
        <f>IF($A96="","",COUNTIF(集計シート!$A$2:$E$202,集計チェック!M$23&amp;",女"&amp;","&amp;集計チェック!$A96))</f>
        <v>0</v>
      </c>
      <c r="N96" s="286">
        <f>IF($A96="","",COUNTIF(集計シート!$A$2:$E$202,集計チェック!N$23&amp;",女"&amp;","&amp;集計チェック!$A96))</f>
        <v>0</v>
      </c>
      <c r="O96" s="286">
        <f>IF($A96="","",COUNTIF(集計シート!$A$2:$E$202,集計チェック!O$23&amp;",女"&amp;","&amp;集計チェック!$A96)+COUNTIF(集計シート!$A$2:$E$202,",女"&amp;","&amp;集計チェック!$A96))</f>
        <v>0</v>
      </c>
      <c r="Q96" s="286">
        <f>データ!R73</f>
        <v>0</v>
      </c>
      <c r="R96" s="289">
        <f>データ!S73</f>
        <v>0</v>
      </c>
      <c r="S96" s="290">
        <v>0</v>
      </c>
      <c r="T96" s="291">
        <f>IF($Q96="","",COUNTIF(集計シート!$K$2:$O$202,$Q96&amp;","&amp;1))</f>
        <v>0</v>
      </c>
      <c r="U96" s="292">
        <f t="shared" si="10"/>
        <v>0</v>
      </c>
      <c r="V96" s="286">
        <f>データ!T73</f>
        <v>0</v>
      </c>
      <c r="W96" s="289">
        <f>データ!U73</f>
        <v>0</v>
      </c>
      <c r="X96" s="290">
        <v>0</v>
      </c>
      <c r="Y96" s="291">
        <f>IF($V96="","",COUNTIF(集計シート!$K$2:$O$202,$V96&amp;","&amp;1))</f>
        <v>0</v>
      </c>
      <c r="Z96" s="293">
        <f t="shared" si="11"/>
        <v>0</v>
      </c>
    </row>
    <row r="97" spans="1:26">
      <c r="A97" s="286">
        <f>データ!P74</f>
        <v>0</v>
      </c>
      <c r="B97" s="287">
        <f>データ!Q74</f>
        <v>0</v>
      </c>
      <c r="C97" s="288">
        <f t="shared" si="7"/>
        <v>0</v>
      </c>
      <c r="D97" s="286">
        <f t="shared" si="8"/>
        <v>0</v>
      </c>
      <c r="E97" s="286">
        <f>IF($A97="","",COUNTIF(集計シート!$A$2:$E$202,集計チェック!E$23&amp;",男"&amp;","&amp;集計チェック!$A97))</f>
        <v>0</v>
      </c>
      <c r="F97" s="286">
        <f>IF($A97="","",COUNTIF(集計シート!$A$2:$E$202,集計チェック!F$23&amp;",男"&amp;","&amp;集計チェック!$A97))</f>
        <v>0</v>
      </c>
      <c r="G97" s="286">
        <f>IF($A97="","",COUNTIF(集計シート!$A$2:$E$202,集計チェック!G$23&amp;",男"&amp;","&amp;集計チェック!$A97))</f>
        <v>0</v>
      </c>
      <c r="H97" s="286">
        <f>IF($A97="","",COUNTIF(集計シート!$A$2:$E$202,集計チェック!H$23&amp;",男"&amp;","&amp;集計チェック!$A97))</f>
        <v>0</v>
      </c>
      <c r="I97" s="286">
        <f>IF($A97="","",COUNTIF(集計シート!$A$2:$E$202,集計チェック!I$23&amp;",男"&amp;","&amp;集計チェック!$A97)+COUNTIF(集計シート!$A$2:$E$202,",男"&amp;","&amp;集計チェック!$A97))</f>
        <v>0</v>
      </c>
      <c r="J97" s="286">
        <f t="shared" si="9"/>
        <v>0</v>
      </c>
      <c r="K97" s="286">
        <f>IF($A97="","",COUNTIF(集計シート!$A$2:$E$202,集計チェック!K$23&amp;",女"&amp;","&amp;集計チェック!$A97))</f>
        <v>0</v>
      </c>
      <c r="L97" s="286">
        <f>IF($A97="","",COUNTIF(集計シート!$A$2:$E$202,集計チェック!L$23&amp;",女"&amp;","&amp;集計チェック!$A97))</f>
        <v>0</v>
      </c>
      <c r="M97" s="286">
        <f>IF($A97="","",COUNTIF(集計シート!$A$2:$E$202,集計チェック!M$23&amp;",女"&amp;","&amp;集計チェック!$A97))</f>
        <v>0</v>
      </c>
      <c r="N97" s="286">
        <f>IF($A97="","",COUNTIF(集計シート!$A$2:$E$202,集計チェック!N$23&amp;",女"&amp;","&amp;集計チェック!$A97))</f>
        <v>0</v>
      </c>
      <c r="O97" s="286">
        <f>IF($A97="","",COUNTIF(集計シート!$A$2:$E$202,集計チェック!O$23&amp;",女"&amp;","&amp;集計チェック!$A97)+COUNTIF(集計シート!$A$2:$E$202,",女"&amp;","&amp;集計チェック!$A97))</f>
        <v>0</v>
      </c>
      <c r="Q97" s="286">
        <f>データ!R74</f>
        <v>0</v>
      </c>
      <c r="R97" s="289">
        <f>データ!S74</f>
        <v>0</v>
      </c>
      <c r="S97" s="290">
        <v>0</v>
      </c>
      <c r="T97" s="291">
        <f>IF($Q97="","",COUNTIF(集計シート!$K$2:$O$202,$Q97&amp;","&amp;1))</f>
        <v>0</v>
      </c>
      <c r="U97" s="292">
        <f t="shared" si="10"/>
        <v>0</v>
      </c>
      <c r="V97" s="286">
        <f>データ!T74</f>
        <v>0</v>
      </c>
      <c r="W97" s="289">
        <f>データ!U74</f>
        <v>0</v>
      </c>
      <c r="X97" s="290">
        <v>0</v>
      </c>
      <c r="Y97" s="291">
        <f>IF($V97="","",COUNTIF(集計シート!$K$2:$O$202,$V97&amp;","&amp;1))</f>
        <v>0</v>
      </c>
      <c r="Z97" s="293">
        <f t="shared" si="11"/>
        <v>0</v>
      </c>
    </row>
    <row r="98" spans="1:26">
      <c r="A98" s="286">
        <f>データ!P75</f>
        <v>0</v>
      </c>
      <c r="B98" s="287">
        <f>データ!Q75</f>
        <v>0</v>
      </c>
      <c r="C98" s="288">
        <f t="shared" si="7"/>
        <v>0</v>
      </c>
      <c r="D98" s="286">
        <f t="shared" si="8"/>
        <v>0</v>
      </c>
      <c r="E98" s="286">
        <f>IF($A98="","",COUNTIF(集計シート!$A$2:$E$202,集計チェック!E$23&amp;",男"&amp;","&amp;集計チェック!$A98))</f>
        <v>0</v>
      </c>
      <c r="F98" s="286">
        <f>IF($A98="","",COUNTIF(集計シート!$A$2:$E$202,集計チェック!F$23&amp;",男"&amp;","&amp;集計チェック!$A98))</f>
        <v>0</v>
      </c>
      <c r="G98" s="286">
        <f>IF($A98="","",COUNTIF(集計シート!$A$2:$E$202,集計チェック!G$23&amp;",男"&amp;","&amp;集計チェック!$A98))</f>
        <v>0</v>
      </c>
      <c r="H98" s="286">
        <f>IF($A98="","",COUNTIF(集計シート!$A$2:$E$202,集計チェック!H$23&amp;",男"&amp;","&amp;集計チェック!$A98))</f>
        <v>0</v>
      </c>
      <c r="I98" s="286">
        <f>IF($A98="","",COUNTIF(集計シート!$A$2:$E$202,集計チェック!I$23&amp;",男"&amp;","&amp;集計チェック!$A98)+COUNTIF(集計シート!$A$2:$E$202,",男"&amp;","&amp;集計チェック!$A98))</f>
        <v>0</v>
      </c>
      <c r="J98" s="286">
        <f t="shared" si="9"/>
        <v>0</v>
      </c>
      <c r="K98" s="286">
        <f>IF($A98="","",COUNTIF(集計シート!$A$2:$E$202,集計チェック!K$23&amp;",女"&amp;","&amp;集計チェック!$A98))</f>
        <v>0</v>
      </c>
      <c r="L98" s="286">
        <f>IF($A98="","",COUNTIF(集計シート!$A$2:$E$202,集計チェック!L$23&amp;",女"&amp;","&amp;集計チェック!$A98))</f>
        <v>0</v>
      </c>
      <c r="M98" s="286">
        <f>IF($A98="","",COUNTIF(集計シート!$A$2:$E$202,集計チェック!M$23&amp;",女"&amp;","&amp;集計チェック!$A98))</f>
        <v>0</v>
      </c>
      <c r="N98" s="286">
        <f>IF($A98="","",COUNTIF(集計シート!$A$2:$E$202,集計チェック!N$23&amp;",女"&amp;","&amp;集計チェック!$A98))</f>
        <v>0</v>
      </c>
      <c r="O98" s="286">
        <f>IF($A98="","",COUNTIF(集計シート!$A$2:$E$202,集計チェック!O$23&amp;",女"&amp;","&amp;集計チェック!$A98)+COUNTIF(集計シート!$A$2:$E$202,",女"&amp;","&amp;集計チェック!$A98))</f>
        <v>0</v>
      </c>
      <c r="Q98" s="286">
        <f>データ!R75</f>
        <v>0</v>
      </c>
      <c r="R98" s="289">
        <f>データ!S75</f>
        <v>0</v>
      </c>
      <c r="S98" s="290">
        <v>0</v>
      </c>
      <c r="T98" s="291">
        <f>IF($Q98="","",COUNTIF(集計シート!$K$2:$O$202,$Q98&amp;","&amp;1))</f>
        <v>0</v>
      </c>
      <c r="U98" s="292">
        <f t="shared" si="10"/>
        <v>0</v>
      </c>
      <c r="V98" s="286">
        <f>データ!T75</f>
        <v>0</v>
      </c>
      <c r="W98" s="289">
        <f>データ!U75</f>
        <v>0</v>
      </c>
      <c r="X98" s="290">
        <v>0</v>
      </c>
      <c r="Y98" s="291">
        <f>IF($V98="","",COUNTIF(集計シート!$K$2:$O$202,$V98&amp;","&amp;1))</f>
        <v>0</v>
      </c>
      <c r="Z98" s="293">
        <f t="shared" si="11"/>
        <v>0</v>
      </c>
    </row>
    <row r="99" spans="1:26">
      <c r="A99" s="286">
        <f>データ!P76</f>
        <v>0</v>
      </c>
      <c r="B99" s="287">
        <f>データ!Q76</f>
        <v>0</v>
      </c>
      <c r="C99" s="288">
        <f t="shared" si="7"/>
        <v>0</v>
      </c>
      <c r="D99" s="286">
        <f t="shared" si="8"/>
        <v>0</v>
      </c>
      <c r="E99" s="286">
        <f>IF($A99="","",COUNTIF(集計シート!$A$2:$E$202,集計チェック!E$23&amp;",男"&amp;","&amp;集計チェック!$A99))</f>
        <v>0</v>
      </c>
      <c r="F99" s="286">
        <f>IF($A99="","",COUNTIF(集計シート!$A$2:$E$202,集計チェック!F$23&amp;",男"&amp;","&amp;集計チェック!$A99))</f>
        <v>0</v>
      </c>
      <c r="G99" s="286">
        <f>IF($A99="","",COUNTIF(集計シート!$A$2:$E$202,集計チェック!G$23&amp;",男"&amp;","&amp;集計チェック!$A99))</f>
        <v>0</v>
      </c>
      <c r="H99" s="286">
        <f>IF($A99="","",COUNTIF(集計シート!$A$2:$E$202,集計チェック!H$23&amp;",男"&amp;","&amp;集計チェック!$A99))</f>
        <v>0</v>
      </c>
      <c r="I99" s="286">
        <f>IF($A99="","",COUNTIF(集計シート!$A$2:$E$202,集計チェック!I$23&amp;",男"&amp;","&amp;集計チェック!$A99)+COUNTIF(集計シート!$A$2:$E$202,",男"&amp;","&amp;集計チェック!$A99))</f>
        <v>0</v>
      </c>
      <c r="J99" s="286">
        <f t="shared" si="9"/>
        <v>0</v>
      </c>
      <c r="K99" s="286">
        <f>IF($A99="","",COUNTIF(集計シート!$A$2:$E$202,集計チェック!K$23&amp;",女"&amp;","&amp;集計チェック!$A99))</f>
        <v>0</v>
      </c>
      <c r="L99" s="286">
        <f>IF($A99="","",COUNTIF(集計シート!$A$2:$E$202,集計チェック!L$23&amp;",女"&amp;","&amp;集計チェック!$A99))</f>
        <v>0</v>
      </c>
      <c r="M99" s="286">
        <f>IF($A99="","",COUNTIF(集計シート!$A$2:$E$202,集計チェック!M$23&amp;",女"&amp;","&amp;集計チェック!$A99))</f>
        <v>0</v>
      </c>
      <c r="N99" s="286">
        <f>IF($A99="","",COUNTIF(集計シート!$A$2:$E$202,集計チェック!N$23&amp;",女"&amp;","&amp;集計チェック!$A99))</f>
        <v>0</v>
      </c>
      <c r="O99" s="286">
        <f>IF($A99="","",COUNTIF(集計シート!$A$2:$E$202,集計チェック!O$23&amp;",女"&amp;","&amp;集計チェック!$A99)+COUNTIF(集計シート!$A$2:$E$202,",女"&amp;","&amp;集計チェック!$A99))</f>
        <v>0</v>
      </c>
      <c r="Q99" s="286">
        <f>データ!R76</f>
        <v>0</v>
      </c>
      <c r="R99" s="289">
        <f>データ!S76</f>
        <v>0</v>
      </c>
      <c r="S99" s="290">
        <v>0</v>
      </c>
      <c r="T99" s="291">
        <f>IF($Q99="","",COUNTIF(集計シート!$K$2:$O$202,$Q99&amp;","&amp;1))</f>
        <v>0</v>
      </c>
      <c r="U99" s="292">
        <f t="shared" si="10"/>
        <v>0</v>
      </c>
      <c r="V99" s="286">
        <f>データ!T76</f>
        <v>0</v>
      </c>
      <c r="W99" s="289">
        <f>データ!U76</f>
        <v>0</v>
      </c>
      <c r="X99" s="290">
        <v>0</v>
      </c>
      <c r="Y99" s="291">
        <f>IF($V99="","",COUNTIF(集計シート!$K$2:$O$202,$V99&amp;","&amp;1))</f>
        <v>0</v>
      </c>
      <c r="Z99" s="293">
        <f t="shared" si="11"/>
        <v>0</v>
      </c>
    </row>
    <row r="100" spans="1:26">
      <c r="A100" s="286">
        <f>データ!P77</f>
        <v>0</v>
      </c>
      <c r="B100" s="287">
        <f>データ!Q77</f>
        <v>0</v>
      </c>
      <c r="C100" s="288">
        <f t="shared" si="7"/>
        <v>0</v>
      </c>
      <c r="D100" s="286">
        <f t="shared" si="8"/>
        <v>0</v>
      </c>
      <c r="E100" s="286">
        <f>IF($A100="","",COUNTIF(集計シート!$A$2:$E$202,集計チェック!E$23&amp;",男"&amp;","&amp;集計チェック!$A100))</f>
        <v>0</v>
      </c>
      <c r="F100" s="286">
        <f>IF($A100="","",COUNTIF(集計シート!$A$2:$E$202,集計チェック!F$23&amp;",男"&amp;","&amp;集計チェック!$A100))</f>
        <v>0</v>
      </c>
      <c r="G100" s="286">
        <f>IF($A100="","",COUNTIF(集計シート!$A$2:$E$202,集計チェック!G$23&amp;",男"&amp;","&amp;集計チェック!$A100))</f>
        <v>0</v>
      </c>
      <c r="H100" s="286">
        <f>IF($A100="","",COUNTIF(集計シート!$A$2:$E$202,集計チェック!H$23&amp;",男"&amp;","&amp;集計チェック!$A100))</f>
        <v>0</v>
      </c>
      <c r="I100" s="286">
        <f>IF($A100="","",COUNTIF(集計シート!$A$2:$E$202,集計チェック!I$23&amp;",男"&amp;","&amp;集計チェック!$A100)+COUNTIF(集計シート!$A$2:$E$202,",男"&amp;","&amp;集計チェック!$A100))</f>
        <v>0</v>
      </c>
      <c r="J100" s="286">
        <f t="shared" si="9"/>
        <v>0</v>
      </c>
      <c r="K100" s="286">
        <f>IF($A100="","",COUNTIF(集計シート!$A$2:$E$202,集計チェック!K$23&amp;",女"&amp;","&amp;集計チェック!$A100))</f>
        <v>0</v>
      </c>
      <c r="L100" s="286">
        <f>IF($A100="","",COUNTIF(集計シート!$A$2:$E$202,集計チェック!L$23&amp;",女"&amp;","&amp;集計チェック!$A100))</f>
        <v>0</v>
      </c>
      <c r="M100" s="286">
        <f>IF($A100="","",COUNTIF(集計シート!$A$2:$E$202,集計チェック!M$23&amp;",女"&amp;","&amp;集計チェック!$A100))</f>
        <v>0</v>
      </c>
      <c r="N100" s="286">
        <f>IF($A100="","",COUNTIF(集計シート!$A$2:$E$202,集計チェック!N$23&amp;",女"&amp;","&amp;集計チェック!$A100))</f>
        <v>0</v>
      </c>
      <c r="O100" s="286">
        <f>IF($A100="","",COUNTIF(集計シート!$A$2:$E$202,集計チェック!O$23&amp;",女"&amp;","&amp;集計チェック!$A100)+COUNTIF(集計シート!$A$2:$E$202,",女"&amp;","&amp;集計チェック!$A100))</f>
        <v>0</v>
      </c>
      <c r="Q100" s="286">
        <f>データ!R77</f>
        <v>0</v>
      </c>
      <c r="R100" s="289">
        <f>データ!S77</f>
        <v>0</v>
      </c>
      <c r="S100" s="290">
        <v>0</v>
      </c>
      <c r="T100" s="291">
        <f>IF($Q100="","",COUNTIF(集計シート!$K$2:$O$202,$Q100&amp;","&amp;1))</f>
        <v>0</v>
      </c>
      <c r="U100" s="292">
        <f t="shared" si="10"/>
        <v>0</v>
      </c>
      <c r="V100" s="286">
        <f>データ!T77</f>
        <v>0</v>
      </c>
      <c r="W100" s="289">
        <f>データ!U77</f>
        <v>0</v>
      </c>
      <c r="X100" s="290">
        <v>0</v>
      </c>
      <c r="Y100" s="291">
        <f>IF($V100="","",COUNTIF(集計シート!$K$2:$O$202,$V100&amp;","&amp;1))</f>
        <v>0</v>
      </c>
      <c r="Z100" s="293">
        <f t="shared" si="11"/>
        <v>0</v>
      </c>
    </row>
    <row r="101" spans="1:26">
      <c r="A101" s="286">
        <f>データ!P78</f>
        <v>0</v>
      </c>
      <c r="B101" s="287">
        <f>データ!Q78</f>
        <v>0</v>
      </c>
      <c r="C101" s="288">
        <f t="shared" si="7"/>
        <v>0</v>
      </c>
      <c r="D101" s="286">
        <f t="shared" si="8"/>
        <v>0</v>
      </c>
      <c r="E101" s="286">
        <f>IF($A101="","",COUNTIF(集計シート!$A$2:$E$202,集計チェック!E$23&amp;",男"&amp;","&amp;集計チェック!$A101))</f>
        <v>0</v>
      </c>
      <c r="F101" s="286">
        <f>IF($A101="","",COUNTIF(集計シート!$A$2:$E$202,集計チェック!F$23&amp;",男"&amp;","&amp;集計チェック!$A101))</f>
        <v>0</v>
      </c>
      <c r="G101" s="286">
        <f>IF($A101="","",COUNTIF(集計シート!$A$2:$E$202,集計チェック!G$23&amp;",男"&amp;","&amp;集計チェック!$A101))</f>
        <v>0</v>
      </c>
      <c r="H101" s="286">
        <f>IF($A101="","",COUNTIF(集計シート!$A$2:$E$202,集計チェック!H$23&amp;",男"&amp;","&amp;集計チェック!$A101))</f>
        <v>0</v>
      </c>
      <c r="I101" s="286">
        <f>IF($A101="","",COUNTIF(集計シート!$A$2:$E$202,集計チェック!I$23&amp;",男"&amp;","&amp;集計チェック!$A101)+COUNTIF(集計シート!$A$2:$E$202,",男"&amp;","&amp;集計チェック!$A101))</f>
        <v>0</v>
      </c>
      <c r="J101" s="286">
        <f t="shared" si="9"/>
        <v>0</v>
      </c>
      <c r="K101" s="286">
        <f>IF($A101="","",COUNTIF(集計シート!$A$2:$E$202,集計チェック!K$23&amp;",女"&amp;","&amp;集計チェック!$A101))</f>
        <v>0</v>
      </c>
      <c r="L101" s="286">
        <f>IF($A101="","",COUNTIF(集計シート!$A$2:$E$202,集計チェック!L$23&amp;",女"&amp;","&amp;集計チェック!$A101))</f>
        <v>0</v>
      </c>
      <c r="M101" s="286">
        <f>IF($A101="","",COUNTIF(集計シート!$A$2:$E$202,集計チェック!M$23&amp;",女"&amp;","&amp;集計チェック!$A101))</f>
        <v>0</v>
      </c>
      <c r="N101" s="286">
        <f>IF($A101="","",COUNTIF(集計シート!$A$2:$E$202,集計チェック!N$23&amp;",女"&amp;","&amp;集計チェック!$A101))</f>
        <v>0</v>
      </c>
      <c r="O101" s="286">
        <f>IF($A101="","",COUNTIF(集計シート!$A$2:$E$202,集計チェック!O$23&amp;",女"&amp;","&amp;集計チェック!$A101)+COUNTIF(集計シート!$A$2:$E$202,",女"&amp;","&amp;集計チェック!$A101))</f>
        <v>0</v>
      </c>
      <c r="Q101" s="286">
        <f>データ!R78</f>
        <v>0</v>
      </c>
      <c r="R101" s="289">
        <f>データ!S78</f>
        <v>0</v>
      </c>
      <c r="S101" s="290">
        <v>0</v>
      </c>
      <c r="T101" s="291">
        <f>IF($Q101="","",COUNTIF(集計シート!$K$2:$O$202,$Q101&amp;","&amp;1))</f>
        <v>0</v>
      </c>
      <c r="U101" s="292">
        <f t="shared" si="10"/>
        <v>0</v>
      </c>
      <c r="V101" s="286">
        <f>データ!T78</f>
        <v>0</v>
      </c>
      <c r="W101" s="289">
        <f>データ!U78</f>
        <v>0</v>
      </c>
      <c r="X101" s="290">
        <v>0</v>
      </c>
      <c r="Y101" s="291">
        <f>IF($V101="","",COUNTIF(集計シート!$K$2:$O$202,$V101&amp;","&amp;1))</f>
        <v>0</v>
      </c>
      <c r="Z101" s="293">
        <f t="shared" si="11"/>
        <v>0</v>
      </c>
    </row>
    <row r="102" spans="1:26">
      <c r="A102" s="286">
        <f>データ!P79</f>
        <v>0</v>
      </c>
      <c r="B102" s="287">
        <f>データ!Q79</f>
        <v>0</v>
      </c>
      <c r="C102" s="288">
        <f t="shared" si="7"/>
        <v>0</v>
      </c>
      <c r="D102" s="286">
        <f t="shared" si="8"/>
        <v>0</v>
      </c>
      <c r="E102" s="286">
        <f>IF($A102="","",COUNTIF(集計シート!$A$2:$E$202,集計チェック!E$23&amp;",男"&amp;","&amp;集計チェック!$A102))</f>
        <v>0</v>
      </c>
      <c r="F102" s="286">
        <f>IF($A102="","",COUNTIF(集計シート!$A$2:$E$202,集計チェック!F$23&amp;",男"&amp;","&amp;集計チェック!$A102))</f>
        <v>0</v>
      </c>
      <c r="G102" s="286">
        <f>IF($A102="","",COUNTIF(集計シート!$A$2:$E$202,集計チェック!G$23&amp;",男"&amp;","&amp;集計チェック!$A102))</f>
        <v>0</v>
      </c>
      <c r="H102" s="286">
        <f>IF($A102="","",COUNTIF(集計シート!$A$2:$E$202,集計チェック!H$23&amp;",男"&amp;","&amp;集計チェック!$A102))</f>
        <v>0</v>
      </c>
      <c r="I102" s="286">
        <f>IF($A102="","",COUNTIF(集計シート!$A$2:$E$202,集計チェック!I$23&amp;",男"&amp;","&amp;集計チェック!$A102)+COUNTIF(集計シート!$A$2:$E$202,",男"&amp;","&amp;集計チェック!$A102))</f>
        <v>0</v>
      </c>
      <c r="J102" s="286">
        <f t="shared" si="9"/>
        <v>0</v>
      </c>
      <c r="K102" s="286">
        <f>IF($A102="","",COUNTIF(集計シート!$A$2:$E$202,集計チェック!K$23&amp;",女"&amp;","&amp;集計チェック!$A102))</f>
        <v>0</v>
      </c>
      <c r="L102" s="286">
        <f>IF($A102="","",COUNTIF(集計シート!$A$2:$E$202,集計チェック!L$23&amp;",女"&amp;","&amp;集計チェック!$A102))</f>
        <v>0</v>
      </c>
      <c r="M102" s="286">
        <f>IF($A102="","",COUNTIF(集計シート!$A$2:$E$202,集計チェック!M$23&amp;",女"&amp;","&amp;集計チェック!$A102))</f>
        <v>0</v>
      </c>
      <c r="N102" s="286">
        <f>IF($A102="","",COUNTIF(集計シート!$A$2:$E$202,集計チェック!N$23&amp;",女"&amp;","&amp;集計チェック!$A102))</f>
        <v>0</v>
      </c>
      <c r="O102" s="286">
        <f>IF($A102="","",COUNTIF(集計シート!$A$2:$E$202,集計チェック!O$23&amp;",女"&amp;","&amp;集計チェック!$A102)+COUNTIF(集計シート!$A$2:$E$202,",女"&amp;","&amp;集計チェック!$A102))</f>
        <v>0</v>
      </c>
      <c r="Q102" s="286">
        <f>データ!R79</f>
        <v>0</v>
      </c>
      <c r="R102" s="289">
        <f>データ!S79</f>
        <v>0</v>
      </c>
      <c r="S102" s="290">
        <v>0</v>
      </c>
      <c r="T102" s="291">
        <f>IF($Q102="","",COUNTIF(集計シート!$K$2:$O$202,$Q102&amp;","&amp;1))</f>
        <v>0</v>
      </c>
      <c r="U102" s="292">
        <f t="shared" si="10"/>
        <v>0</v>
      </c>
      <c r="V102" s="286">
        <f>データ!T79</f>
        <v>0</v>
      </c>
      <c r="W102" s="289">
        <f>データ!U79</f>
        <v>0</v>
      </c>
      <c r="X102" s="290">
        <v>0</v>
      </c>
      <c r="Y102" s="291">
        <f>IF($V102="","",COUNTIF(集計シート!$K$2:$O$202,$V102&amp;","&amp;1))</f>
        <v>0</v>
      </c>
      <c r="Z102" s="293">
        <f t="shared" si="11"/>
        <v>0</v>
      </c>
    </row>
    <row r="103" spans="1:26">
      <c r="A103" s="286">
        <f>データ!P80</f>
        <v>0</v>
      </c>
      <c r="B103" s="287">
        <f>データ!Q80</f>
        <v>0</v>
      </c>
      <c r="C103" s="288">
        <f t="shared" si="7"/>
        <v>0</v>
      </c>
      <c r="D103" s="286">
        <f t="shared" si="8"/>
        <v>0</v>
      </c>
      <c r="E103" s="286">
        <f>IF($A103="","",COUNTIF(集計シート!$A$2:$E$202,集計チェック!E$23&amp;",男"&amp;","&amp;集計チェック!$A103))</f>
        <v>0</v>
      </c>
      <c r="F103" s="286">
        <f>IF($A103="","",COUNTIF(集計シート!$A$2:$E$202,集計チェック!F$23&amp;",男"&amp;","&amp;集計チェック!$A103))</f>
        <v>0</v>
      </c>
      <c r="G103" s="286">
        <f>IF($A103="","",COUNTIF(集計シート!$A$2:$E$202,集計チェック!G$23&amp;",男"&amp;","&amp;集計チェック!$A103))</f>
        <v>0</v>
      </c>
      <c r="H103" s="286">
        <f>IF($A103="","",COUNTIF(集計シート!$A$2:$E$202,集計チェック!H$23&amp;",男"&amp;","&amp;集計チェック!$A103))</f>
        <v>0</v>
      </c>
      <c r="I103" s="286">
        <f>IF($A103="","",COUNTIF(集計シート!$A$2:$E$202,集計チェック!I$23&amp;",男"&amp;","&amp;集計チェック!$A103)+COUNTIF(集計シート!$A$2:$E$202,",男"&amp;","&amp;集計チェック!$A103))</f>
        <v>0</v>
      </c>
      <c r="J103" s="286">
        <f t="shared" si="9"/>
        <v>0</v>
      </c>
      <c r="K103" s="286">
        <f>IF($A103="","",COUNTIF(集計シート!$A$2:$E$202,集計チェック!K$23&amp;",女"&amp;","&amp;集計チェック!$A103))</f>
        <v>0</v>
      </c>
      <c r="L103" s="286">
        <f>IF($A103="","",COUNTIF(集計シート!$A$2:$E$202,集計チェック!L$23&amp;",女"&amp;","&amp;集計チェック!$A103))</f>
        <v>0</v>
      </c>
      <c r="M103" s="286">
        <f>IF($A103="","",COUNTIF(集計シート!$A$2:$E$202,集計チェック!M$23&amp;",女"&amp;","&amp;集計チェック!$A103))</f>
        <v>0</v>
      </c>
      <c r="N103" s="286">
        <f>IF($A103="","",COUNTIF(集計シート!$A$2:$E$202,集計チェック!N$23&amp;",女"&amp;","&amp;集計チェック!$A103))</f>
        <v>0</v>
      </c>
      <c r="O103" s="286">
        <f>IF($A103="","",COUNTIF(集計シート!$A$2:$E$202,集計チェック!O$23&amp;",女"&amp;","&amp;集計チェック!$A103)+COUNTIF(集計シート!$A$2:$E$202,",女"&amp;","&amp;集計チェック!$A103))</f>
        <v>0</v>
      </c>
      <c r="Q103" s="286">
        <f>データ!R80</f>
        <v>0</v>
      </c>
      <c r="R103" s="289">
        <f>データ!S80</f>
        <v>0</v>
      </c>
      <c r="S103" s="290">
        <v>0</v>
      </c>
      <c r="T103" s="291">
        <f>IF($Q103="","",COUNTIF(集計シート!$K$2:$O$202,$Q103&amp;","&amp;1))</f>
        <v>0</v>
      </c>
      <c r="U103" s="292">
        <f t="shared" si="10"/>
        <v>0</v>
      </c>
      <c r="V103" s="286">
        <f>データ!T80</f>
        <v>0</v>
      </c>
      <c r="W103" s="289">
        <f>データ!U80</f>
        <v>0</v>
      </c>
      <c r="X103" s="290">
        <v>0</v>
      </c>
      <c r="Y103" s="291">
        <f>IF($V103="","",COUNTIF(集計シート!$K$2:$O$202,$V103&amp;","&amp;1))</f>
        <v>0</v>
      </c>
      <c r="Z103" s="293">
        <f t="shared" si="11"/>
        <v>0</v>
      </c>
    </row>
    <row r="104" spans="1:26">
      <c r="A104" s="286">
        <f>データ!P81</f>
        <v>0</v>
      </c>
      <c r="B104" s="287">
        <f>データ!Q81</f>
        <v>0</v>
      </c>
      <c r="C104" s="288">
        <f t="shared" si="7"/>
        <v>0</v>
      </c>
      <c r="D104" s="286">
        <f t="shared" si="8"/>
        <v>0</v>
      </c>
      <c r="E104" s="286">
        <f>IF($A104="","",COUNTIF(集計シート!$A$2:$E$202,集計チェック!E$23&amp;",男"&amp;","&amp;集計チェック!$A104))</f>
        <v>0</v>
      </c>
      <c r="F104" s="286">
        <f>IF($A104="","",COUNTIF(集計シート!$A$2:$E$202,集計チェック!F$23&amp;",男"&amp;","&amp;集計チェック!$A104))</f>
        <v>0</v>
      </c>
      <c r="G104" s="286">
        <f>IF($A104="","",COUNTIF(集計シート!$A$2:$E$202,集計チェック!G$23&amp;",男"&amp;","&amp;集計チェック!$A104))</f>
        <v>0</v>
      </c>
      <c r="H104" s="286">
        <f>IF($A104="","",COUNTIF(集計シート!$A$2:$E$202,集計チェック!H$23&amp;",男"&amp;","&amp;集計チェック!$A104))</f>
        <v>0</v>
      </c>
      <c r="I104" s="286">
        <f>IF($A104="","",COUNTIF(集計シート!$A$2:$E$202,集計チェック!I$23&amp;",男"&amp;","&amp;集計チェック!$A104)+COUNTIF(集計シート!$A$2:$E$202,",男"&amp;","&amp;集計チェック!$A104))</f>
        <v>0</v>
      </c>
      <c r="J104" s="286">
        <f t="shared" si="9"/>
        <v>0</v>
      </c>
      <c r="K104" s="286">
        <f>IF($A104="","",COUNTIF(集計シート!$A$2:$E$202,集計チェック!K$23&amp;",女"&amp;","&amp;集計チェック!$A104))</f>
        <v>0</v>
      </c>
      <c r="L104" s="286">
        <f>IF($A104="","",COUNTIF(集計シート!$A$2:$E$202,集計チェック!L$23&amp;",女"&amp;","&amp;集計チェック!$A104))</f>
        <v>0</v>
      </c>
      <c r="M104" s="286">
        <f>IF($A104="","",COUNTIF(集計シート!$A$2:$E$202,集計チェック!M$23&amp;",女"&amp;","&amp;集計チェック!$A104))</f>
        <v>0</v>
      </c>
      <c r="N104" s="286">
        <f>IF($A104="","",COUNTIF(集計シート!$A$2:$E$202,集計チェック!N$23&amp;",女"&amp;","&amp;集計チェック!$A104))</f>
        <v>0</v>
      </c>
      <c r="O104" s="286">
        <f>IF($A104="","",COUNTIF(集計シート!$A$2:$E$202,集計チェック!O$23&amp;",女"&amp;","&amp;集計チェック!$A104)+COUNTIF(集計シート!$A$2:$E$202,",女"&amp;","&amp;集計チェック!$A104))</f>
        <v>0</v>
      </c>
      <c r="Q104" s="286">
        <f>データ!R81</f>
        <v>0</v>
      </c>
      <c r="R104" s="289">
        <f>データ!S81</f>
        <v>0</v>
      </c>
      <c r="S104" s="290">
        <v>0</v>
      </c>
      <c r="T104" s="291">
        <f>IF($Q104="","",COUNTIF(集計シート!$K$2:$O$202,$Q104&amp;","&amp;1))</f>
        <v>0</v>
      </c>
      <c r="U104" s="292">
        <f t="shared" si="10"/>
        <v>0</v>
      </c>
      <c r="V104" s="286">
        <f>データ!T81</f>
        <v>0</v>
      </c>
      <c r="W104" s="289">
        <f>データ!U81</f>
        <v>0</v>
      </c>
      <c r="X104" s="290">
        <v>0</v>
      </c>
      <c r="Y104" s="291">
        <f>IF($V104="","",COUNTIF(集計シート!$K$2:$O$202,$V104&amp;","&amp;1))</f>
        <v>0</v>
      </c>
      <c r="Z104" s="293">
        <f t="shared" si="11"/>
        <v>0</v>
      </c>
    </row>
    <row r="105" spans="1:26">
      <c r="A105" s="286">
        <f>データ!P82</f>
        <v>0</v>
      </c>
      <c r="B105" s="287">
        <f>データ!Q82</f>
        <v>0</v>
      </c>
      <c r="C105" s="288">
        <f t="shared" si="7"/>
        <v>0</v>
      </c>
      <c r="D105" s="286">
        <f t="shared" si="8"/>
        <v>0</v>
      </c>
      <c r="E105" s="286">
        <f>IF($A105="","",COUNTIF(集計シート!$A$2:$E$202,集計チェック!E$23&amp;",男"&amp;","&amp;集計チェック!$A105))</f>
        <v>0</v>
      </c>
      <c r="F105" s="286">
        <f>IF($A105="","",COUNTIF(集計シート!$A$2:$E$202,集計チェック!F$23&amp;",男"&amp;","&amp;集計チェック!$A105))</f>
        <v>0</v>
      </c>
      <c r="G105" s="286">
        <f>IF($A105="","",COUNTIF(集計シート!$A$2:$E$202,集計チェック!G$23&amp;",男"&amp;","&amp;集計チェック!$A105))</f>
        <v>0</v>
      </c>
      <c r="H105" s="286">
        <f>IF($A105="","",COUNTIF(集計シート!$A$2:$E$202,集計チェック!H$23&amp;",男"&amp;","&amp;集計チェック!$A105))</f>
        <v>0</v>
      </c>
      <c r="I105" s="286">
        <f>IF($A105="","",COUNTIF(集計シート!$A$2:$E$202,集計チェック!I$23&amp;",男"&amp;","&amp;集計チェック!$A105)+COUNTIF(集計シート!$A$2:$E$202,",男"&amp;","&amp;集計チェック!$A105))</f>
        <v>0</v>
      </c>
      <c r="J105" s="286">
        <f t="shared" si="9"/>
        <v>0</v>
      </c>
      <c r="K105" s="286">
        <f>IF($A105="","",COUNTIF(集計シート!$A$2:$E$202,集計チェック!K$23&amp;",女"&amp;","&amp;集計チェック!$A105))</f>
        <v>0</v>
      </c>
      <c r="L105" s="286">
        <f>IF($A105="","",COUNTIF(集計シート!$A$2:$E$202,集計チェック!L$23&amp;",女"&amp;","&amp;集計チェック!$A105))</f>
        <v>0</v>
      </c>
      <c r="M105" s="286">
        <f>IF($A105="","",COUNTIF(集計シート!$A$2:$E$202,集計チェック!M$23&amp;",女"&amp;","&amp;集計チェック!$A105))</f>
        <v>0</v>
      </c>
      <c r="N105" s="286">
        <f>IF($A105="","",COUNTIF(集計シート!$A$2:$E$202,集計チェック!N$23&amp;",女"&amp;","&amp;集計チェック!$A105))</f>
        <v>0</v>
      </c>
      <c r="O105" s="286">
        <f>IF($A105="","",COUNTIF(集計シート!$A$2:$E$202,集計チェック!O$23&amp;",女"&amp;","&amp;集計チェック!$A105)+COUNTIF(集計シート!$A$2:$E$202,",女"&amp;","&amp;集計チェック!$A105))</f>
        <v>0</v>
      </c>
      <c r="Q105" s="286">
        <f>データ!R82</f>
        <v>0</v>
      </c>
      <c r="R105" s="289">
        <f>データ!S82</f>
        <v>0</v>
      </c>
      <c r="S105" s="290">
        <v>0</v>
      </c>
      <c r="T105" s="291">
        <f>IF($Q105="","",COUNTIF(集計シート!$K$2:$O$202,$Q105&amp;","&amp;1))</f>
        <v>0</v>
      </c>
      <c r="U105" s="292">
        <f t="shared" si="10"/>
        <v>0</v>
      </c>
      <c r="V105" s="286">
        <f>データ!T82</f>
        <v>0</v>
      </c>
      <c r="W105" s="289">
        <f>データ!U82</f>
        <v>0</v>
      </c>
      <c r="X105" s="290">
        <v>0</v>
      </c>
      <c r="Y105" s="291">
        <f>IF($V105="","",COUNTIF(集計シート!$K$2:$O$202,$V105&amp;","&amp;1))</f>
        <v>0</v>
      </c>
      <c r="Z105" s="293">
        <f t="shared" si="11"/>
        <v>0</v>
      </c>
    </row>
    <row r="106" spans="1:26">
      <c r="A106" s="286">
        <f>データ!P83</f>
        <v>0</v>
      </c>
      <c r="B106" s="287">
        <f>データ!Q83</f>
        <v>0</v>
      </c>
      <c r="C106" s="288">
        <f t="shared" si="7"/>
        <v>0</v>
      </c>
      <c r="D106" s="286">
        <f t="shared" si="8"/>
        <v>0</v>
      </c>
      <c r="E106" s="286">
        <f>IF($A106="","",COUNTIF(集計シート!$A$2:$E$202,集計チェック!E$23&amp;",男"&amp;","&amp;集計チェック!$A106))</f>
        <v>0</v>
      </c>
      <c r="F106" s="286">
        <f>IF($A106="","",COUNTIF(集計シート!$A$2:$E$202,集計チェック!F$23&amp;",男"&amp;","&amp;集計チェック!$A106))</f>
        <v>0</v>
      </c>
      <c r="G106" s="286">
        <f>IF($A106="","",COUNTIF(集計シート!$A$2:$E$202,集計チェック!G$23&amp;",男"&amp;","&amp;集計チェック!$A106))</f>
        <v>0</v>
      </c>
      <c r="H106" s="286">
        <f>IF($A106="","",COUNTIF(集計シート!$A$2:$E$202,集計チェック!H$23&amp;",男"&amp;","&amp;集計チェック!$A106))</f>
        <v>0</v>
      </c>
      <c r="I106" s="286">
        <f>IF($A106="","",COUNTIF(集計シート!$A$2:$E$202,集計チェック!I$23&amp;",男"&amp;","&amp;集計チェック!$A106)+COUNTIF(集計シート!$A$2:$E$202,",男"&amp;","&amp;集計チェック!$A106))</f>
        <v>0</v>
      </c>
      <c r="J106" s="286">
        <f t="shared" si="9"/>
        <v>0</v>
      </c>
      <c r="K106" s="286">
        <f>IF($A106="","",COUNTIF(集計シート!$A$2:$E$202,集計チェック!K$23&amp;",女"&amp;","&amp;集計チェック!$A106))</f>
        <v>0</v>
      </c>
      <c r="L106" s="286">
        <f>IF($A106="","",COUNTIF(集計シート!$A$2:$E$202,集計チェック!L$23&amp;",女"&amp;","&amp;集計チェック!$A106))</f>
        <v>0</v>
      </c>
      <c r="M106" s="286">
        <f>IF($A106="","",COUNTIF(集計シート!$A$2:$E$202,集計チェック!M$23&amp;",女"&amp;","&amp;集計チェック!$A106))</f>
        <v>0</v>
      </c>
      <c r="N106" s="286">
        <f>IF($A106="","",COUNTIF(集計シート!$A$2:$E$202,集計チェック!N$23&amp;",女"&amp;","&amp;集計チェック!$A106))</f>
        <v>0</v>
      </c>
      <c r="O106" s="286">
        <f>IF($A106="","",COUNTIF(集計シート!$A$2:$E$202,集計チェック!O$23&amp;",女"&amp;","&amp;集計チェック!$A106)+COUNTIF(集計シート!$A$2:$E$202,",女"&amp;","&amp;集計チェック!$A106))</f>
        <v>0</v>
      </c>
      <c r="Q106" s="286">
        <f>データ!R83</f>
        <v>0</v>
      </c>
      <c r="R106" s="289">
        <f>データ!S83</f>
        <v>0</v>
      </c>
      <c r="S106" s="290">
        <v>0</v>
      </c>
      <c r="T106" s="291">
        <f>IF($Q106="","",COUNTIF(集計シート!$K$2:$O$202,$Q106&amp;","&amp;1))</f>
        <v>0</v>
      </c>
      <c r="U106" s="292">
        <f t="shared" si="10"/>
        <v>0</v>
      </c>
      <c r="V106" s="286">
        <f>データ!T83</f>
        <v>0</v>
      </c>
      <c r="W106" s="289">
        <f>データ!U83</f>
        <v>0</v>
      </c>
      <c r="X106" s="290">
        <v>0</v>
      </c>
      <c r="Y106" s="291">
        <f>IF($V106="","",COUNTIF(集計シート!$K$2:$O$202,$V106&amp;","&amp;1))</f>
        <v>0</v>
      </c>
      <c r="Z106" s="293">
        <f t="shared" si="11"/>
        <v>0</v>
      </c>
    </row>
    <row r="107" spans="1:26">
      <c r="A107" s="286">
        <f>データ!P84</f>
        <v>0</v>
      </c>
      <c r="B107" s="287">
        <f>データ!Q84</f>
        <v>0</v>
      </c>
      <c r="C107" s="288">
        <f t="shared" si="7"/>
        <v>0</v>
      </c>
      <c r="D107" s="286">
        <f t="shared" si="8"/>
        <v>0</v>
      </c>
      <c r="E107" s="286">
        <f>IF($A107="","",COUNTIF(集計シート!$A$2:$E$202,集計チェック!E$23&amp;",男"&amp;","&amp;集計チェック!$A107))</f>
        <v>0</v>
      </c>
      <c r="F107" s="286">
        <f>IF($A107="","",COUNTIF(集計シート!$A$2:$E$202,集計チェック!F$23&amp;",男"&amp;","&amp;集計チェック!$A107))</f>
        <v>0</v>
      </c>
      <c r="G107" s="286">
        <f>IF($A107="","",COUNTIF(集計シート!$A$2:$E$202,集計チェック!G$23&amp;",男"&amp;","&amp;集計チェック!$A107))</f>
        <v>0</v>
      </c>
      <c r="H107" s="286">
        <f>IF($A107="","",COUNTIF(集計シート!$A$2:$E$202,集計チェック!H$23&amp;",男"&amp;","&amp;集計チェック!$A107))</f>
        <v>0</v>
      </c>
      <c r="I107" s="286">
        <f>IF($A107="","",COUNTIF(集計シート!$A$2:$E$202,集計チェック!I$23&amp;",男"&amp;","&amp;集計チェック!$A107)+COUNTIF(集計シート!$A$2:$E$202,",男"&amp;","&amp;集計チェック!$A107))</f>
        <v>0</v>
      </c>
      <c r="J107" s="286">
        <f t="shared" si="9"/>
        <v>0</v>
      </c>
      <c r="K107" s="286">
        <f>IF($A107="","",COUNTIF(集計シート!$A$2:$E$202,集計チェック!K$23&amp;",女"&amp;","&amp;集計チェック!$A107))</f>
        <v>0</v>
      </c>
      <c r="L107" s="286">
        <f>IF($A107="","",COUNTIF(集計シート!$A$2:$E$202,集計チェック!L$23&amp;",女"&amp;","&amp;集計チェック!$A107))</f>
        <v>0</v>
      </c>
      <c r="M107" s="286">
        <f>IF($A107="","",COUNTIF(集計シート!$A$2:$E$202,集計チェック!M$23&amp;",女"&amp;","&amp;集計チェック!$A107))</f>
        <v>0</v>
      </c>
      <c r="N107" s="286">
        <f>IF($A107="","",COUNTIF(集計シート!$A$2:$E$202,集計チェック!N$23&amp;",女"&amp;","&amp;集計チェック!$A107))</f>
        <v>0</v>
      </c>
      <c r="O107" s="286">
        <f>IF($A107="","",COUNTIF(集計シート!$A$2:$E$202,集計チェック!O$23&amp;",女"&amp;","&amp;集計チェック!$A107)+COUNTIF(集計シート!$A$2:$E$202,",女"&amp;","&amp;集計チェック!$A107))</f>
        <v>0</v>
      </c>
      <c r="Q107" s="286">
        <f>データ!R84</f>
        <v>0</v>
      </c>
      <c r="R107" s="289">
        <f>データ!S84</f>
        <v>0</v>
      </c>
      <c r="S107" s="290">
        <v>0</v>
      </c>
      <c r="T107" s="291">
        <f>IF($Q107="","",COUNTIF(集計シート!$K$2:$O$202,$Q107&amp;","&amp;1))</f>
        <v>0</v>
      </c>
      <c r="U107" s="292">
        <f t="shared" si="10"/>
        <v>0</v>
      </c>
      <c r="V107" s="286">
        <f>データ!T84</f>
        <v>0</v>
      </c>
      <c r="W107" s="289">
        <f>データ!U84</f>
        <v>0</v>
      </c>
      <c r="X107" s="290">
        <v>0</v>
      </c>
      <c r="Y107" s="291">
        <f>IF($V107="","",COUNTIF(集計シート!$K$2:$O$202,$V107&amp;","&amp;1))</f>
        <v>0</v>
      </c>
      <c r="Z107" s="293">
        <f t="shared" si="11"/>
        <v>0</v>
      </c>
    </row>
    <row r="108" spans="1:26">
      <c r="A108" s="286">
        <f>データ!P85</f>
        <v>0</v>
      </c>
      <c r="B108" s="287">
        <f>データ!Q85</f>
        <v>0</v>
      </c>
      <c r="C108" s="288">
        <f t="shared" si="7"/>
        <v>0</v>
      </c>
      <c r="D108" s="286">
        <f t="shared" si="8"/>
        <v>0</v>
      </c>
      <c r="E108" s="286">
        <f>IF($A108="","",COUNTIF(集計シート!$A$2:$E$202,集計チェック!E$23&amp;",男"&amp;","&amp;集計チェック!$A108))</f>
        <v>0</v>
      </c>
      <c r="F108" s="286">
        <f>IF($A108="","",COUNTIF(集計シート!$A$2:$E$202,集計チェック!F$23&amp;",男"&amp;","&amp;集計チェック!$A108))</f>
        <v>0</v>
      </c>
      <c r="G108" s="286">
        <f>IF($A108="","",COUNTIF(集計シート!$A$2:$E$202,集計チェック!G$23&amp;",男"&amp;","&amp;集計チェック!$A108))</f>
        <v>0</v>
      </c>
      <c r="H108" s="286">
        <f>IF($A108="","",COUNTIF(集計シート!$A$2:$E$202,集計チェック!H$23&amp;",男"&amp;","&amp;集計チェック!$A108))</f>
        <v>0</v>
      </c>
      <c r="I108" s="286">
        <f>IF($A108="","",COUNTIF(集計シート!$A$2:$E$202,集計チェック!I$23&amp;",男"&amp;","&amp;集計チェック!$A108)+COUNTIF(集計シート!$A$2:$E$202,",男"&amp;","&amp;集計チェック!$A108))</f>
        <v>0</v>
      </c>
      <c r="J108" s="286">
        <f t="shared" si="9"/>
        <v>0</v>
      </c>
      <c r="K108" s="286">
        <f>IF($A108="","",COUNTIF(集計シート!$A$2:$E$202,集計チェック!K$23&amp;",女"&amp;","&amp;集計チェック!$A108))</f>
        <v>0</v>
      </c>
      <c r="L108" s="286">
        <f>IF($A108="","",COUNTIF(集計シート!$A$2:$E$202,集計チェック!L$23&amp;",女"&amp;","&amp;集計チェック!$A108))</f>
        <v>0</v>
      </c>
      <c r="M108" s="286">
        <f>IF($A108="","",COUNTIF(集計シート!$A$2:$E$202,集計チェック!M$23&amp;",女"&amp;","&amp;集計チェック!$A108))</f>
        <v>0</v>
      </c>
      <c r="N108" s="286">
        <f>IF($A108="","",COUNTIF(集計シート!$A$2:$E$202,集計チェック!N$23&amp;",女"&amp;","&amp;集計チェック!$A108))</f>
        <v>0</v>
      </c>
      <c r="O108" s="286">
        <f>IF($A108="","",COUNTIF(集計シート!$A$2:$E$202,集計チェック!O$23&amp;",女"&amp;","&amp;集計チェック!$A108)+COUNTIF(集計シート!$A$2:$E$202,",女"&amp;","&amp;集計チェック!$A108))</f>
        <v>0</v>
      </c>
      <c r="Q108" s="286">
        <f>データ!R85</f>
        <v>0</v>
      </c>
      <c r="R108" s="289">
        <f>データ!S85</f>
        <v>0</v>
      </c>
      <c r="S108" s="290">
        <v>0</v>
      </c>
      <c r="T108" s="291">
        <f>IF($Q108="","",COUNTIF(集計シート!$K$2:$O$202,$Q108&amp;","&amp;1))</f>
        <v>0</v>
      </c>
      <c r="U108" s="292">
        <f t="shared" si="10"/>
        <v>0</v>
      </c>
      <c r="V108" s="286">
        <f>データ!T85</f>
        <v>0</v>
      </c>
      <c r="W108" s="289">
        <f>データ!U85</f>
        <v>0</v>
      </c>
      <c r="X108" s="290">
        <v>0</v>
      </c>
      <c r="Y108" s="291">
        <f>IF($V108="","",COUNTIF(集計シート!$K$2:$O$202,$V108&amp;","&amp;1))</f>
        <v>0</v>
      </c>
      <c r="Z108" s="293">
        <f t="shared" si="11"/>
        <v>0</v>
      </c>
    </row>
    <row r="109" spans="1:26">
      <c r="A109" s="286">
        <f>データ!P86</f>
        <v>0</v>
      </c>
      <c r="B109" s="287">
        <f>データ!Q86</f>
        <v>0</v>
      </c>
      <c r="C109" s="288">
        <f t="shared" si="7"/>
        <v>0</v>
      </c>
      <c r="D109" s="286">
        <f t="shared" si="8"/>
        <v>0</v>
      </c>
      <c r="E109" s="286">
        <f>IF($A109="","",COUNTIF(集計シート!$A$2:$E$202,集計チェック!E$23&amp;",男"&amp;","&amp;集計チェック!$A109))</f>
        <v>0</v>
      </c>
      <c r="F109" s="286">
        <f>IF($A109="","",COUNTIF(集計シート!$A$2:$E$202,集計チェック!F$23&amp;",男"&amp;","&amp;集計チェック!$A109))</f>
        <v>0</v>
      </c>
      <c r="G109" s="286">
        <f>IF($A109="","",COUNTIF(集計シート!$A$2:$E$202,集計チェック!G$23&amp;",男"&amp;","&amp;集計チェック!$A109))</f>
        <v>0</v>
      </c>
      <c r="H109" s="286">
        <f>IF($A109="","",COUNTIF(集計シート!$A$2:$E$202,集計チェック!H$23&amp;",男"&amp;","&amp;集計チェック!$A109))</f>
        <v>0</v>
      </c>
      <c r="I109" s="286">
        <f>IF($A109="","",COUNTIF(集計シート!$A$2:$E$202,集計チェック!I$23&amp;",男"&amp;","&amp;集計チェック!$A109)+COUNTIF(集計シート!$A$2:$E$202,",男"&amp;","&amp;集計チェック!$A109))</f>
        <v>0</v>
      </c>
      <c r="J109" s="286">
        <f t="shared" si="9"/>
        <v>0</v>
      </c>
      <c r="K109" s="286">
        <f>IF($A109="","",COUNTIF(集計シート!$A$2:$E$202,集計チェック!K$23&amp;",女"&amp;","&amp;集計チェック!$A109))</f>
        <v>0</v>
      </c>
      <c r="L109" s="286">
        <f>IF($A109="","",COUNTIF(集計シート!$A$2:$E$202,集計チェック!L$23&amp;",女"&amp;","&amp;集計チェック!$A109))</f>
        <v>0</v>
      </c>
      <c r="M109" s="286">
        <f>IF($A109="","",COUNTIF(集計シート!$A$2:$E$202,集計チェック!M$23&amp;",女"&amp;","&amp;集計チェック!$A109))</f>
        <v>0</v>
      </c>
      <c r="N109" s="286">
        <f>IF($A109="","",COUNTIF(集計シート!$A$2:$E$202,集計チェック!N$23&amp;",女"&amp;","&amp;集計チェック!$A109))</f>
        <v>0</v>
      </c>
      <c r="O109" s="286">
        <f>IF($A109="","",COUNTIF(集計シート!$A$2:$E$202,集計チェック!O$23&amp;",女"&amp;","&amp;集計チェック!$A109)+COUNTIF(集計シート!$A$2:$E$202,",女"&amp;","&amp;集計チェック!$A109))</f>
        <v>0</v>
      </c>
      <c r="Q109" s="286">
        <f>データ!R86</f>
        <v>0</v>
      </c>
      <c r="R109" s="289">
        <f>データ!S86</f>
        <v>0</v>
      </c>
      <c r="S109" s="290">
        <v>0</v>
      </c>
      <c r="T109" s="291">
        <f>IF($Q109="","",COUNTIF(集計シート!$K$2:$O$202,$Q109&amp;","&amp;1))</f>
        <v>0</v>
      </c>
      <c r="U109" s="292">
        <f t="shared" si="10"/>
        <v>0</v>
      </c>
      <c r="V109" s="286">
        <f>データ!T86</f>
        <v>0</v>
      </c>
      <c r="W109" s="289">
        <f>データ!U86</f>
        <v>0</v>
      </c>
      <c r="X109" s="290">
        <v>0</v>
      </c>
      <c r="Y109" s="291">
        <f>IF($V109="","",COUNTIF(集計シート!$K$2:$O$202,$V109&amp;","&amp;1))</f>
        <v>0</v>
      </c>
      <c r="Z109" s="293">
        <f t="shared" si="11"/>
        <v>0</v>
      </c>
    </row>
    <row r="110" spans="1:26">
      <c r="A110" s="286">
        <f>データ!P87</f>
        <v>0</v>
      </c>
      <c r="B110" s="287">
        <f>データ!Q87</f>
        <v>0</v>
      </c>
      <c r="C110" s="288">
        <f t="shared" si="7"/>
        <v>0</v>
      </c>
      <c r="D110" s="286">
        <f t="shared" si="8"/>
        <v>0</v>
      </c>
      <c r="E110" s="286">
        <f>IF($A110="","",COUNTIF(集計シート!$A$2:$E$202,集計チェック!E$23&amp;",男"&amp;","&amp;集計チェック!$A110))</f>
        <v>0</v>
      </c>
      <c r="F110" s="286">
        <f>IF($A110="","",COUNTIF(集計シート!$A$2:$E$202,集計チェック!F$23&amp;",男"&amp;","&amp;集計チェック!$A110))</f>
        <v>0</v>
      </c>
      <c r="G110" s="286">
        <f>IF($A110="","",COUNTIF(集計シート!$A$2:$E$202,集計チェック!G$23&amp;",男"&amp;","&amp;集計チェック!$A110))</f>
        <v>0</v>
      </c>
      <c r="H110" s="286">
        <f>IF($A110="","",COUNTIF(集計シート!$A$2:$E$202,集計チェック!H$23&amp;",男"&amp;","&amp;集計チェック!$A110))</f>
        <v>0</v>
      </c>
      <c r="I110" s="286">
        <f>IF($A110="","",COUNTIF(集計シート!$A$2:$E$202,集計チェック!I$23&amp;",男"&amp;","&amp;集計チェック!$A110)+COUNTIF(集計シート!$A$2:$E$202,",男"&amp;","&amp;集計チェック!$A110))</f>
        <v>0</v>
      </c>
      <c r="J110" s="286">
        <f t="shared" si="9"/>
        <v>0</v>
      </c>
      <c r="K110" s="286">
        <f>IF($A110="","",COUNTIF(集計シート!$A$2:$E$202,集計チェック!K$23&amp;",女"&amp;","&amp;集計チェック!$A110))</f>
        <v>0</v>
      </c>
      <c r="L110" s="286">
        <f>IF($A110="","",COUNTIF(集計シート!$A$2:$E$202,集計チェック!L$23&amp;",女"&amp;","&amp;集計チェック!$A110))</f>
        <v>0</v>
      </c>
      <c r="M110" s="286">
        <f>IF($A110="","",COUNTIF(集計シート!$A$2:$E$202,集計チェック!M$23&amp;",女"&amp;","&amp;集計チェック!$A110))</f>
        <v>0</v>
      </c>
      <c r="N110" s="286">
        <f>IF($A110="","",COUNTIF(集計シート!$A$2:$E$202,集計チェック!N$23&amp;",女"&amp;","&amp;集計チェック!$A110))</f>
        <v>0</v>
      </c>
      <c r="O110" s="286">
        <f>IF($A110="","",COUNTIF(集計シート!$A$2:$E$202,集計チェック!O$23&amp;",女"&amp;","&amp;集計チェック!$A110)+COUNTIF(集計シート!$A$2:$E$202,",女"&amp;","&amp;集計チェック!$A110))</f>
        <v>0</v>
      </c>
      <c r="Q110" s="286">
        <f>データ!R87</f>
        <v>0</v>
      </c>
      <c r="R110" s="289">
        <f>データ!S87</f>
        <v>0</v>
      </c>
      <c r="S110" s="290">
        <v>0</v>
      </c>
      <c r="T110" s="291">
        <f>IF($Q110="","",COUNTIF(集計シート!$K$2:$O$202,$Q110&amp;","&amp;1))</f>
        <v>0</v>
      </c>
      <c r="U110" s="292">
        <f t="shared" si="10"/>
        <v>0</v>
      </c>
      <c r="V110" s="286">
        <f>データ!T87</f>
        <v>0</v>
      </c>
      <c r="W110" s="289">
        <f>データ!U87</f>
        <v>0</v>
      </c>
      <c r="X110" s="290">
        <v>0</v>
      </c>
      <c r="Y110" s="291">
        <f>IF($V110="","",COUNTIF(集計シート!$K$2:$O$202,$V110&amp;","&amp;1))</f>
        <v>0</v>
      </c>
      <c r="Z110" s="293">
        <f t="shared" si="11"/>
        <v>0</v>
      </c>
    </row>
    <row r="111" spans="1:26">
      <c r="A111" s="286">
        <f>データ!P88</f>
        <v>0</v>
      </c>
      <c r="B111" s="287">
        <f>データ!Q88</f>
        <v>0</v>
      </c>
      <c r="C111" s="288">
        <f t="shared" si="7"/>
        <v>0</v>
      </c>
      <c r="D111" s="286">
        <f t="shared" si="8"/>
        <v>0</v>
      </c>
      <c r="E111" s="286">
        <f>IF($A111="","",COUNTIF(集計シート!$A$2:$E$202,集計チェック!E$23&amp;",男"&amp;","&amp;集計チェック!$A111))</f>
        <v>0</v>
      </c>
      <c r="F111" s="286">
        <f>IF($A111="","",COUNTIF(集計シート!$A$2:$E$202,集計チェック!F$23&amp;",男"&amp;","&amp;集計チェック!$A111))</f>
        <v>0</v>
      </c>
      <c r="G111" s="286">
        <f>IF($A111="","",COUNTIF(集計シート!$A$2:$E$202,集計チェック!G$23&amp;",男"&amp;","&amp;集計チェック!$A111))</f>
        <v>0</v>
      </c>
      <c r="H111" s="286">
        <f>IF($A111="","",COUNTIF(集計シート!$A$2:$E$202,集計チェック!H$23&amp;",男"&amp;","&amp;集計チェック!$A111))</f>
        <v>0</v>
      </c>
      <c r="I111" s="286">
        <f>IF($A111="","",COUNTIF(集計シート!$A$2:$E$202,集計チェック!I$23&amp;",男"&amp;","&amp;集計チェック!$A111)+COUNTIF(集計シート!$A$2:$E$202,",男"&amp;","&amp;集計チェック!$A111))</f>
        <v>0</v>
      </c>
      <c r="J111" s="286">
        <f t="shared" si="9"/>
        <v>0</v>
      </c>
      <c r="K111" s="286">
        <f>IF($A111="","",COUNTIF(集計シート!$A$2:$E$202,集計チェック!K$23&amp;",女"&amp;","&amp;集計チェック!$A111))</f>
        <v>0</v>
      </c>
      <c r="L111" s="286">
        <f>IF($A111="","",COUNTIF(集計シート!$A$2:$E$202,集計チェック!L$23&amp;",女"&amp;","&amp;集計チェック!$A111))</f>
        <v>0</v>
      </c>
      <c r="M111" s="286">
        <f>IF($A111="","",COUNTIF(集計シート!$A$2:$E$202,集計チェック!M$23&amp;",女"&amp;","&amp;集計チェック!$A111))</f>
        <v>0</v>
      </c>
      <c r="N111" s="286">
        <f>IF($A111="","",COUNTIF(集計シート!$A$2:$E$202,集計チェック!N$23&amp;",女"&amp;","&amp;集計チェック!$A111))</f>
        <v>0</v>
      </c>
      <c r="O111" s="286">
        <f>IF($A111="","",COUNTIF(集計シート!$A$2:$E$202,集計チェック!O$23&amp;",女"&amp;","&amp;集計チェック!$A111)+COUNTIF(集計シート!$A$2:$E$202,",女"&amp;","&amp;集計チェック!$A111))</f>
        <v>0</v>
      </c>
      <c r="Q111" s="286">
        <f>データ!R88</f>
        <v>0</v>
      </c>
      <c r="R111" s="289">
        <f>データ!S88</f>
        <v>0</v>
      </c>
      <c r="S111" s="290">
        <v>0</v>
      </c>
      <c r="T111" s="291">
        <f>IF($Q111="","",COUNTIF(集計シート!$K$2:$O$202,$Q111&amp;","&amp;1))</f>
        <v>0</v>
      </c>
      <c r="U111" s="292">
        <f t="shared" si="10"/>
        <v>0</v>
      </c>
      <c r="V111" s="286">
        <f>データ!T88</f>
        <v>0</v>
      </c>
      <c r="W111" s="289">
        <f>データ!U88</f>
        <v>0</v>
      </c>
      <c r="X111" s="290">
        <v>0</v>
      </c>
      <c r="Y111" s="291">
        <f>IF($V111="","",COUNTIF(集計シート!$K$2:$O$202,$V111&amp;","&amp;1))</f>
        <v>0</v>
      </c>
      <c r="Z111" s="293">
        <f t="shared" si="11"/>
        <v>0</v>
      </c>
    </row>
    <row r="112" spans="1:26">
      <c r="A112" s="286">
        <f>データ!P89</f>
        <v>0</v>
      </c>
      <c r="B112" s="287">
        <f>データ!Q89</f>
        <v>0</v>
      </c>
      <c r="C112" s="288">
        <f t="shared" si="7"/>
        <v>0</v>
      </c>
      <c r="D112" s="286">
        <f t="shared" si="8"/>
        <v>0</v>
      </c>
      <c r="E112" s="286">
        <f>IF($A112="","",COUNTIF(集計シート!$A$2:$E$202,集計チェック!E$23&amp;",男"&amp;","&amp;集計チェック!$A112))</f>
        <v>0</v>
      </c>
      <c r="F112" s="286">
        <f>IF($A112="","",COUNTIF(集計シート!$A$2:$E$202,集計チェック!F$23&amp;",男"&amp;","&amp;集計チェック!$A112))</f>
        <v>0</v>
      </c>
      <c r="G112" s="286">
        <f>IF($A112="","",COUNTIF(集計シート!$A$2:$E$202,集計チェック!G$23&amp;",男"&amp;","&amp;集計チェック!$A112))</f>
        <v>0</v>
      </c>
      <c r="H112" s="286">
        <f>IF($A112="","",COUNTIF(集計シート!$A$2:$E$202,集計チェック!H$23&amp;",男"&amp;","&amp;集計チェック!$A112))</f>
        <v>0</v>
      </c>
      <c r="I112" s="286">
        <f>IF($A112="","",COUNTIF(集計シート!$A$2:$E$202,集計チェック!I$23&amp;",男"&amp;","&amp;集計チェック!$A112)+COUNTIF(集計シート!$A$2:$E$202,",男"&amp;","&amp;集計チェック!$A112))</f>
        <v>0</v>
      </c>
      <c r="J112" s="286">
        <f t="shared" si="9"/>
        <v>0</v>
      </c>
      <c r="K112" s="286">
        <f>IF($A112="","",COUNTIF(集計シート!$A$2:$E$202,集計チェック!K$23&amp;",女"&amp;","&amp;集計チェック!$A112))</f>
        <v>0</v>
      </c>
      <c r="L112" s="286">
        <f>IF($A112="","",COUNTIF(集計シート!$A$2:$E$202,集計チェック!L$23&amp;",女"&amp;","&amp;集計チェック!$A112))</f>
        <v>0</v>
      </c>
      <c r="M112" s="286">
        <f>IF($A112="","",COUNTIF(集計シート!$A$2:$E$202,集計チェック!M$23&amp;",女"&amp;","&amp;集計チェック!$A112))</f>
        <v>0</v>
      </c>
      <c r="N112" s="286">
        <f>IF($A112="","",COUNTIF(集計シート!$A$2:$E$202,集計チェック!N$23&amp;",女"&amp;","&amp;集計チェック!$A112))</f>
        <v>0</v>
      </c>
      <c r="O112" s="286">
        <f>IF($A112="","",COUNTIF(集計シート!$A$2:$E$202,集計チェック!O$23&amp;",女"&amp;","&amp;集計チェック!$A112)+COUNTIF(集計シート!$A$2:$E$202,",女"&amp;","&amp;集計チェック!$A112))</f>
        <v>0</v>
      </c>
      <c r="Q112" s="286">
        <f>データ!R89</f>
        <v>0</v>
      </c>
      <c r="R112" s="289">
        <f>データ!S89</f>
        <v>0</v>
      </c>
      <c r="S112" s="290">
        <v>0</v>
      </c>
      <c r="T112" s="291">
        <f>IF($Q112="","",COUNTIF(集計シート!$K$2:$O$202,$Q112&amp;","&amp;1))</f>
        <v>0</v>
      </c>
      <c r="U112" s="292">
        <f t="shared" si="10"/>
        <v>0</v>
      </c>
      <c r="V112" s="286">
        <f>データ!T89</f>
        <v>0</v>
      </c>
      <c r="W112" s="289">
        <f>データ!U89</f>
        <v>0</v>
      </c>
      <c r="X112" s="290">
        <v>0</v>
      </c>
      <c r="Y112" s="291">
        <f>IF($V112="","",COUNTIF(集計シート!$K$2:$O$202,$V112&amp;","&amp;1))</f>
        <v>0</v>
      </c>
      <c r="Z112" s="293">
        <f t="shared" si="11"/>
        <v>0</v>
      </c>
    </row>
    <row r="113" spans="1:26">
      <c r="A113" s="286">
        <f>データ!P90</f>
        <v>0</v>
      </c>
      <c r="B113" s="287">
        <f>データ!Q90</f>
        <v>0</v>
      </c>
      <c r="C113" s="288">
        <f t="shared" si="7"/>
        <v>0</v>
      </c>
      <c r="D113" s="286">
        <f t="shared" si="8"/>
        <v>0</v>
      </c>
      <c r="E113" s="286">
        <f>IF($A113="","",COUNTIF(集計シート!$A$2:$E$202,集計チェック!E$23&amp;",男"&amp;","&amp;集計チェック!$A113))</f>
        <v>0</v>
      </c>
      <c r="F113" s="286">
        <f>IF($A113="","",COUNTIF(集計シート!$A$2:$E$202,集計チェック!F$23&amp;",男"&amp;","&amp;集計チェック!$A113))</f>
        <v>0</v>
      </c>
      <c r="G113" s="286">
        <f>IF($A113="","",COUNTIF(集計シート!$A$2:$E$202,集計チェック!G$23&amp;",男"&amp;","&amp;集計チェック!$A113))</f>
        <v>0</v>
      </c>
      <c r="H113" s="286">
        <f>IF($A113="","",COUNTIF(集計シート!$A$2:$E$202,集計チェック!H$23&amp;",男"&amp;","&amp;集計チェック!$A113))</f>
        <v>0</v>
      </c>
      <c r="I113" s="286">
        <f>IF($A113="","",COUNTIF(集計シート!$A$2:$E$202,集計チェック!I$23&amp;",男"&amp;","&amp;集計チェック!$A113)+COUNTIF(集計シート!$A$2:$E$202,",男"&amp;","&amp;集計チェック!$A113))</f>
        <v>0</v>
      </c>
      <c r="J113" s="286">
        <f t="shared" si="9"/>
        <v>0</v>
      </c>
      <c r="K113" s="286">
        <f>IF($A113="","",COUNTIF(集計シート!$A$2:$E$202,集計チェック!K$23&amp;",女"&amp;","&amp;集計チェック!$A113))</f>
        <v>0</v>
      </c>
      <c r="L113" s="286">
        <f>IF($A113="","",COUNTIF(集計シート!$A$2:$E$202,集計チェック!L$23&amp;",女"&amp;","&amp;集計チェック!$A113))</f>
        <v>0</v>
      </c>
      <c r="M113" s="286">
        <f>IF($A113="","",COUNTIF(集計シート!$A$2:$E$202,集計チェック!M$23&amp;",女"&amp;","&amp;集計チェック!$A113))</f>
        <v>0</v>
      </c>
      <c r="N113" s="286">
        <f>IF($A113="","",COUNTIF(集計シート!$A$2:$E$202,集計チェック!N$23&amp;",女"&amp;","&amp;集計チェック!$A113))</f>
        <v>0</v>
      </c>
      <c r="O113" s="286">
        <f>IF($A113="","",COUNTIF(集計シート!$A$2:$E$202,集計チェック!O$23&amp;",女"&amp;","&amp;集計チェック!$A113)+COUNTIF(集計シート!$A$2:$E$202,",女"&amp;","&amp;集計チェック!$A113))</f>
        <v>0</v>
      </c>
      <c r="Q113" s="286">
        <f>データ!R90</f>
        <v>0</v>
      </c>
      <c r="R113" s="289">
        <f>データ!S90</f>
        <v>0</v>
      </c>
      <c r="S113" s="290">
        <v>0</v>
      </c>
      <c r="T113" s="291">
        <f>IF($Q113="","",COUNTIF(集計シート!$K$2:$O$202,$Q113&amp;","&amp;1))</f>
        <v>0</v>
      </c>
      <c r="U113" s="292">
        <f t="shared" si="10"/>
        <v>0</v>
      </c>
      <c r="V113" s="286">
        <f>データ!T90</f>
        <v>0</v>
      </c>
      <c r="W113" s="289">
        <f>データ!U90</f>
        <v>0</v>
      </c>
      <c r="X113" s="290">
        <v>0</v>
      </c>
      <c r="Y113" s="291">
        <f>IF($V113="","",COUNTIF(集計シート!$K$2:$O$202,$V113&amp;","&amp;1))</f>
        <v>0</v>
      </c>
      <c r="Z113" s="293">
        <f t="shared" si="11"/>
        <v>0</v>
      </c>
    </row>
    <row r="114" spans="1:26">
      <c r="A114" s="286">
        <f>データ!P91</f>
        <v>0</v>
      </c>
      <c r="B114" s="287">
        <f>データ!Q91</f>
        <v>0</v>
      </c>
      <c r="C114" s="288">
        <f t="shared" si="7"/>
        <v>0</v>
      </c>
      <c r="D114" s="286">
        <f t="shared" si="8"/>
        <v>0</v>
      </c>
      <c r="E114" s="286">
        <f>IF($A114="","",COUNTIF(集計シート!$A$2:$E$202,集計チェック!E$23&amp;",男"&amp;","&amp;集計チェック!$A114))</f>
        <v>0</v>
      </c>
      <c r="F114" s="286">
        <f>IF($A114="","",COUNTIF(集計シート!$A$2:$E$202,集計チェック!F$23&amp;",男"&amp;","&amp;集計チェック!$A114))</f>
        <v>0</v>
      </c>
      <c r="G114" s="286">
        <f>IF($A114="","",COUNTIF(集計シート!$A$2:$E$202,集計チェック!G$23&amp;",男"&amp;","&amp;集計チェック!$A114))</f>
        <v>0</v>
      </c>
      <c r="H114" s="286">
        <f>IF($A114="","",COUNTIF(集計シート!$A$2:$E$202,集計チェック!H$23&amp;",男"&amp;","&amp;集計チェック!$A114))</f>
        <v>0</v>
      </c>
      <c r="I114" s="286">
        <f>IF($A114="","",COUNTIF(集計シート!$A$2:$E$202,集計チェック!I$23&amp;",男"&amp;","&amp;集計チェック!$A114)+COUNTIF(集計シート!$A$2:$E$202,",男"&amp;","&amp;集計チェック!$A114))</f>
        <v>0</v>
      </c>
      <c r="J114" s="286">
        <f t="shared" si="9"/>
        <v>0</v>
      </c>
      <c r="K114" s="286">
        <f>IF($A114="","",COUNTIF(集計シート!$A$2:$E$202,集計チェック!K$23&amp;",女"&amp;","&amp;集計チェック!$A114))</f>
        <v>0</v>
      </c>
      <c r="L114" s="286">
        <f>IF($A114="","",COUNTIF(集計シート!$A$2:$E$202,集計チェック!L$23&amp;",女"&amp;","&amp;集計チェック!$A114))</f>
        <v>0</v>
      </c>
      <c r="M114" s="286">
        <f>IF($A114="","",COUNTIF(集計シート!$A$2:$E$202,集計チェック!M$23&amp;",女"&amp;","&amp;集計チェック!$A114))</f>
        <v>0</v>
      </c>
      <c r="N114" s="286">
        <f>IF($A114="","",COUNTIF(集計シート!$A$2:$E$202,集計チェック!N$23&amp;",女"&amp;","&amp;集計チェック!$A114))</f>
        <v>0</v>
      </c>
      <c r="O114" s="286">
        <f>IF($A114="","",COUNTIF(集計シート!$A$2:$E$202,集計チェック!O$23&amp;",女"&amp;","&amp;集計チェック!$A114)+COUNTIF(集計シート!$A$2:$E$202,",女"&amp;","&amp;集計チェック!$A114))</f>
        <v>0</v>
      </c>
      <c r="Q114" s="286">
        <f>データ!R91</f>
        <v>0</v>
      </c>
      <c r="R114" s="289">
        <f>データ!S91</f>
        <v>0</v>
      </c>
      <c r="S114" s="290">
        <v>0</v>
      </c>
      <c r="T114" s="291">
        <f>IF($Q114="","",COUNTIF(集計シート!$K$2:$O$202,$Q114&amp;","&amp;1))</f>
        <v>0</v>
      </c>
      <c r="U114" s="292">
        <f t="shared" si="10"/>
        <v>0</v>
      </c>
      <c r="V114" s="286">
        <f>データ!T91</f>
        <v>0</v>
      </c>
      <c r="W114" s="289">
        <f>データ!U91</f>
        <v>0</v>
      </c>
      <c r="X114" s="290">
        <v>0</v>
      </c>
      <c r="Y114" s="291">
        <f>IF($V114="","",COUNTIF(集計シート!$K$2:$O$202,$V114&amp;","&amp;1))</f>
        <v>0</v>
      </c>
      <c r="Z114" s="293">
        <f t="shared" si="11"/>
        <v>0</v>
      </c>
    </row>
    <row r="115" spans="1:26">
      <c r="A115" s="286">
        <f>データ!P92</f>
        <v>0</v>
      </c>
      <c r="B115" s="287">
        <f>データ!Q92</f>
        <v>0</v>
      </c>
      <c r="C115" s="288">
        <f t="shared" si="7"/>
        <v>0</v>
      </c>
      <c r="D115" s="286">
        <f t="shared" si="8"/>
        <v>0</v>
      </c>
      <c r="E115" s="286">
        <f>IF($A115="","",COUNTIF(集計シート!$A$2:$E$202,集計チェック!E$23&amp;",男"&amp;","&amp;集計チェック!$A115))</f>
        <v>0</v>
      </c>
      <c r="F115" s="286">
        <f>IF($A115="","",COUNTIF(集計シート!$A$2:$E$202,集計チェック!F$23&amp;",男"&amp;","&amp;集計チェック!$A115))</f>
        <v>0</v>
      </c>
      <c r="G115" s="286">
        <f>IF($A115="","",COUNTIF(集計シート!$A$2:$E$202,集計チェック!G$23&amp;",男"&amp;","&amp;集計チェック!$A115))</f>
        <v>0</v>
      </c>
      <c r="H115" s="286">
        <f>IF($A115="","",COUNTIF(集計シート!$A$2:$E$202,集計チェック!H$23&amp;",男"&amp;","&amp;集計チェック!$A115))</f>
        <v>0</v>
      </c>
      <c r="I115" s="286">
        <f>IF($A115="","",COUNTIF(集計シート!$A$2:$E$202,集計チェック!I$23&amp;",男"&amp;","&amp;集計チェック!$A115)+COUNTIF(集計シート!$A$2:$E$202,",男"&amp;","&amp;集計チェック!$A115))</f>
        <v>0</v>
      </c>
      <c r="J115" s="286">
        <f t="shared" si="9"/>
        <v>0</v>
      </c>
      <c r="K115" s="286">
        <f>IF($A115="","",COUNTIF(集計シート!$A$2:$E$202,集計チェック!K$23&amp;",女"&amp;","&amp;集計チェック!$A115))</f>
        <v>0</v>
      </c>
      <c r="L115" s="286">
        <f>IF($A115="","",COUNTIF(集計シート!$A$2:$E$202,集計チェック!L$23&amp;",女"&amp;","&amp;集計チェック!$A115))</f>
        <v>0</v>
      </c>
      <c r="M115" s="286">
        <f>IF($A115="","",COUNTIF(集計シート!$A$2:$E$202,集計チェック!M$23&amp;",女"&amp;","&amp;集計チェック!$A115))</f>
        <v>0</v>
      </c>
      <c r="N115" s="286">
        <f>IF($A115="","",COUNTIF(集計シート!$A$2:$E$202,集計チェック!N$23&amp;",女"&amp;","&amp;集計チェック!$A115))</f>
        <v>0</v>
      </c>
      <c r="O115" s="286">
        <f>IF($A115="","",COUNTIF(集計シート!$A$2:$E$202,集計チェック!O$23&amp;",女"&amp;","&amp;集計チェック!$A115)+COUNTIF(集計シート!$A$2:$E$202,",女"&amp;","&amp;集計チェック!$A115))</f>
        <v>0</v>
      </c>
      <c r="Q115" s="286">
        <f>データ!R92</f>
        <v>0</v>
      </c>
      <c r="R115" s="289">
        <f>データ!S92</f>
        <v>0</v>
      </c>
      <c r="S115" s="290">
        <v>0</v>
      </c>
      <c r="T115" s="291">
        <f>IF($Q115="","",COUNTIF(集計シート!$K$2:$O$202,$Q115&amp;","&amp;1))</f>
        <v>0</v>
      </c>
      <c r="U115" s="292">
        <f t="shared" si="10"/>
        <v>0</v>
      </c>
      <c r="V115" s="286">
        <f>データ!T92</f>
        <v>0</v>
      </c>
      <c r="W115" s="289">
        <f>データ!U92</f>
        <v>0</v>
      </c>
      <c r="X115" s="290">
        <v>0</v>
      </c>
      <c r="Y115" s="291">
        <f>IF($V115="","",COUNTIF(集計シート!$K$2:$O$202,$V115&amp;","&amp;1))</f>
        <v>0</v>
      </c>
      <c r="Z115" s="293">
        <f t="shared" si="11"/>
        <v>0</v>
      </c>
    </row>
    <row r="116" spans="1:26">
      <c r="A116" s="286">
        <f>データ!P93</f>
        <v>0</v>
      </c>
      <c r="B116" s="287">
        <f>データ!Q93</f>
        <v>0</v>
      </c>
      <c r="C116" s="288">
        <f t="shared" si="7"/>
        <v>0</v>
      </c>
      <c r="D116" s="286">
        <f t="shared" si="8"/>
        <v>0</v>
      </c>
      <c r="E116" s="286">
        <f>IF($A116="","",COUNTIF(集計シート!$A$2:$E$202,集計チェック!E$23&amp;",男"&amp;","&amp;集計チェック!$A116))</f>
        <v>0</v>
      </c>
      <c r="F116" s="286">
        <f>IF($A116="","",COUNTIF(集計シート!$A$2:$E$202,集計チェック!F$23&amp;",男"&amp;","&amp;集計チェック!$A116))</f>
        <v>0</v>
      </c>
      <c r="G116" s="286">
        <f>IF($A116="","",COUNTIF(集計シート!$A$2:$E$202,集計チェック!G$23&amp;",男"&amp;","&amp;集計チェック!$A116))</f>
        <v>0</v>
      </c>
      <c r="H116" s="286">
        <f>IF($A116="","",COUNTIF(集計シート!$A$2:$E$202,集計チェック!H$23&amp;",男"&amp;","&amp;集計チェック!$A116))</f>
        <v>0</v>
      </c>
      <c r="I116" s="286">
        <f>IF($A116="","",COUNTIF(集計シート!$A$2:$E$202,集計チェック!I$23&amp;",男"&amp;","&amp;集計チェック!$A116)+COUNTIF(集計シート!$A$2:$E$202,",男"&amp;","&amp;集計チェック!$A116))</f>
        <v>0</v>
      </c>
      <c r="J116" s="286">
        <f t="shared" si="9"/>
        <v>0</v>
      </c>
      <c r="K116" s="286">
        <f>IF($A116="","",COUNTIF(集計シート!$A$2:$E$202,集計チェック!K$23&amp;",女"&amp;","&amp;集計チェック!$A116))</f>
        <v>0</v>
      </c>
      <c r="L116" s="286">
        <f>IF($A116="","",COUNTIF(集計シート!$A$2:$E$202,集計チェック!L$23&amp;",女"&amp;","&amp;集計チェック!$A116))</f>
        <v>0</v>
      </c>
      <c r="M116" s="286">
        <f>IF($A116="","",COUNTIF(集計シート!$A$2:$E$202,集計チェック!M$23&amp;",女"&amp;","&amp;集計チェック!$A116))</f>
        <v>0</v>
      </c>
      <c r="N116" s="286">
        <f>IF($A116="","",COUNTIF(集計シート!$A$2:$E$202,集計チェック!N$23&amp;",女"&amp;","&amp;集計チェック!$A116))</f>
        <v>0</v>
      </c>
      <c r="O116" s="286">
        <f>IF($A116="","",COUNTIF(集計シート!$A$2:$E$202,集計チェック!O$23&amp;",女"&amp;","&amp;集計チェック!$A116)+COUNTIF(集計シート!$A$2:$E$202,",女"&amp;","&amp;集計チェック!$A116))</f>
        <v>0</v>
      </c>
      <c r="Q116" s="286">
        <f>データ!R93</f>
        <v>0</v>
      </c>
      <c r="R116" s="289">
        <f>データ!S93</f>
        <v>0</v>
      </c>
      <c r="S116" s="290">
        <v>0</v>
      </c>
      <c r="T116" s="291">
        <f>IF($Q116="","",COUNTIF(集計シート!$K$2:$O$202,$Q116&amp;","&amp;1))</f>
        <v>0</v>
      </c>
      <c r="U116" s="292">
        <f t="shared" si="10"/>
        <v>0</v>
      </c>
      <c r="V116" s="286">
        <f>データ!T93</f>
        <v>0</v>
      </c>
      <c r="W116" s="289">
        <f>データ!U93</f>
        <v>0</v>
      </c>
      <c r="X116" s="290">
        <v>0</v>
      </c>
      <c r="Y116" s="291">
        <f>IF($V116="","",COUNTIF(集計シート!$K$2:$O$202,$V116&amp;","&amp;1))</f>
        <v>0</v>
      </c>
      <c r="Z116" s="293">
        <f t="shared" si="11"/>
        <v>0</v>
      </c>
    </row>
    <row r="117" spans="1:26">
      <c r="A117" s="286">
        <f>データ!P94</f>
        <v>0</v>
      </c>
      <c r="B117" s="287">
        <f>データ!Q94</f>
        <v>0</v>
      </c>
      <c r="C117" s="288">
        <f t="shared" si="7"/>
        <v>0</v>
      </c>
      <c r="D117" s="286">
        <f t="shared" si="8"/>
        <v>0</v>
      </c>
      <c r="E117" s="286">
        <f>IF($A117="","",COUNTIF(集計シート!$A$2:$E$202,集計チェック!E$23&amp;",男"&amp;","&amp;集計チェック!$A117))</f>
        <v>0</v>
      </c>
      <c r="F117" s="286">
        <f>IF($A117="","",COUNTIF(集計シート!$A$2:$E$202,集計チェック!F$23&amp;",男"&amp;","&amp;集計チェック!$A117))</f>
        <v>0</v>
      </c>
      <c r="G117" s="286">
        <f>IF($A117="","",COUNTIF(集計シート!$A$2:$E$202,集計チェック!G$23&amp;",男"&amp;","&amp;集計チェック!$A117))</f>
        <v>0</v>
      </c>
      <c r="H117" s="286">
        <f>IF($A117="","",COUNTIF(集計シート!$A$2:$E$202,集計チェック!H$23&amp;",男"&amp;","&amp;集計チェック!$A117))</f>
        <v>0</v>
      </c>
      <c r="I117" s="286">
        <f>IF($A117="","",COUNTIF(集計シート!$A$2:$E$202,集計チェック!I$23&amp;",男"&amp;","&amp;集計チェック!$A117)+COUNTIF(集計シート!$A$2:$E$202,",男"&amp;","&amp;集計チェック!$A117))</f>
        <v>0</v>
      </c>
      <c r="J117" s="286">
        <f t="shared" si="9"/>
        <v>0</v>
      </c>
      <c r="K117" s="286">
        <f>IF($A117="","",COUNTIF(集計シート!$A$2:$E$202,集計チェック!K$23&amp;",女"&amp;","&amp;集計チェック!$A117))</f>
        <v>0</v>
      </c>
      <c r="L117" s="286">
        <f>IF($A117="","",COUNTIF(集計シート!$A$2:$E$202,集計チェック!L$23&amp;",女"&amp;","&amp;集計チェック!$A117))</f>
        <v>0</v>
      </c>
      <c r="M117" s="286">
        <f>IF($A117="","",COUNTIF(集計シート!$A$2:$E$202,集計チェック!M$23&amp;",女"&amp;","&amp;集計チェック!$A117))</f>
        <v>0</v>
      </c>
      <c r="N117" s="286">
        <f>IF($A117="","",COUNTIF(集計シート!$A$2:$E$202,集計チェック!N$23&amp;",女"&amp;","&amp;集計チェック!$A117))</f>
        <v>0</v>
      </c>
      <c r="O117" s="286">
        <f>IF($A117="","",COUNTIF(集計シート!$A$2:$E$202,集計チェック!O$23&amp;",女"&amp;","&amp;集計チェック!$A117)+COUNTIF(集計シート!$A$2:$E$202,",女"&amp;","&amp;集計チェック!$A117))</f>
        <v>0</v>
      </c>
      <c r="Q117" s="286">
        <f>データ!R94</f>
        <v>0</v>
      </c>
      <c r="R117" s="289">
        <f>データ!S94</f>
        <v>0</v>
      </c>
      <c r="S117" s="290">
        <v>0</v>
      </c>
      <c r="T117" s="291">
        <f>IF($Q117="","",COUNTIF(集計シート!$K$2:$O$202,$Q117&amp;","&amp;1))</f>
        <v>0</v>
      </c>
      <c r="U117" s="292">
        <f t="shared" si="10"/>
        <v>0</v>
      </c>
      <c r="V117" s="286">
        <f>データ!T94</f>
        <v>0</v>
      </c>
      <c r="W117" s="289">
        <f>データ!U94</f>
        <v>0</v>
      </c>
      <c r="X117" s="290">
        <v>0</v>
      </c>
      <c r="Y117" s="291">
        <f>IF($V117="","",COUNTIF(集計シート!$K$2:$O$202,$V117&amp;","&amp;1))</f>
        <v>0</v>
      </c>
      <c r="Z117" s="293">
        <f t="shared" si="11"/>
        <v>0</v>
      </c>
    </row>
    <row r="118" spans="1:26">
      <c r="A118" s="286">
        <f>データ!P95</f>
        <v>0</v>
      </c>
      <c r="B118" s="287">
        <f>データ!Q95</f>
        <v>0</v>
      </c>
      <c r="C118" s="288">
        <f t="shared" si="7"/>
        <v>0</v>
      </c>
      <c r="D118" s="286">
        <f t="shared" si="8"/>
        <v>0</v>
      </c>
      <c r="E118" s="286">
        <f>IF($A118="","",COUNTIF(集計シート!$A$2:$E$202,集計チェック!E$23&amp;",男"&amp;","&amp;集計チェック!$A118))</f>
        <v>0</v>
      </c>
      <c r="F118" s="286">
        <f>IF($A118="","",COUNTIF(集計シート!$A$2:$E$202,集計チェック!F$23&amp;",男"&amp;","&amp;集計チェック!$A118))</f>
        <v>0</v>
      </c>
      <c r="G118" s="286">
        <f>IF($A118="","",COUNTIF(集計シート!$A$2:$E$202,集計チェック!G$23&amp;",男"&amp;","&amp;集計チェック!$A118))</f>
        <v>0</v>
      </c>
      <c r="H118" s="286">
        <f>IF($A118="","",COUNTIF(集計シート!$A$2:$E$202,集計チェック!H$23&amp;",男"&amp;","&amp;集計チェック!$A118))</f>
        <v>0</v>
      </c>
      <c r="I118" s="286">
        <f>IF($A118="","",COUNTIF(集計シート!$A$2:$E$202,集計チェック!I$23&amp;",男"&amp;","&amp;集計チェック!$A118)+COUNTIF(集計シート!$A$2:$E$202,",男"&amp;","&amp;集計チェック!$A118))</f>
        <v>0</v>
      </c>
      <c r="J118" s="286">
        <f t="shared" si="9"/>
        <v>0</v>
      </c>
      <c r="K118" s="286">
        <f>IF($A118="","",COUNTIF(集計シート!$A$2:$E$202,集計チェック!K$23&amp;",女"&amp;","&amp;集計チェック!$A118))</f>
        <v>0</v>
      </c>
      <c r="L118" s="286">
        <f>IF($A118="","",COUNTIF(集計シート!$A$2:$E$202,集計チェック!L$23&amp;",女"&amp;","&amp;集計チェック!$A118))</f>
        <v>0</v>
      </c>
      <c r="M118" s="286">
        <f>IF($A118="","",COUNTIF(集計シート!$A$2:$E$202,集計チェック!M$23&amp;",女"&amp;","&amp;集計チェック!$A118))</f>
        <v>0</v>
      </c>
      <c r="N118" s="286">
        <f>IF($A118="","",COUNTIF(集計シート!$A$2:$E$202,集計チェック!N$23&amp;",女"&amp;","&amp;集計チェック!$A118))</f>
        <v>0</v>
      </c>
      <c r="O118" s="286">
        <f>IF($A118="","",COUNTIF(集計シート!$A$2:$E$202,集計チェック!O$23&amp;",女"&amp;","&amp;集計チェック!$A118)+COUNTIF(集計シート!$A$2:$E$202,",女"&amp;","&amp;集計チェック!$A118))</f>
        <v>0</v>
      </c>
      <c r="Q118" s="286">
        <f>データ!R95</f>
        <v>0</v>
      </c>
      <c r="R118" s="289">
        <f>データ!S95</f>
        <v>0</v>
      </c>
      <c r="S118" s="290">
        <v>0</v>
      </c>
      <c r="T118" s="291">
        <f>IF($Q118="","",COUNTIF(集計シート!$K$2:$O$202,$Q118&amp;","&amp;1))</f>
        <v>0</v>
      </c>
      <c r="U118" s="292">
        <f t="shared" si="10"/>
        <v>0</v>
      </c>
      <c r="V118" s="286">
        <f>データ!T95</f>
        <v>0</v>
      </c>
      <c r="W118" s="289">
        <f>データ!U95</f>
        <v>0</v>
      </c>
      <c r="X118" s="290">
        <v>0</v>
      </c>
      <c r="Y118" s="291">
        <f>IF($V118="","",COUNTIF(集計シート!$K$2:$O$202,$V118&amp;","&amp;1))</f>
        <v>0</v>
      </c>
      <c r="Z118" s="293">
        <f t="shared" si="11"/>
        <v>0</v>
      </c>
    </row>
    <row r="119" spans="1:26">
      <c r="A119" s="286">
        <f>データ!P96</f>
        <v>0</v>
      </c>
      <c r="B119" s="287">
        <f>データ!Q96</f>
        <v>0</v>
      </c>
      <c r="C119" s="288">
        <f t="shared" si="7"/>
        <v>0</v>
      </c>
      <c r="D119" s="286">
        <f t="shared" si="8"/>
        <v>0</v>
      </c>
      <c r="E119" s="286">
        <f>IF($A119="","",COUNTIF(集計シート!$A$2:$E$202,集計チェック!E$23&amp;",男"&amp;","&amp;集計チェック!$A119))</f>
        <v>0</v>
      </c>
      <c r="F119" s="286">
        <f>IF($A119="","",COUNTIF(集計シート!$A$2:$E$202,集計チェック!F$23&amp;",男"&amp;","&amp;集計チェック!$A119))</f>
        <v>0</v>
      </c>
      <c r="G119" s="286">
        <f>IF($A119="","",COUNTIF(集計シート!$A$2:$E$202,集計チェック!G$23&amp;",男"&amp;","&amp;集計チェック!$A119))</f>
        <v>0</v>
      </c>
      <c r="H119" s="286">
        <f>IF($A119="","",COUNTIF(集計シート!$A$2:$E$202,集計チェック!H$23&amp;",男"&amp;","&amp;集計チェック!$A119))</f>
        <v>0</v>
      </c>
      <c r="I119" s="286">
        <f>IF($A119="","",COUNTIF(集計シート!$A$2:$E$202,集計チェック!I$23&amp;",男"&amp;","&amp;集計チェック!$A119)+COUNTIF(集計シート!$A$2:$E$202,",男"&amp;","&amp;集計チェック!$A119))</f>
        <v>0</v>
      </c>
      <c r="J119" s="286">
        <f t="shared" si="9"/>
        <v>0</v>
      </c>
      <c r="K119" s="286">
        <f>IF($A119="","",COUNTIF(集計シート!$A$2:$E$202,集計チェック!K$23&amp;",女"&amp;","&amp;集計チェック!$A119))</f>
        <v>0</v>
      </c>
      <c r="L119" s="286">
        <f>IF($A119="","",COUNTIF(集計シート!$A$2:$E$202,集計チェック!L$23&amp;",女"&amp;","&amp;集計チェック!$A119))</f>
        <v>0</v>
      </c>
      <c r="M119" s="286">
        <f>IF($A119="","",COUNTIF(集計シート!$A$2:$E$202,集計チェック!M$23&amp;",女"&amp;","&amp;集計チェック!$A119))</f>
        <v>0</v>
      </c>
      <c r="N119" s="286">
        <f>IF($A119="","",COUNTIF(集計シート!$A$2:$E$202,集計チェック!N$23&amp;",女"&amp;","&amp;集計チェック!$A119))</f>
        <v>0</v>
      </c>
      <c r="O119" s="286">
        <f>IF($A119="","",COUNTIF(集計シート!$A$2:$E$202,集計チェック!O$23&amp;",女"&amp;","&amp;集計チェック!$A119)+COUNTIF(集計シート!$A$2:$E$202,",女"&amp;","&amp;集計チェック!$A119))</f>
        <v>0</v>
      </c>
      <c r="Q119" s="286">
        <f>データ!R96</f>
        <v>0</v>
      </c>
      <c r="R119" s="289">
        <f>データ!S96</f>
        <v>0</v>
      </c>
      <c r="S119" s="290">
        <v>0</v>
      </c>
      <c r="T119" s="291">
        <f>IF($Q119="","",COUNTIF(集計シート!$K$2:$O$202,$Q119&amp;","&amp;1))</f>
        <v>0</v>
      </c>
      <c r="U119" s="292">
        <f t="shared" si="10"/>
        <v>0</v>
      </c>
      <c r="V119" s="286">
        <f>データ!T96</f>
        <v>0</v>
      </c>
      <c r="W119" s="289">
        <f>データ!U96</f>
        <v>0</v>
      </c>
      <c r="X119" s="290">
        <v>0</v>
      </c>
      <c r="Y119" s="291">
        <f>IF($V119="","",COUNTIF(集計シート!$K$2:$O$202,$V119&amp;","&amp;1))</f>
        <v>0</v>
      </c>
      <c r="Z119" s="293">
        <f t="shared" si="11"/>
        <v>0</v>
      </c>
    </row>
    <row r="120" spans="1:26">
      <c r="A120" s="286">
        <f>データ!P97</f>
        <v>0</v>
      </c>
      <c r="B120" s="287">
        <f>データ!Q97</f>
        <v>0</v>
      </c>
      <c r="C120" s="288">
        <f t="shared" si="7"/>
        <v>0</v>
      </c>
      <c r="D120" s="286">
        <f t="shared" si="8"/>
        <v>0</v>
      </c>
      <c r="E120" s="286">
        <f>IF($A120="","",COUNTIF(集計シート!$A$2:$E$202,集計チェック!E$23&amp;",男"&amp;","&amp;集計チェック!$A120))</f>
        <v>0</v>
      </c>
      <c r="F120" s="286">
        <f>IF($A120="","",COUNTIF(集計シート!$A$2:$E$202,集計チェック!F$23&amp;",男"&amp;","&amp;集計チェック!$A120))</f>
        <v>0</v>
      </c>
      <c r="G120" s="286">
        <f>IF($A120="","",COUNTIF(集計シート!$A$2:$E$202,集計チェック!G$23&amp;",男"&amp;","&amp;集計チェック!$A120))</f>
        <v>0</v>
      </c>
      <c r="H120" s="286">
        <f>IF($A120="","",COUNTIF(集計シート!$A$2:$E$202,集計チェック!H$23&amp;",男"&amp;","&amp;集計チェック!$A120))</f>
        <v>0</v>
      </c>
      <c r="I120" s="286">
        <f>IF($A120="","",COUNTIF(集計シート!$A$2:$E$202,集計チェック!I$23&amp;",男"&amp;","&amp;集計チェック!$A120)+COUNTIF(集計シート!$A$2:$E$202,",男"&amp;","&amp;集計チェック!$A120))</f>
        <v>0</v>
      </c>
      <c r="J120" s="286">
        <f>IF($A120="","",SUM(K120:O120))</f>
        <v>0</v>
      </c>
      <c r="K120" s="286">
        <f>IF($A120="","",COUNTIF(集計シート!$A$2:$E$202,集計チェック!K$23&amp;",女"&amp;","&amp;集計チェック!$A120))</f>
        <v>0</v>
      </c>
      <c r="L120" s="286">
        <f>IF($A120="","",COUNTIF(集計シート!$A$2:$E$202,集計チェック!L$23&amp;",女"&amp;","&amp;集計チェック!$A120))</f>
        <v>0</v>
      </c>
      <c r="M120" s="286">
        <f>IF($A120="","",COUNTIF(集計シート!$A$2:$E$202,集計チェック!M$23&amp;",女"&amp;","&amp;集計チェック!$A120))</f>
        <v>0</v>
      </c>
      <c r="N120" s="286">
        <f>IF($A120="","",COUNTIF(集計シート!$A$2:$E$202,集計チェック!N$23&amp;",女"&amp;","&amp;集計チェック!$A120))</f>
        <v>0</v>
      </c>
      <c r="O120" s="286">
        <f>IF($A120="","",COUNTIF(集計シート!$A$2:$E$202,集計チェック!O$23&amp;",女"&amp;","&amp;集計チェック!$A120)+COUNTIF(集計シート!$A$2:$E$202,",女"&amp;","&amp;集計チェック!$A120))</f>
        <v>0</v>
      </c>
      <c r="Q120" s="286">
        <f>データ!R97</f>
        <v>0</v>
      </c>
      <c r="R120" s="289">
        <f>データ!S97</f>
        <v>0</v>
      </c>
      <c r="S120" s="290">
        <v>0</v>
      </c>
      <c r="T120" s="291">
        <f>IF($Q120="","",COUNTIF(集計シート!$K$2:$O$202,$Q120&amp;","&amp;1))</f>
        <v>0</v>
      </c>
      <c r="U120" s="292">
        <f>IF(S120="","",S120*T120)</f>
        <v>0</v>
      </c>
      <c r="V120" s="286">
        <f>データ!T97</f>
        <v>0</v>
      </c>
      <c r="W120" s="289">
        <f>データ!U97</f>
        <v>0</v>
      </c>
      <c r="X120" s="290">
        <v>0</v>
      </c>
      <c r="Y120" s="291">
        <f>IF($V120="","",COUNTIF(集計シート!$K$2:$O$202,$V120&amp;","&amp;1))</f>
        <v>0</v>
      </c>
      <c r="Z120" s="293">
        <f>IF(X120="","",X120*Y120)</f>
        <v>0</v>
      </c>
    </row>
    <row r="121" spans="1:26">
      <c r="A121" s="286">
        <f>データ!P98</f>
        <v>0</v>
      </c>
      <c r="B121" s="287">
        <f>データ!Q98</f>
        <v>0</v>
      </c>
      <c r="C121" s="288">
        <f t="shared" si="7"/>
        <v>0</v>
      </c>
      <c r="D121" s="286">
        <f t="shared" si="8"/>
        <v>0</v>
      </c>
      <c r="E121" s="286">
        <f>IF($A121="","",COUNTIF(集計シート!$A$2:$E$202,集計チェック!E$23&amp;",男"&amp;","&amp;集計チェック!$A121))</f>
        <v>0</v>
      </c>
      <c r="F121" s="286">
        <f>IF($A121="","",COUNTIF(集計シート!$A$2:$E$202,集計チェック!F$23&amp;",男"&amp;","&amp;集計チェック!$A121))</f>
        <v>0</v>
      </c>
      <c r="G121" s="286">
        <f>IF($A121="","",COUNTIF(集計シート!$A$2:$E$202,集計チェック!G$23&amp;",男"&amp;","&amp;集計チェック!$A121))</f>
        <v>0</v>
      </c>
      <c r="H121" s="286">
        <f>IF($A121="","",COUNTIF(集計シート!$A$2:$E$202,集計チェック!H$23&amp;",男"&amp;","&amp;集計チェック!$A121))</f>
        <v>0</v>
      </c>
      <c r="I121" s="286">
        <f>IF($A121="","",COUNTIF(集計シート!$A$2:$E$202,集計チェック!I$23&amp;",男"&amp;","&amp;集計チェック!$A121)+COUNTIF(集計シート!$A$2:$E$202,",男"&amp;","&amp;集計チェック!$A121))</f>
        <v>0</v>
      </c>
      <c r="J121" s="286">
        <f>IF($A121="","",SUM(K121:O121))</f>
        <v>0</v>
      </c>
      <c r="K121" s="286">
        <f>IF($A121="","",COUNTIF(集計シート!$A$2:$E$202,集計チェック!K$23&amp;",女"&amp;","&amp;集計チェック!$A121))</f>
        <v>0</v>
      </c>
      <c r="L121" s="286">
        <f>IF($A121="","",COUNTIF(集計シート!$A$2:$E$202,集計チェック!L$23&amp;",女"&amp;","&amp;集計チェック!$A121))</f>
        <v>0</v>
      </c>
      <c r="M121" s="286">
        <f>IF($A121="","",COUNTIF(集計シート!$A$2:$E$202,集計チェック!M$23&amp;",女"&amp;","&amp;集計チェック!$A121))</f>
        <v>0</v>
      </c>
      <c r="N121" s="286">
        <f>IF($A121="","",COUNTIF(集計シート!$A$2:$E$202,集計チェック!N$23&amp;",女"&amp;","&amp;集計チェック!$A121))</f>
        <v>0</v>
      </c>
      <c r="O121" s="286">
        <f>IF($A121="","",COUNTIF(集計シート!$A$2:$E$202,集計チェック!O$23&amp;",女"&amp;","&amp;集計チェック!$A121)+COUNTIF(集計シート!$A$2:$E$202,",女"&amp;","&amp;集計チェック!$A121))</f>
        <v>0</v>
      </c>
      <c r="Q121" s="286">
        <f>データ!R98</f>
        <v>0</v>
      </c>
      <c r="R121" s="289">
        <f>データ!S98</f>
        <v>0</v>
      </c>
      <c r="S121" s="290">
        <v>0</v>
      </c>
      <c r="T121" s="291">
        <f>IF($Q121="","",COUNTIF(集計シート!$K$2:$O$202,$Q121&amp;","&amp;1))</f>
        <v>0</v>
      </c>
      <c r="U121" s="292">
        <f>IF(S121="","",S121*T121)</f>
        <v>0</v>
      </c>
      <c r="V121" s="286">
        <f>データ!T98</f>
        <v>0</v>
      </c>
      <c r="W121" s="289">
        <f>データ!U98</f>
        <v>0</v>
      </c>
      <c r="X121" s="290">
        <v>0</v>
      </c>
      <c r="Y121" s="291">
        <f>IF($V121="","",COUNTIF(集計シート!$K$2:$O$202,$V121&amp;","&amp;1))</f>
        <v>0</v>
      </c>
      <c r="Z121" s="293">
        <f>IF(X121="","",X121*Y121)</f>
        <v>0</v>
      </c>
    </row>
    <row r="122" spans="1:26">
      <c r="A122" s="286">
        <f>データ!P99</f>
        <v>0</v>
      </c>
      <c r="B122" s="287">
        <f>データ!Q99</f>
        <v>0</v>
      </c>
      <c r="C122" s="288">
        <f t="shared" si="7"/>
        <v>0</v>
      </c>
      <c r="D122" s="286">
        <f t="shared" si="8"/>
        <v>0</v>
      </c>
      <c r="E122" s="286">
        <f>IF($A122="","",COUNTIF(集計シート!$A$2:$E$202,集計チェック!E$23&amp;",男"&amp;","&amp;集計チェック!$A122))</f>
        <v>0</v>
      </c>
      <c r="F122" s="286">
        <f>IF($A122="","",COUNTIF(集計シート!$A$2:$E$202,集計チェック!F$23&amp;",男"&amp;","&amp;集計チェック!$A122))</f>
        <v>0</v>
      </c>
      <c r="G122" s="286">
        <f>IF($A122="","",COUNTIF(集計シート!$A$2:$E$202,集計チェック!G$23&amp;",男"&amp;","&amp;集計チェック!$A122))</f>
        <v>0</v>
      </c>
      <c r="H122" s="286">
        <f>IF($A122="","",COUNTIF(集計シート!$A$2:$E$202,集計チェック!H$23&amp;",男"&amp;","&amp;集計チェック!$A122))</f>
        <v>0</v>
      </c>
      <c r="I122" s="286">
        <f>IF($A122="","",COUNTIF(集計シート!$A$2:$E$202,集計チェック!I$23&amp;",男"&amp;","&amp;集計チェック!$A122)+COUNTIF(集計シート!$A$2:$E$202,",男"&amp;","&amp;集計チェック!$A122))</f>
        <v>0</v>
      </c>
      <c r="J122" s="286">
        <f>IF($A122="","",SUM(K122:O122))</f>
        <v>0</v>
      </c>
      <c r="K122" s="286">
        <f>IF($A122="","",COUNTIF(集計シート!$A$2:$E$202,集計チェック!K$23&amp;",女"&amp;","&amp;集計チェック!$A122))</f>
        <v>0</v>
      </c>
      <c r="L122" s="286">
        <f>IF($A122="","",COUNTIF(集計シート!$A$2:$E$202,集計チェック!L$23&amp;",女"&amp;","&amp;集計チェック!$A122))</f>
        <v>0</v>
      </c>
      <c r="M122" s="286">
        <f>IF($A122="","",COUNTIF(集計シート!$A$2:$E$202,集計チェック!M$23&amp;",女"&amp;","&amp;集計チェック!$A122))</f>
        <v>0</v>
      </c>
      <c r="N122" s="286">
        <f>IF($A122="","",COUNTIF(集計シート!$A$2:$E$202,集計チェック!N$23&amp;",女"&amp;","&amp;集計チェック!$A122))</f>
        <v>0</v>
      </c>
      <c r="O122" s="286">
        <f>IF($A122="","",COUNTIF(集計シート!$A$2:$E$202,集計チェック!O$23&amp;",女"&amp;","&amp;集計チェック!$A122)+COUNTIF(集計シート!$A$2:$E$202,",女"&amp;","&amp;集計チェック!$A122))</f>
        <v>0</v>
      </c>
      <c r="Q122" s="286">
        <f>データ!R99</f>
        <v>0</v>
      </c>
      <c r="R122" s="289">
        <f>データ!S99</f>
        <v>0</v>
      </c>
      <c r="S122" s="290">
        <v>0</v>
      </c>
      <c r="T122" s="291">
        <f>IF($Q122="","",COUNTIF(集計シート!$K$2:$O$202,$Q122&amp;","&amp;1))</f>
        <v>0</v>
      </c>
      <c r="U122" s="292">
        <f>IF(S122="","",S122*T122)</f>
        <v>0</v>
      </c>
      <c r="V122" s="286">
        <f>データ!T99</f>
        <v>0</v>
      </c>
      <c r="W122" s="289">
        <f>データ!U99</f>
        <v>0</v>
      </c>
      <c r="X122" s="290">
        <v>0</v>
      </c>
      <c r="Y122" s="291">
        <f>IF($V122="","",COUNTIF(集計シート!$K$2:$O$202,$V122&amp;","&amp;1))</f>
        <v>0</v>
      </c>
      <c r="Z122" s="293">
        <f>IF(X122="","",X122*Y122)</f>
        <v>0</v>
      </c>
    </row>
    <row r="123" spans="1:26">
      <c r="A123" s="286">
        <f>データ!P100</f>
        <v>0</v>
      </c>
      <c r="B123" s="287">
        <f>データ!Q100</f>
        <v>0</v>
      </c>
      <c r="C123" s="288">
        <f t="shared" si="7"/>
        <v>0</v>
      </c>
      <c r="D123" s="286">
        <f t="shared" si="8"/>
        <v>0</v>
      </c>
      <c r="E123" s="286">
        <f>IF($A123="","",COUNTIF(集計シート!$A$2:$E$202,集計チェック!E$23&amp;",男"&amp;","&amp;集計チェック!$A123))</f>
        <v>0</v>
      </c>
      <c r="F123" s="286">
        <f>IF($A123="","",COUNTIF(集計シート!$A$2:$E$202,集計チェック!F$23&amp;",男"&amp;","&amp;集計チェック!$A123))</f>
        <v>0</v>
      </c>
      <c r="G123" s="286">
        <f>IF($A123="","",COUNTIF(集計シート!$A$2:$E$202,集計チェック!G$23&amp;",男"&amp;","&amp;集計チェック!$A123))</f>
        <v>0</v>
      </c>
      <c r="H123" s="286">
        <f>IF($A123="","",COUNTIF(集計シート!$A$2:$E$202,集計チェック!H$23&amp;",男"&amp;","&amp;集計チェック!$A123))</f>
        <v>0</v>
      </c>
      <c r="I123" s="286">
        <f>IF($A123="","",COUNTIF(集計シート!$A$2:$E$202,集計チェック!I$23&amp;",男"&amp;","&amp;集計チェック!$A123)+COUNTIF(集計シート!$A$2:$E$202,",男"&amp;","&amp;集計チェック!$A123))</f>
        <v>0</v>
      </c>
      <c r="J123" s="286">
        <f>IF($A123="","",SUM(K123:O123))</f>
        <v>0</v>
      </c>
      <c r="K123" s="286">
        <f>IF($A123="","",COUNTIF(集計シート!$A$2:$E$202,集計チェック!K$23&amp;",女"&amp;","&amp;集計チェック!$A123))</f>
        <v>0</v>
      </c>
      <c r="L123" s="286">
        <f>IF($A123="","",COUNTIF(集計シート!$A$2:$E$202,集計チェック!L$23&amp;",女"&amp;","&amp;集計チェック!$A123))</f>
        <v>0</v>
      </c>
      <c r="M123" s="286">
        <f>IF($A123="","",COUNTIF(集計シート!$A$2:$E$202,集計チェック!M$23&amp;",女"&amp;","&amp;集計チェック!$A123))</f>
        <v>0</v>
      </c>
      <c r="N123" s="286">
        <f>IF($A123="","",COUNTIF(集計シート!$A$2:$E$202,集計チェック!N$23&amp;",女"&amp;","&amp;集計チェック!$A123))</f>
        <v>0</v>
      </c>
      <c r="O123" s="286">
        <f>IF($A123="","",COUNTIF(集計シート!$A$2:$E$202,集計チェック!O$23&amp;",女"&amp;","&amp;集計チェック!$A123)+COUNTIF(集計シート!$A$2:$E$202,",女"&amp;","&amp;集計チェック!$A123))</f>
        <v>0</v>
      </c>
      <c r="Q123" s="286">
        <f>データ!R100</f>
        <v>0</v>
      </c>
      <c r="R123" s="289">
        <f>データ!S100</f>
        <v>0</v>
      </c>
      <c r="S123" s="290">
        <v>0</v>
      </c>
      <c r="T123" s="291">
        <f>IF($Q123="","",COUNTIF(集計シート!$K$2:$O$202,$Q123&amp;","&amp;1))</f>
        <v>0</v>
      </c>
      <c r="U123" s="292">
        <f>IF(S123="","",S123*T123)</f>
        <v>0</v>
      </c>
      <c r="V123" s="286">
        <f>データ!T100</f>
        <v>0</v>
      </c>
      <c r="W123" s="289">
        <f>データ!U100</f>
        <v>0</v>
      </c>
      <c r="X123" s="290">
        <v>0</v>
      </c>
      <c r="Y123" s="291">
        <f>IF($V123="","",COUNTIF(集計シート!$K$2:$O$202,$V123&amp;","&amp;1))</f>
        <v>0</v>
      </c>
      <c r="Z123" s="293">
        <f>IF(X123="","",X123*Y123)</f>
        <v>0</v>
      </c>
    </row>
    <row r="124" spans="1:26">
      <c r="A124" s="286">
        <f>データ!P101</f>
        <v>0</v>
      </c>
      <c r="B124" s="287">
        <f>データ!Q101</f>
        <v>0</v>
      </c>
      <c r="C124" s="288">
        <f t="shared" si="7"/>
        <v>0</v>
      </c>
      <c r="D124" s="286">
        <f t="shared" si="8"/>
        <v>0</v>
      </c>
      <c r="E124" s="286">
        <f>IF($A124="","",COUNTIF(集計シート!$A$2:$E$202,集計チェック!E$23&amp;",男"&amp;","&amp;集計チェック!$A124))</f>
        <v>0</v>
      </c>
      <c r="F124" s="286">
        <f>IF($A124="","",COUNTIF(集計シート!$A$2:$E$202,集計チェック!F$23&amp;",男"&amp;","&amp;集計チェック!$A124))</f>
        <v>0</v>
      </c>
      <c r="G124" s="286">
        <f>IF($A124="","",COUNTIF(集計シート!$A$2:$E$202,集計チェック!G$23&amp;",男"&amp;","&amp;集計チェック!$A124))</f>
        <v>0</v>
      </c>
      <c r="H124" s="286">
        <f>IF($A124="","",COUNTIF(集計シート!$A$2:$E$202,集計チェック!H$23&amp;",男"&amp;","&amp;集計チェック!$A124))</f>
        <v>0</v>
      </c>
      <c r="I124" s="286">
        <f>IF($A124="","",COUNTIF(集計シート!$A$2:$E$202,集計チェック!I$23&amp;",男"&amp;","&amp;集計チェック!$A124)+COUNTIF(集計シート!$A$2:$E$202,",男"&amp;","&amp;集計チェック!$A124))</f>
        <v>0</v>
      </c>
      <c r="J124" s="286">
        <f t="shared" ref="J124:J187" si="12">IF($A124="","",SUM(K124:O124))</f>
        <v>0</v>
      </c>
      <c r="K124" s="286">
        <f>IF($A124="","",COUNTIF(集計シート!$A$2:$E$202,集計チェック!K$23&amp;",女"&amp;","&amp;集計チェック!$A124))</f>
        <v>0</v>
      </c>
      <c r="L124" s="286">
        <f>IF($A124="","",COUNTIF(集計シート!$A$2:$E$202,集計チェック!L$23&amp;",女"&amp;","&amp;集計チェック!$A124))</f>
        <v>0</v>
      </c>
      <c r="M124" s="286">
        <f>IF($A124="","",COUNTIF(集計シート!$A$2:$E$202,集計チェック!M$23&amp;",女"&amp;","&amp;集計チェック!$A124))</f>
        <v>0</v>
      </c>
      <c r="N124" s="286">
        <f>IF($A124="","",COUNTIF(集計シート!$A$2:$E$202,集計チェック!N$23&amp;",女"&amp;","&amp;集計チェック!$A124))</f>
        <v>0</v>
      </c>
      <c r="O124" s="286">
        <f>IF($A124="","",COUNTIF(集計シート!$A$2:$E$202,集計チェック!O$23&amp;",女"&amp;","&amp;集計チェック!$A124)+COUNTIF(集計シート!$A$2:$E$202,",女"&amp;","&amp;集計チェック!$A124))</f>
        <v>0</v>
      </c>
      <c r="Q124" s="286">
        <f>データ!R101</f>
        <v>0</v>
      </c>
      <c r="R124" s="289">
        <f>データ!S101</f>
        <v>0</v>
      </c>
      <c r="S124" s="290">
        <v>0</v>
      </c>
      <c r="T124" s="291">
        <f>IF($Q124="","",COUNTIF(集計シート!$K$2:$O$202,$Q124&amp;","&amp;1))</f>
        <v>0</v>
      </c>
      <c r="U124" s="292">
        <f t="shared" ref="U124:U187" si="13">IF(S124="","",S124*T124)</f>
        <v>0</v>
      </c>
      <c r="V124" s="286">
        <f>データ!T101</f>
        <v>0</v>
      </c>
      <c r="W124" s="289">
        <f>データ!U101</f>
        <v>0</v>
      </c>
      <c r="X124" s="290">
        <v>0</v>
      </c>
      <c r="Y124" s="291">
        <f>IF($V124="","",COUNTIF(集計シート!$K$2:$O$202,$V124&amp;","&amp;1))</f>
        <v>0</v>
      </c>
      <c r="Z124" s="293">
        <f t="shared" ref="Z124:Z187" si="14">IF(X124="","",X124*Y124)</f>
        <v>0</v>
      </c>
    </row>
    <row r="125" spans="1:26">
      <c r="A125" s="286">
        <f>データ!P102</f>
        <v>0</v>
      </c>
      <c r="B125" s="287">
        <f>データ!Q102</f>
        <v>0</v>
      </c>
      <c r="C125" s="288">
        <f t="shared" si="7"/>
        <v>0</v>
      </c>
      <c r="D125" s="286">
        <f t="shared" si="8"/>
        <v>0</v>
      </c>
      <c r="E125" s="286">
        <f>IF($A125="","",COUNTIF(集計シート!$A$2:$E$202,集計チェック!E$23&amp;",男"&amp;","&amp;集計チェック!$A125))</f>
        <v>0</v>
      </c>
      <c r="F125" s="286">
        <f>IF($A125="","",COUNTIF(集計シート!$A$2:$E$202,集計チェック!F$23&amp;",男"&amp;","&amp;集計チェック!$A125))</f>
        <v>0</v>
      </c>
      <c r="G125" s="286">
        <f>IF($A125="","",COUNTIF(集計シート!$A$2:$E$202,集計チェック!G$23&amp;",男"&amp;","&amp;集計チェック!$A125))</f>
        <v>0</v>
      </c>
      <c r="H125" s="286">
        <f>IF($A125="","",COUNTIF(集計シート!$A$2:$E$202,集計チェック!H$23&amp;",男"&amp;","&amp;集計チェック!$A125))</f>
        <v>0</v>
      </c>
      <c r="I125" s="286">
        <f>IF($A125="","",COUNTIF(集計シート!$A$2:$E$202,集計チェック!I$23&amp;",男"&amp;","&amp;集計チェック!$A125)+COUNTIF(集計シート!$A$2:$E$202,",男"&amp;","&amp;集計チェック!$A125))</f>
        <v>0</v>
      </c>
      <c r="J125" s="286">
        <f t="shared" si="12"/>
        <v>0</v>
      </c>
      <c r="K125" s="286">
        <f>IF($A125="","",COUNTIF(集計シート!$A$2:$E$202,集計チェック!K$23&amp;",女"&amp;","&amp;集計チェック!$A125))</f>
        <v>0</v>
      </c>
      <c r="L125" s="286">
        <f>IF($A125="","",COUNTIF(集計シート!$A$2:$E$202,集計チェック!L$23&amp;",女"&amp;","&amp;集計チェック!$A125))</f>
        <v>0</v>
      </c>
      <c r="M125" s="286">
        <f>IF($A125="","",COUNTIF(集計シート!$A$2:$E$202,集計チェック!M$23&amp;",女"&amp;","&amp;集計チェック!$A125))</f>
        <v>0</v>
      </c>
      <c r="N125" s="286">
        <f>IF($A125="","",COUNTIF(集計シート!$A$2:$E$202,集計チェック!N$23&amp;",女"&amp;","&amp;集計チェック!$A125))</f>
        <v>0</v>
      </c>
      <c r="O125" s="286">
        <f>IF($A125="","",COUNTIF(集計シート!$A$2:$E$202,集計チェック!O$23&amp;",女"&amp;","&amp;集計チェック!$A125)+COUNTIF(集計シート!$A$2:$E$202,",女"&amp;","&amp;集計チェック!$A125))</f>
        <v>0</v>
      </c>
      <c r="Q125" s="286">
        <f>データ!R102</f>
        <v>0</v>
      </c>
      <c r="R125" s="289">
        <f>データ!S102</f>
        <v>0</v>
      </c>
      <c r="S125" s="290">
        <v>0</v>
      </c>
      <c r="T125" s="291">
        <f>IF($Q125="",T128,COUNTIF(集計シート!$K$2:$O$202,$Q125&amp;","&amp;1))</f>
        <v>0</v>
      </c>
      <c r="U125" s="292">
        <f t="shared" si="13"/>
        <v>0</v>
      </c>
      <c r="V125" s="286">
        <f>データ!T102</f>
        <v>0</v>
      </c>
      <c r="W125" s="289">
        <f>データ!U102</f>
        <v>0</v>
      </c>
      <c r="X125" s="290">
        <v>0</v>
      </c>
      <c r="Y125" s="291">
        <f>IF($V125="","",COUNTIF(集計シート!$K$2:$O$202,$V125&amp;","&amp;1))</f>
        <v>0</v>
      </c>
      <c r="Z125" s="293">
        <f t="shared" si="14"/>
        <v>0</v>
      </c>
    </row>
    <row r="126" spans="1:26">
      <c r="A126" s="286">
        <f>データ!P103</f>
        <v>0</v>
      </c>
      <c r="B126" s="287">
        <f>データ!Q103</f>
        <v>0</v>
      </c>
      <c r="C126" s="288">
        <f t="shared" si="7"/>
        <v>0</v>
      </c>
      <c r="D126" s="286">
        <f t="shared" si="8"/>
        <v>0</v>
      </c>
      <c r="E126" s="286">
        <f>IF($A126="","",COUNTIF(集計シート!$A$2:$E$202,集計チェック!E$23&amp;",男"&amp;","&amp;集計チェック!$A126))</f>
        <v>0</v>
      </c>
      <c r="F126" s="286">
        <f>IF($A126="","",COUNTIF(集計シート!$A$2:$E$202,集計チェック!F$23&amp;",男"&amp;","&amp;集計チェック!$A126))</f>
        <v>0</v>
      </c>
      <c r="G126" s="286">
        <f>IF($A126="","",COUNTIF(集計シート!$A$2:$E$202,集計チェック!G$23&amp;",男"&amp;","&amp;集計チェック!$A126))</f>
        <v>0</v>
      </c>
      <c r="H126" s="286">
        <f>IF($A126="","",COUNTIF(集計シート!$A$2:$E$202,集計チェック!H$23&amp;",男"&amp;","&amp;集計チェック!$A126))</f>
        <v>0</v>
      </c>
      <c r="I126" s="286">
        <f>IF($A126="","",COUNTIF(集計シート!$A$2:$E$202,集計チェック!I$23&amp;",男"&amp;","&amp;集計チェック!$A126)+COUNTIF(集計シート!$A$2:$E$202,",男"&amp;","&amp;集計チェック!$A126))</f>
        <v>0</v>
      </c>
      <c r="J126" s="286">
        <f t="shared" si="12"/>
        <v>0</v>
      </c>
      <c r="K126" s="286">
        <f>IF($A126="","",COUNTIF(集計シート!$A$2:$E$202,集計チェック!K$23&amp;",女"&amp;","&amp;集計チェック!$A126))</f>
        <v>0</v>
      </c>
      <c r="L126" s="286">
        <f>IF($A126="","",COUNTIF(集計シート!$A$2:$E$202,集計チェック!L$23&amp;",女"&amp;","&amp;集計チェック!$A126))</f>
        <v>0</v>
      </c>
      <c r="M126" s="286">
        <f>IF($A126="","",COUNTIF(集計シート!$A$2:$E$202,集計チェック!M$23&amp;",女"&amp;","&amp;集計チェック!$A126))</f>
        <v>0</v>
      </c>
      <c r="N126" s="286">
        <f>IF($A126="","",COUNTIF(集計シート!$A$2:$E$202,集計チェック!N$23&amp;",女"&amp;","&amp;集計チェック!$A126))</f>
        <v>0</v>
      </c>
      <c r="O126" s="286">
        <f>IF($A126="","",COUNTIF(集計シート!$A$2:$E$202,集計チェック!O$23&amp;",女"&amp;","&amp;集計チェック!$A126)+COUNTIF(集計シート!$A$2:$E$202,",女"&amp;","&amp;集計チェック!$A126))</f>
        <v>0</v>
      </c>
      <c r="Q126" s="286">
        <f>データ!R103</f>
        <v>0</v>
      </c>
      <c r="R126" s="289">
        <f>データ!S103</f>
        <v>0</v>
      </c>
      <c r="S126" s="290">
        <v>0</v>
      </c>
      <c r="T126" s="291">
        <f>IF($Q126="","",COUNTIF(集計シート!$K$2:$O$202,$Q126&amp;","&amp;1))</f>
        <v>0</v>
      </c>
      <c r="U126" s="292">
        <f t="shared" si="13"/>
        <v>0</v>
      </c>
      <c r="V126" s="286">
        <f>データ!T103</f>
        <v>0</v>
      </c>
      <c r="W126" s="289">
        <f>データ!U103</f>
        <v>0</v>
      </c>
      <c r="X126" s="290">
        <v>0</v>
      </c>
      <c r="Y126" s="291">
        <f>IF($V126="","",COUNTIF(集計シート!$K$2:$O$202,$V126&amp;","&amp;1))</f>
        <v>0</v>
      </c>
      <c r="Z126" s="293">
        <f t="shared" si="14"/>
        <v>0</v>
      </c>
    </row>
    <row r="127" spans="1:26">
      <c r="A127" s="286">
        <f>データ!P104</f>
        <v>0</v>
      </c>
      <c r="B127" s="287">
        <f>データ!Q104</f>
        <v>0</v>
      </c>
      <c r="C127" s="288">
        <f t="shared" si="7"/>
        <v>0</v>
      </c>
      <c r="D127" s="286">
        <f t="shared" si="8"/>
        <v>0</v>
      </c>
      <c r="E127" s="286">
        <f>IF($A127="","",COUNTIF(集計シート!$A$2:$E$202,集計チェック!E$23&amp;",男"&amp;","&amp;集計チェック!$A127))</f>
        <v>0</v>
      </c>
      <c r="F127" s="286">
        <f>IF($A127="","",COUNTIF(集計シート!$A$2:$E$202,集計チェック!F$23&amp;",男"&amp;","&amp;集計チェック!$A127))</f>
        <v>0</v>
      </c>
      <c r="G127" s="286">
        <f>IF($A127="","",COUNTIF(集計シート!$A$2:$E$202,集計チェック!G$23&amp;",男"&amp;","&amp;集計チェック!$A127))</f>
        <v>0</v>
      </c>
      <c r="H127" s="286">
        <f>IF($A127="","",COUNTIF(集計シート!$A$2:$E$202,集計チェック!H$23&amp;",男"&amp;","&amp;集計チェック!$A127))</f>
        <v>0</v>
      </c>
      <c r="I127" s="286">
        <f>IF($A127="","",COUNTIF(集計シート!$A$2:$E$202,集計チェック!I$23&amp;",男"&amp;","&amp;集計チェック!$A127)+COUNTIF(集計シート!$A$2:$E$202,",男"&amp;","&amp;集計チェック!$A127))</f>
        <v>0</v>
      </c>
      <c r="J127" s="286">
        <f t="shared" si="12"/>
        <v>0</v>
      </c>
      <c r="K127" s="286">
        <f>IF($A127="","",COUNTIF(集計シート!$A$2:$E$202,集計チェック!K$23&amp;",女"&amp;","&amp;集計チェック!$A127))</f>
        <v>0</v>
      </c>
      <c r="L127" s="286">
        <f>IF($A127="","",COUNTIF(集計シート!$A$2:$E$202,集計チェック!L$23&amp;",女"&amp;","&amp;集計チェック!$A127))</f>
        <v>0</v>
      </c>
      <c r="M127" s="286">
        <f>IF($A127="","",COUNTIF(集計シート!$A$2:$E$202,集計チェック!M$23&amp;",女"&amp;","&amp;集計チェック!$A127))</f>
        <v>0</v>
      </c>
      <c r="N127" s="286">
        <f>IF($A127="","",COUNTIF(集計シート!$A$2:$E$202,集計チェック!N$23&amp;",女"&amp;","&amp;集計チェック!$A127))</f>
        <v>0</v>
      </c>
      <c r="O127" s="286">
        <f>IF($A127="","",COUNTIF(集計シート!$A$2:$E$202,集計チェック!O$23&amp;",女"&amp;","&amp;集計チェック!$A127)+COUNTIF(集計シート!$A$2:$E$202,",女"&amp;","&amp;集計チェック!$A127))</f>
        <v>0</v>
      </c>
      <c r="Q127" s="286">
        <f>データ!R104</f>
        <v>0</v>
      </c>
      <c r="R127" s="289">
        <f>データ!S104</f>
        <v>0</v>
      </c>
      <c r="S127" s="290">
        <v>0</v>
      </c>
      <c r="T127" s="291">
        <f>IF($Q127="","",COUNTIF(集計シート!$K$2:$O$202,$Q127&amp;","&amp;1))</f>
        <v>0</v>
      </c>
      <c r="U127" s="292">
        <f t="shared" si="13"/>
        <v>0</v>
      </c>
      <c r="V127" s="286">
        <f>データ!T104</f>
        <v>0</v>
      </c>
      <c r="W127" s="289">
        <f>データ!U104</f>
        <v>0</v>
      </c>
      <c r="X127" s="290">
        <v>0</v>
      </c>
      <c r="Y127" s="291">
        <f>IF($V127="","",COUNTIF(集計シート!$K$2:$O$202,$V127&amp;","&amp;1))</f>
        <v>0</v>
      </c>
      <c r="Z127" s="293">
        <f t="shared" si="14"/>
        <v>0</v>
      </c>
    </row>
    <row r="128" spans="1:26">
      <c r="A128" s="286">
        <f>データ!P105</f>
        <v>0</v>
      </c>
      <c r="B128" s="287">
        <f>データ!Q105</f>
        <v>0</v>
      </c>
      <c r="C128" s="288">
        <f t="shared" si="7"/>
        <v>0</v>
      </c>
      <c r="D128" s="286">
        <f t="shared" si="8"/>
        <v>0</v>
      </c>
      <c r="E128" s="286">
        <f>IF($A128="","",COUNTIF(集計シート!$A$2:$E$202,集計チェック!E$23&amp;",男"&amp;","&amp;集計チェック!$A128))</f>
        <v>0</v>
      </c>
      <c r="F128" s="286">
        <f>IF($A128="","",COUNTIF(集計シート!$A$2:$E$202,集計チェック!F$23&amp;",男"&amp;","&amp;集計チェック!$A128))</f>
        <v>0</v>
      </c>
      <c r="G128" s="286">
        <f>IF($A128="","",COUNTIF(集計シート!$A$2:$E$202,集計チェック!G$23&amp;",男"&amp;","&amp;集計チェック!$A128))</f>
        <v>0</v>
      </c>
      <c r="H128" s="286">
        <f>IF($A128="","",COUNTIF(集計シート!$A$2:$E$202,集計チェック!H$23&amp;",男"&amp;","&amp;集計チェック!$A128))</f>
        <v>0</v>
      </c>
      <c r="I128" s="286">
        <f>IF($A128="","",COUNTIF(集計シート!$A$2:$E$202,集計チェック!I$23&amp;",男"&amp;","&amp;集計チェック!$A128)+COUNTIF(集計シート!$A$2:$E$202,",男"&amp;","&amp;集計チェック!$A128))</f>
        <v>0</v>
      </c>
      <c r="J128" s="286">
        <f t="shared" si="12"/>
        <v>0</v>
      </c>
      <c r="K128" s="286">
        <f>IF($A128="","",COUNTIF(集計シート!$A$2:$E$202,集計チェック!K$23&amp;",女"&amp;","&amp;集計チェック!$A128))</f>
        <v>0</v>
      </c>
      <c r="L128" s="286">
        <f>IF($A128="","",COUNTIF(集計シート!$A$2:$E$202,集計チェック!L$23&amp;",女"&amp;","&amp;集計チェック!$A128))</f>
        <v>0</v>
      </c>
      <c r="M128" s="286">
        <f>IF($A128="","",COUNTIF(集計シート!$A$2:$E$202,集計チェック!M$23&amp;",女"&amp;","&amp;集計チェック!$A128))</f>
        <v>0</v>
      </c>
      <c r="N128" s="286">
        <f>IF($A128="","",COUNTIF(集計シート!$A$2:$E$202,集計チェック!N$23&amp;",女"&amp;","&amp;集計チェック!$A128))</f>
        <v>0</v>
      </c>
      <c r="O128" s="286">
        <f>IF($A128="","",COUNTIF(集計シート!$A$2:$E$202,集計チェック!O$23&amp;",女"&amp;","&amp;集計チェック!$A128)+COUNTIF(集計シート!$A$2:$E$202,",女"&amp;","&amp;集計チェック!$A128))</f>
        <v>0</v>
      </c>
      <c r="Q128" s="286">
        <f>データ!R105</f>
        <v>0</v>
      </c>
      <c r="R128" s="289">
        <f>データ!S105</f>
        <v>0</v>
      </c>
      <c r="S128" s="290">
        <v>0</v>
      </c>
      <c r="T128" s="291">
        <f>IF($Q128="","",COUNTIF(集計シート!$K$2:$O$202,$Q128&amp;","&amp;1))</f>
        <v>0</v>
      </c>
      <c r="U128" s="292">
        <f t="shared" si="13"/>
        <v>0</v>
      </c>
      <c r="V128" s="286">
        <f>データ!T105</f>
        <v>0</v>
      </c>
      <c r="W128" s="289">
        <f>データ!U105</f>
        <v>0</v>
      </c>
      <c r="X128" s="290">
        <v>0</v>
      </c>
      <c r="Y128" s="291">
        <f>IF($V128="","",COUNTIF(集計シート!$K$2:$O$202,$V128&amp;","&amp;1))</f>
        <v>0</v>
      </c>
      <c r="Z128" s="293">
        <f t="shared" si="14"/>
        <v>0</v>
      </c>
    </row>
    <row r="129" spans="1:26">
      <c r="A129" s="286">
        <f>データ!P106</f>
        <v>0</v>
      </c>
      <c r="B129" s="287">
        <f>データ!Q106</f>
        <v>0</v>
      </c>
      <c r="C129" s="288">
        <f t="shared" si="7"/>
        <v>0</v>
      </c>
      <c r="D129" s="286">
        <f t="shared" si="8"/>
        <v>0</v>
      </c>
      <c r="E129" s="286">
        <f>IF($A129="","",COUNTIF(集計シート!$A$2:$E$202,集計チェック!E$23&amp;",男"&amp;","&amp;集計チェック!$A129))</f>
        <v>0</v>
      </c>
      <c r="F129" s="286">
        <f>IF($A129="","",COUNTIF(集計シート!$A$2:$E$202,集計チェック!F$23&amp;",男"&amp;","&amp;集計チェック!$A129))</f>
        <v>0</v>
      </c>
      <c r="G129" s="286">
        <f>IF($A129="","",COUNTIF(集計シート!$A$2:$E$202,集計チェック!G$23&amp;",男"&amp;","&amp;集計チェック!$A129))</f>
        <v>0</v>
      </c>
      <c r="H129" s="286">
        <f>IF($A129="","",COUNTIF(集計シート!$A$2:$E$202,集計チェック!H$23&amp;",男"&amp;","&amp;集計チェック!$A129))</f>
        <v>0</v>
      </c>
      <c r="I129" s="286">
        <f>IF($A129="","",COUNTIF(集計シート!$A$2:$E$202,集計チェック!I$23&amp;",男"&amp;","&amp;集計チェック!$A129)+COUNTIF(集計シート!$A$2:$E$202,",男"&amp;","&amp;集計チェック!$A129))</f>
        <v>0</v>
      </c>
      <c r="J129" s="286">
        <f t="shared" si="12"/>
        <v>0</v>
      </c>
      <c r="K129" s="286">
        <f>IF($A129="","",COUNTIF(集計シート!$A$2:$E$202,集計チェック!K$23&amp;",女"&amp;","&amp;集計チェック!$A129))</f>
        <v>0</v>
      </c>
      <c r="L129" s="286">
        <f>IF($A129="","",COUNTIF(集計シート!$A$2:$E$202,集計チェック!L$23&amp;",女"&amp;","&amp;集計チェック!$A129))</f>
        <v>0</v>
      </c>
      <c r="M129" s="286">
        <f>IF($A129="","",COUNTIF(集計シート!$A$2:$E$202,集計チェック!M$23&amp;",女"&amp;","&amp;集計チェック!$A129))</f>
        <v>0</v>
      </c>
      <c r="N129" s="286">
        <f>IF($A129="","",COUNTIF(集計シート!$A$2:$E$202,集計チェック!N$23&amp;",女"&amp;","&amp;集計チェック!$A129))</f>
        <v>0</v>
      </c>
      <c r="O129" s="286">
        <f>IF($A129="","",COUNTIF(集計シート!$A$2:$E$202,集計チェック!O$23&amp;",女"&amp;","&amp;集計チェック!$A129)+COUNTIF(集計シート!$A$2:$E$202,",女"&amp;","&amp;集計チェック!$A129))</f>
        <v>0</v>
      </c>
      <c r="Q129" s="286">
        <f>データ!R106</f>
        <v>0</v>
      </c>
      <c r="R129" s="289">
        <f>データ!S106</f>
        <v>0</v>
      </c>
      <c r="S129" s="290">
        <v>0</v>
      </c>
      <c r="T129" s="291">
        <f>IF($Q129="","",COUNTIF(集計シート!$K$2:$O$202,$Q129&amp;","&amp;1))</f>
        <v>0</v>
      </c>
      <c r="U129" s="292">
        <f t="shared" si="13"/>
        <v>0</v>
      </c>
      <c r="V129" s="286">
        <f>データ!T106</f>
        <v>0</v>
      </c>
      <c r="W129" s="289">
        <f>データ!U106</f>
        <v>0</v>
      </c>
      <c r="X129" s="290">
        <v>0</v>
      </c>
      <c r="Y129" s="291">
        <f>IF($V129="","",COUNTIF(集計シート!$K$2:$O$202,$V129&amp;","&amp;1))</f>
        <v>0</v>
      </c>
      <c r="Z129" s="293">
        <f t="shared" si="14"/>
        <v>0</v>
      </c>
    </row>
    <row r="130" spans="1:26">
      <c r="A130" s="286">
        <f>データ!P107</f>
        <v>0</v>
      </c>
      <c r="B130" s="287">
        <f>データ!Q107</f>
        <v>0</v>
      </c>
      <c r="C130" s="288">
        <f t="shared" si="7"/>
        <v>0</v>
      </c>
      <c r="D130" s="286">
        <f t="shared" si="8"/>
        <v>0</v>
      </c>
      <c r="E130" s="286">
        <f>IF($A130="","",COUNTIF(集計シート!$A$2:$E$202,集計チェック!E$23&amp;",男"&amp;","&amp;集計チェック!$A130))</f>
        <v>0</v>
      </c>
      <c r="F130" s="286">
        <f>IF($A130="","",COUNTIF(集計シート!$A$2:$E$202,集計チェック!F$23&amp;",男"&amp;","&amp;集計チェック!$A130))</f>
        <v>0</v>
      </c>
      <c r="G130" s="286">
        <f>IF($A130="","",COUNTIF(集計シート!$A$2:$E$202,集計チェック!G$23&amp;",男"&amp;","&amp;集計チェック!$A130))</f>
        <v>0</v>
      </c>
      <c r="H130" s="286">
        <f>IF($A130="","",COUNTIF(集計シート!$A$2:$E$202,集計チェック!H$23&amp;",男"&amp;","&amp;集計チェック!$A130))</f>
        <v>0</v>
      </c>
      <c r="I130" s="286">
        <f>IF($A130="","",COUNTIF(集計シート!$A$2:$E$202,集計チェック!I$23&amp;",男"&amp;","&amp;集計チェック!$A130)+COUNTIF(集計シート!$A$2:$E$202,",男"&amp;","&amp;集計チェック!$A130))</f>
        <v>0</v>
      </c>
      <c r="J130" s="286">
        <f t="shared" si="12"/>
        <v>0</v>
      </c>
      <c r="K130" s="286">
        <f>IF($A130="","",COUNTIF(集計シート!$A$2:$E$202,集計チェック!K$23&amp;",女"&amp;","&amp;集計チェック!$A130))</f>
        <v>0</v>
      </c>
      <c r="L130" s="286">
        <f>IF($A130="","",COUNTIF(集計シート!$A$2:$E$202,集計チェック!L$23&amp;",女"&amp;","&amp;集計チェック!$A130))</f>
        <v>0</v>
      </c>
      <c r="M130" s="286">
        <f>IF($A130="","",COUNTIF(集計シート!$A$2:$E$202,集計チェック!M$23&amp;",女"&amp;","&amp;集計チェック!$A130))</f>
        <v>0</v>
      </c>
      <c r="N130" s="286">
        <f>IF($A130="","",COUNTIF(集計シート!$A$2:$E$202,集計チェック!N$23&amp;",女"&amp;","&amp;集計チェック!$A130))</f>
        <v>0</v>
      </c>
      <c r="O130" s="286">
        <f>IF($A130="","",COUNTIF(集計シート!$A$2:$E$202,集計チェック!O$23&amp;",女"&amp;","&amp;集計チェック!$A130)+COUNTIF(集計シート!$A$2:$E$202,",女"&amp;","&amp;集計チェック!$A130))</f>
        <v>0</v>
      </c>
      <c r="Q130" s="286">
        <f>データ!R107</f>
        <v>0</v>
      </c>
      <c r="R130" s="289">
        <f>データ!S107</f>
        <v>0</v>
      </c>
      <c r="S130" s="290">
        <v>0</v>
      </c>
      <c r="T130" s="291">
        <f>IF($Q130="","",COUNTIF(集計シート!$K$2:$O$202,$Q130&amp;","&amp;1))</f>
        <v>0</v>
      </c>
      <c r="U130" s="292">
        <f t="shared" si="13"/>
        <v>0</v>
      </c>
      <c r="V130" s="286">
        <f>データ!T107</f>
        <v>0</v>
      </c>
      <c r="W130" s="289">
        <f>データ!U107</f>
        <v>0</v>
      </c>
      <c r="X130" s="290">
        <v>0</v>
      </c>
      <c r="Y130" s="291">
        <f>IF($V130="","",COUNTIF(集計シート!$K$2:$O$202,$V130&amp;","&amp;1))</f>
        <v>0</v>
      </c>
      <c r="Z130" s="293">
        <f t="shared" si="14"/>
        <v>0</v>
      </c>
    </row>
    <row r="131" spans="1:26">
      <c r="A131" s="286">
        <f>データ!P108</f>
        <v>0</v>
      </c>
      <c r="B131" s="287">
        <f>データ!Q108</f>
        <v>0</v>
      </c>
      <c r="C131" s="288">
        <f t="shared" si="7"/>
        <v>0</v>
      </c>
      <c r="D131" s="286">
        <f t="shared" si="8"/>
        <v>0</v>
      </c>
      <c r="E131" s="286">
        <f>IF($A131="","",COUNTIF(集計シート!$A$2:$E$202,集計チェック!E$23&amp;",男"&amp;","&amp;集計チェック!$A131))</f>
        <v>0</v>
      </c>
      <c r="F131" s="286">
        <f>IF($A131="","",COUNTIF(集計シート!$A$2:$E$202,集計チェック!F$23&amp;",男"&amp;","&amp;集計チェック!$A131))</f>
        <v>0</v>
      </c>
      <c r="G131" s="286">
        <f>IF($A131="","",COUNTIF(集計シート!$A$2:$E$202,集計チェック!G$23&amp;",男"&amp;","&amp;集計チェック!$A131))</f>
        <v>0</v>
      </c>
      <c r="H131" s="286">
        <f>IF($A131="","",COUNTIF(集計シート!$A$2:$E$202,集計チェック!H$23&amp;",男"&amp;","&amp;集計チェック!$A131))</f>
        <v>0</v>
      </c>
      <c r="I131" s="286">
        <f>IF($A131="","",COUNTIF(集計シート!$A$2:$E$202,集計チェック!I$23&amp;",男"&amp;","&amp;集計チェック!$A131)+COUNTIF(集計シート!$A$2:$E$202,",男"&amp;","&amp;集計チェック!$A131))</f>
        <v>0</v>
      </c>
      <c r="J131" s="286">
        <f t="shared" si="12"/>
        <v>0</v>
      </c>
      <c r="K131" s="286">
        <f>IF($A131="","",COUNTIF(集計シート!$A$2:$E$202,集計チェック!K$23&amp;",女"&amp;","&amp;集計チェック!$A131))</f>
        <v>0</v>
      </c>
      <c r="L131" s="286">
        <f>IF($A131="","",COUNTIF(集計シート!$A$2:$E$202,集計チェック!L$23&amp;",女"&amp;","&amp;集計チェック!$A131))</f>
        <v>0</v>
      </c>
      <c r="M131" s="286">
        <f>IF($A131="","",COUNTIF(集計シート!$A$2:$E$202,集計チェック!M$23&amp;",女"&amp;","&amp;集計チェック!$A131))</f>
        <v>0</v>
      </c>
      <c r="N131" s="286">
        <f>IF($A131="","",COUNTIF(集計シート!$A$2:$E$202,集計チェック!N$23&amp;",女"&amp;","&amp;集計チェック!$A131))</f>
        <v>0</v>
      </c>
      <c r="O131" s="286">
        <f>IF($A131="","",COUNTIF(集計シート!$A$2:$E$202,集計チェック!O$23&amp;",女"&amp;","&amp;集計チェック!$A131)+COUNTIF(集計シート!$A$2:$E$202,",女"&amp;","&amp;集計チェック!$A131))</f>
        <v>0</v>
      </c>
      <c r="Q131" s="286">
        <f>データ!R108</f>
        <v>0</v>
      </c>
      <c r="R131" s="289">
        <f>データ!S108</f>
        <v>0</v>
      </c>
      <c r="S131" s="290">
        <v>0</v>
      </c>
      <c r="T131" s="291">
        <f>IF($Q131="","",COUNTIF(集計シート!$K$2:$O$202,$Q131&amp;","&amp;1))</f>
        <v>0</v>
      </c>
      <c r="U131" s="292">
        <f t="shared" si="13"/>
        <v>0</v>
      </c>
      <c r="V131" s="286">
        <f>データ!T108</f>
        <v>0</v>
      </c>
      <c r="W131" s="289">
        <f>データ!U108</f>
        <v>0</v>
      </c>
      <c r="X131" s="290">
        <v>0</v>
      </c>
      <c r="Y131" s="291">
        <f>IF($V131="","",COUNTIF(集計シート!$K$2:$O$202,$V131&amp;","&amp;1))</f>
        <v>0</v>
      </c>
      <c r="Z131" s="293">
        <f t="shared" si="14"/>
        <v>0</v>
      </c>
    </row>
    <row r="132" spans="1:26">
      <c r="A132" s="286">
        <f>データ!P109</f>
        <v>0</v>
      </c>
      <c r="B132" s="287">
        <f>データ!Q109</f>
        <v>0</v>
      </c>
      <c r="C132" s="288">
        <f t="shared" si="7"/>
        <v>0</v>
      </c>
      <c r="D132" s="286">
        <f t="shared" si="8"/>
        <v>0</v>
      </c>
      <c r="E132" s="286">
        <f>IF($A132="","",COUNTIF(集計シート!$A$2:$E$202,集計チェック!E$23&amp;",男"&amp;","&amp;集計チェック!$A132))</f>
        <v>0</v>
      </c>
      <c r="F132" s="286">
        <f>IF($A132="","",COUNTIF(集計シート!$A$2:$E$202,集計チェック!F$23&amp;",男"&amp;","&amp;集計チェック!$A132))</f>
        <v>0</v>
      </c>
      <c r="G132" s="286">
        <f>IF($A132="","",COUNTIF(集計シート!$A$2:$E$202,集計チェック!G$23&amp;",男"&amp;","&amp;集計チェック!$A132))</f>
        <v>0</v>
      </c>
      <c r="H132" s="286">
        <f>IF($A132="","",COUNTIF(集計シート!$A$2:$E$202,集計チェック!H$23&amp;",男"&amp;","&amp;集計チェック!$A132))</f>
        <v>0</v>
      </c>
      <c r="I132" s="286">
        <f>IF($A132="","",COUNTIF(集計シート!$A$2:$E$202,集計チェック!I$23&amp;",男"&amp;","&amp;集計チェック!$A132)+COUNTIF(集計シート!$A$2:$E$202,",男"&amp;","&amp;集計チェック!$A132))</f>
        <v>0</v>
      </c>
      <c r="J132" s="286">
        <f t="shared" si="12"/>
        <v>0</v>
      </c>
      <c r="K132" s="286">
        <f>IF($A132="","",COUNTIF(集計シート!$A$2:$E$202,集計チェック!K$23&amp;",女"&amp;","&amp;集計チェック!$A132))</f>
        <v>0</v>
      </c>
      <c r="L132" s="286">
        <f>IF($A132="","",COUNTIF(集計シート!$A$2:$E$202,集計チェック!L$23&amp;",女"&amp;","&amp;集計チェック!$A132))</f>
        <v>0</v>
      </c>
      <c r="M132" s="286">
        <f>IF($A132="","",COUNTIF(集計シート!$A$2:$E$202,集計チェック!M$23&amp;",女"&amp;","&amp;集計チェック!$A132))</f>
        <v>0</v>
      </c>
      <c r="N132" s="286">
        <f>IF($A132="","",COUNTIF(集計シート!$A$2:$E$202,集計チェック!N$23&amp;",女"&amp;","&amp;集計チェック!$A132))</f>
        <v>0</v>
      </c>
      <c r="O132" s="286">
        <f>IF($A132="","",COUNTIF(集計シート!$A$2:$E$202,集計チェック!O$23&amp;",女"&amp;","&amp;集計チェック!$A132)+COUNTIF(集計シート!$A$2:$E$202,",女"&amp;","&amp;集計チェック!$A132))</f>
        <v>0</v>
      </c>
      <c r="Q132" s="286">
        <f>データ!R109</f>
        <v>0</v>
      </c>
      <c r="R132" s="289">
        <f>データ!S109</f>
        <v>0</v>
      </c>
      <c r="S132" s="290">
        <v>0</v>
      </c>
      <c r="T132" s="291">
        <f>IF($Q132="","",COUNTIF(集計シート!$K$2:$O$202,$Q132&amp;","&amp;1))</f>
        <v>0</v>
      </c>
      <c r="U132" s="292">
        <f t="shared" si="13"/>
        <v>0</v>
      </c>
      <c r="V132" s="286">
        <f>データ!T109</f>
        <v>0</v>
      </c>
      <c r="W132" s="289">
        <f>データ!U109</f>
        <v>0</v>
      </c>
      <c r="X132" s="290">
        <v>0</v>
      </c>
      <c r="Y132" s="291">
        <f>IF($V132="","",COUNTIF(集計シート!$K$2:$O$202,$V132&amp;","&amp;1))</f>
        <v>0</v>
      </c>
      <c r="Z132" s="293">
        <f t="shared" si="14"/>
        <v>0</v>
      </c>
    </row>
    <row r="133" spans="1:26">
      <c r="A133" s="286">
        <f>データ!P110</f>
        <v>0</v>
      </c>
      <c r="B133" s="287">
        <f>データ!Q110</f>
        <v>0</v>
      </c>
      <c r="C133" s="288">
        <f t="shared" si="7"/>
        <v>0</v>
      </c>
      <c r="D133" s="286">
        <f t="shared" si="8"/>
        <v>0</v>
      </c>
      <c r="E133" s="286">
        <f>IF($A133="","",COUNTIF(集計シート!$A$2:$E$202,集計チェック!E$23&amp;",男"&amp;","&amp;集計チェック!$A133))</f>
        <v>0</v>
      </c>
      <c r="F133" s="286">
        <f>IF($A133="","",COUNTIF(集計シート!$A$2:$E$202,集計チェック!F$23&amp;",男"&amp;","&amp;集計チェック!$A133))</f>
        <v>0</v>
      </c>
      <c r="G133" s="286">
        <f>IF($A133="","",COUNTIF(集計シート!$A$2:$E$202,集計チェック!G$23&amp;",男"&amp;","&amp;集計チェック!$A133))</f>
        <v>0</v>
      </c>
      <c r="H133" s="286">
        <f>IF($A133="","",COUNTIF(集計シート!$A$2:$E$202,集計チェック!H$23&amp;",男"&amp;","&amp;集計チェック!$A133))</f>
        <v>0</v>
      </c>
      <c r="I133" s="286">
        <f>IF($A133="","",COUNTIF(集計シート!$A$2:$E$202,集計チェック!I$23&amp;",男"&amp;","&amp;集計チェック!$A133)+COUNTIF(集計シート!$A$2:$E$202,",男"&amp;","&amp;集計チェック!$A133))</f>
        <v>0</v>
      </c>
      <c r="J133" s="286">
        <f t="shared" si="12"/>
        <v>0</v>
      </c>
      <c r="K133" s="286">
        <f>IF($A133="","",COUNTIF(集計シート!$A$2:$E$202,集計チェック!K$23&amp;",女"&amp;","&amp;集計チェック!$A133))</f>
        <v>0</v>
      </c>
      <c r="L133" s="286">
        <f>IF($A133="","",COUNTIF(集計シート!$A$2:$E$202,集計チェック!L$23&amp;",女"&amp;","&amp;集計チェック!$A133))</f>
        <v>0</v>
      </c>
      <c r="M133" s="286">
        <f>IF($A133="","",COUNTIF(集計シート!$A$2:$E$202,集計チェック!M$23&amp;",女"&amp;","&amp;集計チェック!$A133))</f>
        <v>0</v>
      </c>
      <c r="N133" s="286">
        <f>IF($A133="","",COUNTIF(集計シート!$A$2:$E$202,集計チェック!N$23&amp;",女"&amp;","&amp;集計チェック!$A133))</f>
        <v>0</v>
      </c>
      <c r="O133" s="286">
        <f>IF($A133="","",COUNTIF(集計シート!$A$2:$E$202,集計チェック!O$23&amp;",女"&amp;","&amp;集計チェック!$A133)+COUNTIF(集計シート!$A$2:$E$202,",女"&amp;","&amp;集計チェック!$A133))</f>
        <v>0</v>
      </c>
      <c r="Q133" s="286">
        <f>データ!R110</f>
        <v>0</v>
      </c>
      <c r="R133" s="289">
        <f>データ!S110</f>
        <v>0</v>
      </c>
      <c r="S133" s="290">
        <v>0</v>
      </c>
      <c r="T133" s="291">
        <f>IF($Q133="","",COUNTIF(集計シート!$K$2:$O$202,$Q133&amp;","&amp;1))</f>
        <v>0</v>
      </c>
      <c r="U133" s="292">
        <f t="shared" si="13"/>
        <v>0</v>
      </c>
      <c r="V133" s="286">
        <f>データ!T110</f>
        <v>0</v>
      </c>
      <c r="W133" s="289">
        <f>データ!U110</f>
        <v>0</v>
      </c>
      <c r="X133" s="290">
        <v>0</v>
      </c>
      <c r="Y133" s="291">
        <f>IF($V133="","",COUNTIF(集計シート!$K$2:$O$202,$V133&amp;","&amp;1))</f>
        <v>0</v>
      </c>
      <c r="Z133" s="293">
        <f t="shared" si="14"/>
        <v>0</v>
      </c>
    </row>
    <row r="134" spans="1:26">
      <c r="A134" s="286">
        <f>データ!P111</f>
        <v>0</v>
      </c>
      <c r="B134" s="287">
        <f>データ!Q111</f>
        <v>0</v>
      </c>
      <c r="C134" s="288">
        <f t="shared" si="7"/>
        <v>0</v>
      </c>
      <c r="D134" s="286">
        <f t="shared" si="8"/>
        <v>0</v>
      </c>
      <c r="E134" s="286">
        <f>IF($A134="","",COUNTIF(集計シート!$A$2:$E$202,集計チェック!E$23&amp;",男"&amp;","&amp;集計チェック!$A134))</f>
        <v>0</v>
      </c>
      <c r="F134" s="286">
        <f>IF($A134="","",COUNTIF(集計シート!$A$2:$E$202,集計チェック!F$23&amp;",男"&amp;","&amp;集計チェック!$A134))</f>
        <v>0</v>
      </c>
      <c r="G134" s="286">
        <f>IF($A134="","",COUNTIF(集計シート!$A$2:$E$202,集計チェック!G$23&amp;",男"&amp;","&amp;集計チェック!$A134))</f>
        <v>0</v>
      </c>
      <c r="H134" s="286">
        <f>IF($A134="","",COUNTIF(集計シート!$A$2:$E$202,集計チェック!H$23&amp;",男"&amp;","&amp;集計チェック!$A134))</f>
        <v>0</v>
      </c>
      <c r="I134" s="286">
        <f>IF($A134="","",COUNTIF(集計シート!$A$2:$E$202,集計チェック!I$23&amp;",男"&amp;","&amp;集計チェック!$A134)+COUNTIF(集計シート!$A$2:$E$202,",男"&amp;","&amp;集計チェック!$A134))</f>
        <v>0</v>
      </c>
      <c r="J134" s="286">
        <f t="shared" si="12"/>
        <v>0</v>
      </c>
      <c r="K134" s="286">
        <f>IF($A134="","",COUNTIF(集計シート!$A$2:$E$202,集計チェック!K$23&amp;",女"&amp;","&amp;集計チェック!$A134))</f>
        <v>0</v>
      </c>
      <c r="L134" s="286">
        <f>IF($A134="","",COUNTIF(集計シート!$A$2:$E$202,集計チェック!L$23&amp;",女"&amp;","&amp;集計チェック!$A134))</f>
        <v>0</v>
      </c>
      <c r="M134" s="286">
        <f>IF($A134="","",COUNTIF(集計シート!$A$2:$E$202,集計チェック!M$23&amp;",女"&amp;","&amp;集計チェック!$A134))</f>
        <v>0</v>
      </c>
      <c r="N134" s="286">
        <f>IF($A134="","",COUNTIF(集計シート!$A$2:$E$202,集計チェック!N$23&amp;",女"&amp;","&amp;集計チェック!$A134))</f>
        <v>0</v>
      </c>
      <c r="O134" s="286">
        <f>IF($A134="","",COUNTIF(集計シート!$A$2:$E$202,集計チェック!O$23&amp;",女"&amp;","&amp;集計チェック!$A134)+COUNTIF(集計シート!$A$2:$E$202,",女"&amp;","&amp;集計チェック!$A134))</f>
        <v>0</v>
      </c>
      <c r="Q134" s="286">
        <f>データ!R111</f>
        <v>0</v>
      </c>
      <c r="R134" s="289">
        <f>データ!S111</f>
        <v>0</v>
      </c>
      <c r="S134" s="290">
        <v>0</v>
      </c>
      <c r="T134" s="291">
        <f>IF($Q134="","",COUNTIF(集計シート!$K$2:$O$202,$Q134&amp;","&amp;1))</f>
        <v>0</v>
      </c>
      <c r="U134" s="292">
        <f t="shared" si="13"/>
        <v>0</v>
      </c>
      <c r="V134" s="286">
        <f>データ!T111</f>
        <v>0</v>
      </c>
      <c r="W134" s="289">
        <f>データ!U111</f>
        <v>0</v>
      </c>
      <c r="X134" s="290">
        <v>0</v>
      </c>
      <c r="Y134" s="291">
        <f>IF($V134="","",COUNTIF(集計シート!$K$2:$O$202,$V134&amp;","&amp;1))</f>
        <v>0</v>
      </c>
      <c r="Z134" s="293">
        <f t="shared" si="14"/>
        <v>0</v>
      </c>
    </row>
    <row r="135" spans="1:26">
      <c r="A135" s="286">
        <f>データ!P112</f>
        <v>0</v>
      </c>
      <c r="B135" s="287">
        <f>データ!Q112</f>
        <v>0</v>
      </c>
      <c r="C135" s="288">
        <f t="shared" si="7"/>
        <v>0</v>
      </c>
      <c r="D135" s="286">
        <f t="shared" si="8"/>
        <v>0</v>
      </c>
      <c r="E135" s="286">
        <f>IF($A135="","",COUNTIF(集計シート!$A$2:$E$202,集計チェック!E$23&amp;",男"&amp;","&amp;集計チェック!$A135))</f>
        <v>0</v>
      </c>
      <c r="F135" s="286">
        <f>IF($A135="","",COUNTIF(集計シート!$A$2:$E$202,集計チェック!F$23&amp;",男"&amp;","&amp;集計チェック!$A135))</f>
        <v>0</v>
      </c>
      <c r="G135" s="286">
        <f>IF($A135="","",COUNTIF(集計シート!$A$2:$E$202,集計チェック!G$23&amp;",男"&amp;","&amp;集計チェック!$A135))</f>
        <v>0</v>
      </c>
      <c r="H135" s="286">
        <f>IF($A135="","",COUNTIF(集計シート!$A$2:$E$202,集計チェック!H$23&amp;",男"&amp;","&amp;集計チェック!$A135))</f>
        <v>0</v>
      </c>
      <c r="I135" s="286">
        <f>IF($A135="","",COUNTIF(集計シート!$A$2:$E$202,集計チェック!I$23&amp;",男"&amp;","&amp;集計チェック!$A135)+COUNTIF(集計シート!$A$2:$E$202,",男"&amp;","&amp;集計チェック!$A135))</f>
        <v>0</v>
      </c>
      <c r="J135" s="286">
        <f t="shared" si="12"/>
        <v>0</v>
      </c>
      <c r="K135" s="286">
        <f>IF($A135="","",COUNTIF(集計シート!$A$2:$E$202,集計チェック!K$23&amp;",女"&amp;","&amp;集計チェック!$A135))</f>
        <v>0</v>
      </c>
      <c r="L135" s="286">
        <f>IF($A135="","",COUNTIF(集計シート!$A$2:$E$202,集計チェック!L$23&amp;",女"&amp;","&amp;集計チェック!$A135))</f>
        <v>0</v>
      </c>
      <c r="M135" s="286">
        <f>IF($A135="","",COUNTIF(集計シート!$A$2:$E$202,集計チェック!M$23&amp;",女"&amp;","&amp;集計チェック!$A135))</f>
        <v>0</v>
      </c>
      <c r="N135" s="286">
        <f>IF($A135="","",COUNTIF(集計シート!$A$2:$E$202,集計チェック!N$23&amp;",女"&amp;","&amp;集計チェック!$A135))</f>
        <v>0</v>
      </c>
      <c r="O135" s="286">
        <f>IF($A135="","",COUNTIF(集計シート!$A$2:$E$202,集計チェック!O$23&amp;",女"&amp;","&amp;集計チェック!$A135)+COUNTIF(集計シート!$A$2:$E$202,",女"&amp;","&amp;集計チェック!$A135))</f>
        <v>0</v>
      </c>
      <c r="Q135" s="286">
        <f>データ!R112</f>
        <v>0</v>
      </c>
      <c r="R135" s="289">
        <f>データ!S112</f>
        <v>0</v>
      </c>
      <c r="S135" s="290">
        <v>0</v>
      </c>
      <c r="T135" s="291">
        <f>IF($Q135="","",COUNTIF(集計シート!$K$2:$O$202,$Q135&amp;","&amp;1))</f>
        <v>0</v>
      </c>
      <c r="U135" s="292">
        <f t="shared" si="13"/>
        <v>0</v>
      </c>
      <c r="V135" s="286">
        <f>データ!T112</f>
        <v>0</v>
      </c>
      <c r="W135" s="289">
        <f>データ!U112</f>
        <v>0</v>
      </c>
      <c r="X135" s="290">
        <v>0</v>
      </c>
      <c r="Y135" s="291">
        <f>IF($V135="","",COUNTIF(集計シート!$K$2:$O$202,$V135&amp;","&amp;1))</f>
        <v>0</v>
      </c>
      <c r="Z135" s="293">
        <f t="shared" si="14"/>
        <v>0</v>
      </c>
    </row>
    <row r="136" spans="1:26">
      <c r="A136" s="286">
        <f>データ!P113</f>
        <v>0</v>
      </c>
      <c r="B136" s="287">
        <f>データ!Q113</f>
        <v>0</v>
      </c>
      <c r="C136" s="288">
        <f t="shared" si="7"/>
        <v>0</v>
      </c>
      <c r="D136" s="286">
        <f t="shared" si="8"/>
        <v>0</v>
      </c>
      <c r="E136" s="286">
        <f>IF($A136="","",COUNTIF(集計シート!$A$2:$E$202,集計チェック!E$23&amp;",男"&amp;","&amp;集計チェック!$A136))</f>
        <v>0</v>
      </c>
      <c r="F136" s="286">
        <f>IF($A136="","",COUNTIF(集計シート!$A$2:$E$202,集計チェック!F$23&amp;",男"&amp;","&amp;集計チェック!$A136))</f>
        <v>0</v>
      </c>
      <c r="G136" s="286">
        <f>IF($A136="","",COUNTIF(集計シート!$A$2:$E$202,集計チェック!G$23&amp;",男"&amp;","&amp;集計チェック!$A136))</f>
        <v>0</v>
      </c>
      <c r="H136" s="286">
        <f>IF($A136="","",COUNTIF(集計シート!$A$2:$E$202,集計チェック!H$23&amp;",男"&amp;","&amp;集計チェック!$A136))</f>
        <v>0</v>
      </c>
      <c r="I136" s="286">
        <f>IF($A136="","",COUNTIF(集計シート!$A$2:$E$202,集計チェック!I$23&amp;",男"&amp;","&amp;集計チェック!$A136)+COUNTIF(集計シート!$A$2:$E$202,",男"&amp;","&amp;集計チェック!$A136))</f>
        <v>0</v>
      </c>
      <c r="J136" s="286">
        <f t="shared" si="12"/>
        <v>0</v>
      </c>
      <c r="K136" s="286">
        <f>IF($A136="","",COUNTIF(集計シート!$A$2:$E$202,集計チェック!K$23&amp;",女"&amp;","&amp;集計チェック!$A136))</f>
        <v>0</v>
      </c>
      <c r="L136" s="286">
        <f>IF($A136="","",COUNTIF(集計シート!$A$2:$E$202,集計チェック!L$23&amp;",女"&amp;","&amp;集計チェック!$A136))</f>
        <v>0</v>
      </c>
      <c r="M136" s="286">
        <f>IF($A136="","",COUNTIF(集計シート!$A$2:$E$202,集計チェック!M$23&amp;",女"&amp;","&amp;集計チェック!$A136))</f>
        <v>0</v>
      </c>
      <c r="N136" s="286">
        <f>IF($A136="","",COUNTIF(集計シート!$A$2:$E$202,集計チェック!N$23&amp;",女"&amp;","&amp;集計チェック!$A136))</f>
        <v>0</v>
      </c>
      <c r="O136" s="286">
        <f>IF($A136="","",COUNTIF(集計シート!$A$2:$E$202,集計チェック!O$23&amp;",女"&amp;","&amp;集計チェック!$A136)+COUNTIF(集計シート!$A$2:$E$202,",女"&amp;","&amp;集計チェック!$A136))</f>
        <v>0</v>
      </c>
      <c r="Q136" s="286">
        <f>データ!R113</f>
        <v>0</v>
      </c>
      <c r="R136" s="289">
        <f>データ!S113</f>
        <v>0</v>
      </c>
      <c r="S136" s="290">
        <v>0</v>
      </c>
      <c r="T136" s="291">
        <f>IF($Q136="","",COUNTIF(集計シート!$K$2:$O$202,$Q136&amp;","&amp;1))</f>
        <v>0</v>
      </c>
      <c r="U136" s="292">
        <f t="shared" si="13"/>
        <v>0</v>
      </c>
      <c r="V136" s="286">
        <f>データ!T113</f>
        <v>0</v>
      </c>
      <c r="W136" s="289">
        <f>データ!U113</f>
        <v>0</v>
      </c>
      <c r="X136" s="290">
        <v>0</v>
      </c>
      <c r="Y136" s="291">
        <f>IF($V136="","",COUNTIF(集計シート!$K$2:$O$202,$V136&amp;","&amp;1))</f>
        <v>0</v>
      </c>
      <c r="Z136" s="293">
        <f t="shared" si="14"/>
        <v>0</v>
      </c>
    </row>
    <row r="137" spans="1:26">
      <c r="A137" s="286">
        <f>データ!P114</f>
        <v>0</v>
      </c>
      <c r="B137" s="287">
        <f>データ!Q114</f>
        <v>0</v>
      </c>
      <c r="C137" s="288">
        <f t="shared" si="7"/>
        <v>0</v>
      </c>
      <c r="D137" s="286">
        <f t="shared" si="8"/>
        <v>0</v>
      </c>
      <c r="E137" s="286">
        <f>IF($A137="","",COUNTIF(集計シート!$A$2:$E$202,集計チェック!E$23&amp;",男"&amp;","&amp;集計チェック!$A137))</f>
        <v>0</v>
      </c>
      <c r="F137" s="286">
        <f>IF($A137="","",COUNTIF(集計シート!$A$2:$E$202,集計チェック!F$23&amp;",男"&amp;","&amp;集計チェック!$A137))</f>
        <v>0</v>
      </c>
      <c r="G137" s="286">
        <f>IF($A137="","",COUNTIF(集計シート!$A$2:$E$202,集計チェック!G$23&amp;",男"&amp;","&amp;集計チェック!$A137))</f>
        <v>0</v>
      </c>
      <c r="H137" s="286">
        <f>IF($A137="","",COUNTIF(集計シート!$A$2:$E$202,集計チェック!H$23&amp;",男"&amp;","&amp;集計チェック!$A137))</f>
        <v>0</v>
      </c>
      <c r="I137" s="286">
        <f>IF($A137="","",COUNTIF(集計シート!$A$2:$E$202,集計チェック!I$23&amp;",男"&amp;","&amp;集計チェック!$A137)+COUNTIF(集計シート!$A$2:$E$202,",男"&amp;","&amp;集計チェック!$A137))</f>
        <v>0</v>
      </c>
      <c r="J137" s="286">
        <f t="shared" si="12"/>
        <v>0</v>
      </c>
      <c r="K137" s="286">
        <f>IF($A137="","",COUNTIF(集計シート!$A$2:$E$202,集計チェック!K$23&amp;",女"&amp;","&amp;集計チェック!$A137))</f>
        <v>0</v>
      </c>
      <c r="L137" s="286">
        <f>IF($A137="","",COUNTIF(集計シート!$A$2:$E$202,集計チェック!L$23&amp;",女"&amp;","&amp;集計チェック!$A137))</f>
        <v>0</v>
      </c>
      <c r="M137" s="286">
        <f>IF($A137="","",COUNTIF(集計シート!$A$2:$E$202,集計チェック!M$23&amp;",女"&amp;","&amp;集計チェック!$A137))</f>
        <v>0</v>
      </c>
      <c r="N137" s="286">
        <f>IF($A137="","",COUNTIF(集計シート!$A$2:$E$202,集計チェック!N$23&amp;",女"&amp;","&amp;集計チェック!$A137))</f>
        <v>0</v>
      </c>
      <c r="O137" s="286">
        <f>IF($A137="","",COUNTIF(集計シート!$A$2:$E$202,集計チェック!O$23&amp;",女"&amp;","&amp;集計チェック!$A137)+COUNTIF(集計シート!$A$2:$E$202,",女"&amp;","&amp;集計チェック!$A137))</f>
        <v>0</v>
      </c>
      <c r="Q137" s="286">
        <f>データ!R114</f>
        <v>0</v>
      </c>
      <c r="R137" s="289">
        <f>データ!S114</f>
        <v>0</v>
      </c>
      <c r="S137" s="290">
        <v>0</v>
      </c>
      <c r="T137" s="291">
        <f>IF($Q137="","",COUNTIF(集計シート!$K$2:$O$202,$Q137&amp;","&amp;1))</f>
        <v>0</v>
      </c>
      <c r="U137" s="292">
        <f t="shared" si="13"/>
        <v>0</v>
      </c>
      <c r="V137" s="286">
        <f>データ!T114</f>
        <v>0</v>
      </c>
      <c r="W137" s="289">
        <f>データ!U114</f>
        <v>0</v>
      </c>
      <c r="X137" s="290">
        <v>0</v>
      </c>
      <c r="Y137" s="291">
        <f>IF($V137="","",COUNTIF(集計シート!$K$2:$O$202,$V137&amp;","&amp;1))</f>
        <v>0</v>
      </c>
      <c r="Z137" s="293">
        <f t="shared" si="14"/>
        <v>0</v>
      </c>
    </row>
    <row r="138" spans="1:26" ht="11.2" customHeight="1">
      <c r="A138" s="286">
        <f>データ!P115</f>
        <v>0</v>
      </c>
      <c r="B138" s="287">
        <f>データ!Q115</f>
        <v>0</v>
      </c>
      <c r="C138" s="288">
        <f t="shared" si="7"/>
        <v>0</v>
      </c>
      <c r="D138" s="286">
        <f t="shared" si="8"/>
        <v>0</v>
      </c>
      <c r="E138" s="286">
        <f>IF($A138="","",COUNTIF(集計シート!$A$2:$E$202,集計チェック!E$23&amp;",男"&amp;","&amp;集計チェック!$A138))</f>
        <v>0</v>
      </c>
      <c r="F138" s="286">
        <f>IF($A138="","",COUNTIF(集計シート!$A$2:$E$202,集計チェック!F$23&amp;",男"&amp;","&amp;集計チェック!$A138))</f>
        <v>0</v>
      </c>
      <c r="G138" s="286">
        <f>IF($A138="","",COUNTIF(集計シート!$A$2:$E$202,集計チェック!G$23&amp;",男"&amp;","&amp;集計チェック!$A138))</f>
        <v>0</v>
      </c>
      <c r="H138" s="286">
        <f>IF($A138="","",COUNTIF(集計シート!$A$2:$E$202,集計チェック!H$23&amp;",男"&amp;","&amp;集計チェック!$A138))</f>
        <v>0</v>
      </c>
      <c r="I138" s="286">
        <f>IF($A138="","",COUNTIF(集計シート!$A$2:$E$202,集計チェック!I$23&amp;",男"&amp;","&amp;集計チェック!$A138)+COUNTIF(集計シート!$A$2:$E$202,",男"&amp;","&amp;集計チェック!$A138))</f>
        <v>0</v>
      </c>
      <c r="J138" s="286">
        <f t="shared" si="12"/>
        <v>0</v>
      </c>
      <c r="K138" s="286">
        <f>IF($A138="","",COUNTIF(集計シート!$A$2:$E$202,集計チェック!K$23&amp;",女"&amp;","&amp;集計チェック!$A138))</f>
        <v>0</v>
      </c>
      <c r="L138" s="286">
        <f>IF($A138="","",COUNTIF(集計シート!$A$2:$E$202,集計チェック!L$23&amp;",女"&amp;","&amp;集計チェック!$A138))</f>
        <v>0</v>
      </c>
      <c r="M138" s="286">
        <f>IF($A138="","",COUNTIF(集計シート!$A$2:$E$202,集計チェック!M$23&amp;",女"&amp;","&amp;集計チェック!$A138))</f>
        <v>0</v>
      </c>
      <c r="N138" s="286">
        <f>IF($A138="","",COUNTIF(集計シート!$A$2:$E$202,集計チェック!N$23&amp;",女"&amp;","&amp;集計チェック!$A138))</f>
        <v>0</v>
      </c>
      <c r="O138" s="286">
        <f>IF($A138="","",COUNTIF(集計シート!$A$2:$E$202,集計チェック!O$23&amp;",女"&amp;","&amp;集計チェック!$A138)+COUNTIF(集計シート!$A$2:$E$202,",女"&amp;","&amp;集計チェック!$A138))</f>
        <v>0</v>
      </c>
      <c r="Q138" s="286">
        <f>データ!R115</f>
        <v>0</v>
      </c>
      <c r="R138" s="289">
        <f>データ!S115</f>
        <v>0</v>
      </c>
      <c r="S138" s="290">
        <v>0</v>
      </c>
      <c r="T138" s="291">
        <f>IF($Q138="","",COUNTIF(集計シート!$K$2:$O$202,$Q138&amp;","&amp;1))</f>
        <v>0</v>
      </c>
      <c r="U138" s="292">
        <f t="shared" si="13"/>
        <v>0</v>
      </c>
      <c r="V138" s="286">
        <f>データ!T115</f>
        <v>0</v>
      </c>
      <c r="W138" s="289">
        <f>データ!U115</f>
        <v>0</v>
      </c>
      <c r="X138" s="290">
        <v>0</v>
      </c>
      <c r="Y138" s="291">
        <f>IF($V138="","",COUNTIF(集計シート!$K$2:$O$202,$V138&amp;","&amp;1))</f>
        <v>0</v>
      </c>
      <c r="Z138" s="293">
        <f t="shared" si="14"/>
        <v>0</v>
      </c>
    </row>
    <row r="139" spans="1:26">
      <c r="A139" s="286">
        <f>データ!P116</f>
        <v>0</v>
      </c>
      <c r="B139" s="287">
        <f>データ!Q116</f>
        <v>0</v>
      </c>
      <c r="C139" s="288">
        <f t="shared" si="7"/>
        <v>0</v>
      </c>
      <c r="D139" s="286">
        <f t="shared" si="8"/>
        <v>0</v>
      </c>
      <c r="E139" s="286">
        <f>IF($A139="","",COUNTIF(集計シート!$A$2:$E$202,集計チェック!E$23&amp;",男"&amp;","&amp;集計チェック!$A139))</f>
        <v>0</v>
      </c>
      <c r="F139" s="286">
        <f>IF($A139="","",COUNTIF(集計シート!$A$2:$E$202,集計チェック!F$23&amp;",男"&amp;","&amp;集計チェック!$A139))</f>
        <v>0</v>
      </c>
      <c r="G139" s="286">
        <f>IF($A139="","",COUNTIF(集計シート!$A$2:$E$202,集計チェック!G$23&amp;",男"&amp;","&amp;集計チェック!$A139))</f>
        <v>0</v>
      </c>
      <c r="H139" s="286">
        <f>IF($A139="","",COUNTIF(集計シート!$A$2:$E$202,集計チェック!H$23&amp;",男"&amp;","&amp;集計チェック!$A139))</f>
        <v>0</v>
      </c>
      <c r="I139" s="286">
        <f>IF($A139="","",COUNTIF(集計シート!$A$2:$E$202,集計チェック!I$23&amp;",男"&amp;","&amp;集計チェック!$A139)+COUNTIF(集計シート!$A$2:$E$202,",男"&amp;","&amp;集計チェック!$A139))</f>
        <v>0</v>
      </c>
      <c r="J139" s="286">
        <f t="shared" si="12"/>
        <v>0</v>
      </c>
      <c r="K139" s="286">
        <f>IF($A139="","",COUNTIF(集計シート!$A$2:$E$202,集計チェック!K$23&amp;",女"&amp;","&amp;集計チェック!$A139))</f>
        <v>0</v>
      </c>
      <c r="L139" s="286">
        <f>IF($A139="","",COUNTIF(集計シート!$A$2:$E$202,集計チェック!L$23&amp;",女"&amp;","&amp;集計チェック!$A139))</f>
        <v>0</v>
      </c>
      <c r="M139" s="286">
        <f>IF($A139="","",COUNTIF(集計シート!$A$2:$E$202,集計チェック!M$23&amp;",女"&amp;","&amp;集計チェック!$A139))</f>
        <v>0</v>
      </c>
      <c r="N139" s="286">
        <f>IF($A139="","",COUNTIF(集計シート!$A$2:$E$202,集計チェック!N$23&amp;",女"&amp;","&amp;集計チェック!$A139))</f>
        <v>0</v>
      </c>
      <c r="O139" s="286">
        <f>IF($A139="","",COUNTIF(集計シート!$A$2:$E$202,集計チェック!O$23&amp;",女"&amp;","&amp;集計チェック!$A139)+COUNTIF(集計シート!$A$2:$E$202,",女"&amp;","&amp;集計チェック!$A139))</f>
        <v>0</v>
      </c>
      <c r="Q139" s="286">
        <f>データ!R116</f>
        <v>0</v>
      </c>
      <c r="R139" s="289">
        <f>データ!S116</f>
        <v>0</v>
      </c>
      <c r="S139" s="290">
        <v>0</v>
      </c>
      <c r="T139" s="291">
        <f>IF($Q139="","",COUNTIF(集計シート!$K$2:$O$202,$Q139&amp;","&amp;1))</f>
        <v>0</v>
      </c>
      <c r="U139" s="292">
        <f t="shared" si="13"/>
        <v>0</v>
      </c>
      <c r="V139" s="286">
        <f>データ!T116</f>
        <v>0</v>
      </c>
      <c r="W139" s="289">
        <f>データ!U116</f>
        <v>0</v>
      </c>
      <c r="X139" s="290">
        <v>0</v>
      </c>
      <c r="Y139" s="291">
        <f>IF($V139="","",COUNTIF(集計シート!$K$2:$O$202,$V139&amp;","&amp;1))</f>
        <v>0</v>
      </c>
      <c r="Z139" s="293">
        <f t="shared" si="14"/>
        <v>0</v>
      </c>
    </row>
    <row r="140" spans="1:26">
      <c r="A140" s="286">
        <f>データ!P117</f>
        <v>0</v>
      </c>
      <c r="B140" s="287">
        <f>データ!Q117</f>
        <v>0</v>
      </c>
      <c r="C140" s="288">
        <f t="shared" si="7"/>
        <v>0</v>
      </c>
      <c r="D140" s="286">
        <f t="shared" si="8"/>
        <v>0</v>
      </c>
      <c r="E140" s="286">
        <f>IF($A140="","",COUNTIF(集計シート!$A$2:$E$202,集計チェック!E$23&amp;",男"&amp;","&amp;集計チェック!$A140))</f>
        <v>0</v>
      </c>
      <c r="F140" s="286">
        <f>IF($A140="","",COUNTIF(集計シート!$A$2:$E$202,集計チェック!F$23&amp;",男"&amp;","&amp;集計チェック!$A140))</f>
        <v>0</v>
      </c>
      <c r="G140" s="286">
        <f>IF($A140="","",COUNTIF(集計シート!$A$2:$E$202,集計チェック!G$23&amp;",男"&amp;","&amp;集計チェック!$A140))</f>
        <v>0</v>
      </c>
      <c r="H140" s="286">
        <f>IF($A140="","",COUNTIF(集計シート!$A$2:$E$202,集計チェック!H$23&amp;",男"&amp;","&amp;集計チェック!$A140))</f>
        <v>0</v>
      </c>
      <c r="I140" s="286">
        <f>IF($A140="","",COUNTIF(集計シート!$A$2:$E$202,集計チェック!I$23&amp;",男"&amp;","&amp;集計チェック!$A140)+COUNTIF(集計シート!$A$2:$E$202,",男"&amp;","&amp;集計チェック!$A140))</f>
        <v>0</v>
      </c>
      <c r="J140" s="286">
        <f t="shared" si="12"/>
        <v>0</v>
      </c>
      <c r="K140" s="286">
        <f>IF($A140="","",COUNTIF(集計シート!$A$2:$E$202,集計チェック!K$23&amp;",女"&amp;","&amp;集計チェック!$A140))</f>
        <v>0</v>
      </c>
      <c r="L140" s="286">
        <f>IF($A140="","",COUNTIF(集計シート!$A$2:$E$202,集計チェック!L$23&amp;",女"&amp;","&amp;集計チェック!$A140))</f>
        <v>0</v>
      </c>
      <c r="M140" s="286">
        <f>IF($A140="","",COUNTIF(集計シート!$A$2:$E$202,集計チェック!M$23&amp;",女"&amp;","&amp;集計チェック!$A140))</f>
        <v>0</v>
      </c>
      <c r="N140" s="286">
        <f>IF($A140="","",COUNTIF(集計シート!$A$2:$E$202,集計チェック!N$23&amp;",女"&amp;","&amp;集計チェック!$A140))</f>
        <v>0</v>
      </c>
      <c r="O140" s="286">
        <f>IF($A140="","",COUNTIF(集計シート!$A$2:$E$202,集計チェック!O$23&amp;",女"&amp;","&amp;集計チェック!$A140)+COUNTIF(集計シート!$A$2:$E$202,",女"&amp;","&amp;集計チェック!$A140))</f>
        <v>0</v>
      </c>
      <c r="Q140" s="286">
        <f>データ!R117</f>
        <v>0</v>
      </c>
      <c r="R140" s="289">
        <f>データ!S117</f>
        <v>0</v>
      </c>
      <c r="S140" s="290">
        <v>0</v>
      </c>
      <c r="T140" s="291">
        <f>IF($Q140="","",COUNTIF(集計シート!$K$2:$O$202,$Q140&amp;","&amp;1))</f>
        <v>0</v>
      </c>
      <c r="U140" s="292">
        <f t="shared" si="13"/>
        <v>0</v>
      </c>
      <c r="V140" s="286">
        <f>データ!T117</f>
        <v>0</v>
      </c>
      <c r="W140" s="289">
        <f>データ!U117</f>
        <v>0</v>
      </c>
      <c r="X140" s="290">
        <v>0</v>
      </c>
      <c r="Y140" s="291">
        <f>IF($V140="","",COUNTIF(集計シート!$K$2:$O$202,$V140&amp;","&amp;1))</f>
        <v>0</v>
      </c>
      <c r="Z140" s="293">
        <f t="shared" si="14"/>
        <v>0</v>
      </c>
    </row>
    <row r="141" spans="1:26">
      <c r="A141" s="286">
        <f>データ!P118</f>
        <v>0</v>
      </c>
      <c r="B141" s="287">
        <f>データ!Q118</f>
        <v>0</v>
      </c>
      <c r="C141" s="288">
        <f t="shared" si="7"/>
        <v>0</v>
      </c>
      <c r="D141" s="286">
        <f t="shared" si="8"/>
        <v>0</v>
      </c>
      <c r="E141" s="286">
        <f>IF($A141="","",COUNTIF(集計シート!$A$2:$E$202,集計チェック!E$23&amp;",男"&amp;","&amp;集計チェック!$A141))</f>
        <v>0</v>
      </c>
      <c r="F141" s="286">
        <f>IF($A141="","",COUNTIF(集計シート!$A$2:$E$202,集計チェック!F$23&amp;",男"&amp;","&amp;集計チェック!$A141))</f>
        <v>0</v>
      </c>
      <c r="G141" s="286">
        <f>IF($A141="","",COUNTIF(集計シート!$A$2:$E$202,集計チェック!G$23&amp;",男"&amp;","&amp;集計チェック!$A141))</f>
        <v>0</v>
      </c>
      <c r="H141" s="286">
        <f>IF($A141="","",COUNTIF(集計シート!$A$2:$E$202,集計チェック!H$23&amp;",男"&amp;","&amp;集計チェック!$A141))</f>
        <v>0</v>
      </c>
      <c r="I141" s="286">
        <f>IF($A141="","",COUNTIF(集計シート!$A$2:$E$202,集計チェック!I$23&amp;",男"&amp;","&amp;集計チェック!$A141)+COUNTIF(集計シート!$A$2:$E$202,",男"&amp;","&amp;集計チェック!$A141))</f>
        <v>0</v>
      </c>
      <c r="J141" s="286">
        <f t="shared" si="12"/>
        <v>0</v>
      </c>
      <c r="K141" s="286">
        <f>IF($A141="","",COUNTIF(集計シート!$A$2:$E$202,集計チェック!K$23&amp;",女"&amp;","&amp;集計チェック!$A141))</f>
        <v>0</v>
      </c>
      <c r="L141" s="286">
        <f>IF($A141="","",COUNTIF(集計シート!$A$2:$E$202,集計チェック!L$23&amp;",女"&amp;","&amp;集計チェック!$A141))</f>
        <v>0</v>
      </c>
      <c r="M141" s="286">
        <f>IF($A141="","",COUNTIF(集計シート!$A$2:$E$202,集計チェック!M$23&amp;",女"&amp;","&amp;集計チェック!$A141))</f>
        <v>0</v>
      </c>
      <c r="N141" s="286">
        <f>IF($A141="","",COUNTIF(集計シート!$A$2:$E$202,集計チェック!N$23&amp;",女"&amp;","&amp;集計チェック!$A141))</f>
        <v>0</v>
      </c>
      <c r="O141" s="286">
        <f>IF($A141="","",COUNTIF(集計シート!$A$2:$E$202,集計チェック!O$23&amp;",女"&amp;","&amp;集計チェック!$A141)+COUNTIF(集計シート!$A$2:$E$202,",女"&amp;","&amp;集計チェック!$A141))</f>
        <v>0</v>
      </c>
      <c r="Q141" s="286">
        <f>データ!R118</f>
        <v>0</v>
      </c>
      <c r="R141" s="289">
        <f>データ!S118</f>
        <v>0</v>
      </c>
      <c r="S141" s="290">
        <v>0</v>
      </c>
      <c r="T141" s="291">
        <f>IF($Q141="","",COUNTIF(集計シート!$K$2:$O$202,$Q141&amp;","&amp;1))</f>
        <v>0</v>
      </c>
      <c r="U141" s="292">
        <f t="shared" si="13"/>
        <v>0</v>
      </c>
      <c r="V141" s="286">
        <f>データ!T118</f>
        <v>0</v>
      </c>
      <c r="W141" s="289">
        <f>データ!U118</f>
        <v>0</v>
      </c>
      <c r="X141" s="290">
        <v>0</v>
      </c>
      <c r="Y141" s="291">
        <f>IF($V141="","",COUNTIF(集計シート!$K$2:$O$202,$V141&amp;","&amp;1))</f>
        <v>0</v>
      </c>
      <c r="Z141" s="293">
        <f t="shared" si="14"/>
        <v>0</v>
      </c>
    </row>
    <row r="142" spans="1:26">
      <c r="A142" s="286">
        <f>データ!P119</f>
        <v>0</v>
      </c>
      <c r="B142" s="287">
        <f>データ!Q119</f>
        <v>0</v>
      </c>
      <c r="C142" s="288">
        <f t="shared" si="7"/>
        <v>0</v>
      </c>
      <c r="D142" s="286">
        <f t="shared" si="8"/>
        <v>0</v>
      </c>
      <c r="E142" s="286">
        <f>IF($A142="","",COUNTIF(集計シート!$A$2:$E$202,集計チェック!E$23&amp;",男"&amp;","&amp;集計チェック!$A142))</f>
        <v>0</v>
      </c>
      <c r="F142" s="286">
        <f>IF($A142="","",COUNTIF(集計シート!$A$2:$E$202,集計チェック!F$23&amp;",男"&amp;","&amp;集計チェック!$A142))</f>
        <v>0</v>
      </c>
      <c r="G142" s="286">
        <f>IF($A142="","",COUNTIF(集計シート!$A$2:$E$202,集計チェック!G$23&amp;",男"&amp;","&amp;集計チェック!$A142))</f>
        <v>0</v>
      </c>
      <c r="H142" s="286">
        <f>IF($A142="","",COUNTIF(集計シート!$A$2:$E$202,集計チェック!H$23&amp;",男"&amp;","&amp;集計チェック!$A142))</f>
        <v>0</v>
      </c>
      <c r="I142" s="286">
        <f>IF($A142="","",COUNTIF(集計シート!$A$2:$E$202,集計チェック!I$23&amp;",男"&amp;","&amp;集計チェック!$A142)+COUNTIF(集計シート!$A$2:$E$202,",男"&amp;","&amp;集計チェック!$A142))</f>
        <v>0</v>
      </c>
      <c r="J142" s="286">
        <f t="shared" si="12"/>
        <v>0</v>
      </c>
      <c r="K142" s="286">
        <f>IF($A142="","",COUNTIF(集計シート!$A$2:$E$202,集計チェック!K$23&amp;",女"&amp;","&amp;集計チェック!$A142))</f>
        <v>0</v>
      </c>
      <c r="L142" s="286">
        <f>IF($A142="","",COUNTIF(集計シート!$A$2:$E$202,集計チェック!L$23&amp;",女"&amp;","&amp;集計チェック!$A142))</f>
        <v>0</v>
      </c>
      <c r="M142" s="286">
        <f>IF($A142="","",COUNTIF(集計シート!$A$2:$E$202,集計チェック!M$23&amp;",女"&amp;","&amp;集計チェック!$A142))</f>
        <v>0</v>
      </c>
      <c r="N142" s="286">
        <f>IF($A142="","",COUNTIF(集計シート!$A$2:$E$202,集計チェック!N$23&amp;",女"&amp;","&amp;集計チェック!$A142))</f>
        <v>0</v>
      </c>
      <c r="O142" s="286">
        <f>IF($A142="","",COUNTIF(集計シート!$A$2:$E$202,集計チェック!O$23&amp;",女"&amp;","&amp;集計チェック!$A142)+COUNTIF(集計シート!$A$2:$E$202,",女"&amp;","&amp;集計チェック!$A142))</f>
        <v>0</v>
      </c>
      <c r="Q142" s="286">
        <f>データ!R119</f>
        <v>0</v>
      </c>
      <c r="R142" s="289">
        <f>データ!S119</f>
        <v>0</v>
      </c>
      <c r="S142" s="290">
        <v>0</v>
      </c>
      <c r="T142" s="291">
        <f>IF($Q142="","",COUNTIF(集計シート!$K$2:$O$202,$Q142&amp;","&amp;1))</f>
        <v>0</v>
      </c>
      <c r="U142" s="292">
        <f t="shared" si="13"/>
        <v>0</v>
      </c>
      <c r="V142" s="286">
        <f>データ!T119</f>
        <v>0</v>
      </c>
      <c r="W142" s="289">
        <f>データ!U119</f>
        <v>0</v>
      </c>
      <c r="X142" s="290">
        <v>0</v>
      </c>
      <c r="Y142" s="291">
        <f>IF($V142="","",COUNTIF(集計シート!$K$2:$O$202,$V142&amp;","&amp;1))</f>
        <v>0</v>
      </c>
      <c r="Z142" s="293">
        <f t="shared" si="14"/>
        <v>0</v>
      </c>
    </row>
    <row r="143" spans="1:26">
      <c r="A143" s="286">
        <f>データ!P120</f>
        <v>0</v>
      </c>
      <c r="B143" s="287">
        <f>データ!Q120</f>
        <v>0</v>
      </c>
      <c r="C143" s="288">
        <f t="shared" si="7"/>
        <v>0</v>
      </c>
      <c r="D143" s="286">
        <f t="shared" si="8"/>
        <v>0</v>
      </c>
      <c r="E143" s="286">
        <f>IF($A143="","",COUNTIF(集計シート!$A$2:$E$202,集計チェック!E$23&amp;",男"&amp;","&amp;集計チェック!$A143))</f>
        <v>0</v>
      </c>
      <c r="F143" s="286">
        <f>IF($A143="","",COUNTIF(集計シート!$A$2:$E$202,集計チェック!F$23&amp;",男"&amp;","&amp;集計チェック!$A143))</f>
        <v>0</v>
      </c>
      <c r="G143" s="286">
        <f>IF($A143="","",COUNTIF(集計シート!$A$2:$E$202,集計チェック!G$23&amp;",男"&amp;","&amp;集計チェック!$A143))</f>
        <v>0</v>
      </c>
      <c r="H143" s="286">
        <f>IF($A143="","",COUNTIF(集計シート!$A$2:$E$202,集計チェック!H$23&amp;",男"&amp;","&amp;集計チェック!$A143))</f>
        <v>0</v>
      </c>
      <c r="I143" s="286">
        <f>IF($A143="","",COUNTIF(集計シート!$A$2:$E$202,集計チェック!I$23&amp;",男"&amp;","&amp;集計チェック!$A143)+COUNTIF(集計シート!$A$2:$E$202,",男"&amp;","&amp;集計チェック!$A143))</f>
        <v>0</v>
      </c>
      <c r="J143" s="286">
        <f t="shared" si="12"/>
        <v>0</v>
      </c>
      <c r="K143" s="286">
        <f>IF($A143="","",COUNTIF(集計シート!$A$2:$E$202,集計チェック!K$23&amp;",女"&amp;","&amp;集計チェック!$A143))</f>
        <v>0</v>
      </c>
      <c r="L143" s="286">
        <f>IF($A143="","",COUNTIF(集計シート!$A$2:$E$202,集計チェック!L$23&amp;",女"&amp;","&amp;集計チェック!$A143))</f>
        <v>0</v>
      </c>
      <c r="M143" s="286">
        <f>IF($A143="","",COUNTIF(集計シート!$A$2:$E$202,集計チェック!M$23&amp;",女"&amp;","&amp;集計チェック!$A143))</f>
        <v>0</v>
      </c>
      <c r="N143" s="286">
        <f>IF($A143="","",COUNTIF(集計シート!$A$2:$E$202,集計チェック!N$23&amp;",女"&amp;","&amp;集計チェック!$A143))</f>
        <v>0</v>
      </c>
      <c r="O143" s="286">
        <f>IF($A143="","",COUNTIF(集計シート!$A$2:$E$202,集計チェック!O$23&amp;",女"&amp;","&amp;集計チェック!$A143)+COUNTIF(集計シート!$A$2:$E$202,",女"&amp;","&amp;集計チェック!$A143))</f>
        <v>0</v>
      </c>
      <c r="Q143" s="286">
        <f>データ!R120</f>
        <v>0</v>
      </c>
      <c r="R143" s="289">
        <f>データ!S120</f>
        <v>0</v>
      </c>
      <c r="S143" s="290">
        <v>0</v>
      </c>
      <c r="T143" s="291">
        <f>IF($Q143="","",COUNTIF(集計シート!$K$2:$O$202,$Q143&amp;","&amp;1))</f>
        <v>0</v>
      </c>
      <c r="U143" s="292">
        <f t="shared" si="13"/>
        <v>0</v>
      </c>
      <c r="V143" s="286">
        <f>データ!T120</f>
        <v>0</v>
      </c>
      <c r="W143" s="289">
        <f>データ!U120</f>
        <v>0</v>
      </c>
      <c r="X143" s="290">
        <v>0</v>
      </c>
      <c r="Y143" s="291">
        <f>IF($V143="","",COUNTIF(集計シート!$K$2:$O$202,$V143&amp;","&amp;1))</f>
        <v>0</v>
      </c>
      <c r="Z143" s="293">
        <f t="shared" si="14"/>
        <v>0</v>
      </c>
    </row>
    <row r="144" spans="1:26">
      <c r="A144" s="286">
        <f>データ!P121</f>
        <v>0</v>
      </c>
      <c r="B144" s="287">
        <f>データ!Q121</f>
        <v>0</v>
      </c>
      <c r="C144" s="288">
        <f t="shared" si="7"/>
        <v>0</v>
      </c>
      <c r="D144" s="286">
        <f t="shared" si="8"/>
        <v>0</v>
      </c>
      <c r="E144" s="286">
        <f>IF($A144="","",COUNTIF(集計シート!$A$2:$E$202,集計チェック!E$23&amp;",男"&amp;","&amp;集計チェック!$A144))</f>
        <v>0</v>
      </c>
      <c r="F144" s="286">
        <f>IF($A144="","",COUNTIF(集計シート!$A$2:$E$202,集計チェック!F$23&amp;",男"&amp;","&amp;集計チェック!$A144))</f>
        <v>0</v>
      </c>
      <c r="G144" s="286">
        <f>IF($A144="","",COUNTIF(集計シート!$A$2:$E$202,集計チェック!G$23&amp;",男"&amp;","&amp;集計チェック!$A144))</f>
        <v>0</v>
      </c>
      <c r="H144" s="286">
        <f>IF($A144="","",COUNTIF(集計シート!$A$2:$E$202,集計チェック!H$23&amp;",男"&amp;","&amp;集計チェック!$A144))</f>
        <v>0</v>
      </c>
      <c r="I144" s="286">
        <f>IF($A144="","",COUNTIF(集計シート!$A$2:$E$202,集計チェック!I$23&amp;",男"&amp;","&amp;集計チェック!$A144)+COUNTIF(集計シート!$A$2:$E$202,",男"&amp;","&amp;集計チェック!$A144))</f>
        <v>0</v>
      </c>
      <c r="J144" s="286">
        <f t="shared" si="12"/>
        <v>0</v>
      </c>
      <c r="K144" s="286">
        <f>IF($A144="","",COUNTIF(集計シート!$A$2:$E$202,集計チェック!K$23&amp;",女"&amp;","&amp;集計チェック!$A144))</f>
        <v>0</v>
      </c>
      <c r="L144" s="286">
        <f>IF($A144="","",COUNTIF(集計シート!$A$2:$E$202,集計チェック!L$23&amp;",女"&amp;","&amp;集計チェック!$A144))</f>
        <v>0</v>
      </c>
      <c r="M144" s="286">
        <f>IF($A144="","",COUNTIF(集計シート!$A$2:$E$202,集計チェック!M$23&amp;",女"&amp;","&amp;集計チェック!$A144))</f>
        <v>0</v>
      </c>
      <c r="N144" s="286">
        <f>IF($A144="","",COUNTIF(集計シート!$A$2:$E$202,集計チェック!N$23&amp;",女"&amp;","&amp;集計チェック!$A144))</f>
        <v>0</v>
      </c>
      <c r="O144" s="286">
        <f>IF($A144="","",COUNTIF(集計シート!$A$2:$E$202,集計チェック!O$23&amp;",女"&amp;","&amp;集計チェック!$A144)+COUNTIF(集計シート!$A$2:$E$202,",女"&amp;","&amp;集計チェック!$A144))</f>
        <v>0</v>
      </c>
      <c r="Q144" s="286">
        <f>データ!R121</f>
        <v>0</v>
      </c>
      <c r="R144" s="289">
        <f>データ!S121</f>
        <v>0</v>
      </c>
      <c r="S144" s="290">
        <v>0</v>
      </c>
      <c r="T144" s="291">
        <f>IF($Q144="","",COUNTIF(集計シート!$K$2:$O$202,$Q144&amp;","&amp;1))</f>
        <v>0</v>
      </c>
      <c r="U144" s="292">
        <f t="shared" si="13"/>
        <v>0</v>
      </c>
      <c r="V144" s="286">
        <f>データ!T121</f>
        <v>0</v>
      </c>
      <c r="W144" s="289">
        <f>データ!U121</f>
        <v>0</v>
      </c>
      <c r="X144" s="290">
        <v>0</v>
      </c>
      <c r="Y144" s="291">
        <f>IF($V144="","",COUNTIF(集計シート!$K$2:$O$202,$V144&amp;","&amp;1))</f>
        <v>0</v>
      </c>
      <c r="Z144" s="293">
        <f t="shared" si="14"/>
        <v>0</v>
      </c>
    </row>
    <row r="145" spans="1:26">
      <c r="A145" s="286">
        <f>データ!P122</f>
        <v>0</v>
      </c>
      <c r="B145" s="287">
        <f>データ!Q122</f>
        <v>0</v>
      </c>
      <c r="C145" s="288">
        <f t="shared" si="7"/>
        <v>0</v>
      </c>
      <c r="D145" s="286">
        <f t="shared" si="8"/>
        <v>0</v>
      </c>
      <c r="E145" s="286">
        <f>IF($A145="","",COUNTIF(集計シート!$A$2:$E$202,集計チェック!E$23&amp;",男"&amp;","&amp;集計チェック!$A145))</f>
        <v>0</v>
      </c>
      <c r="F145" s="286">
        <f>IF($A145="","",COUNTIF(集計シート!$A$2:$E$202,集計チェック!F$23&amp;",男"&amp;","&amp;集計チェック!$A145))</f>
        <v>0</v>
      </c>
      <c r="G145" s="286">
        <f>IF($A145="","",COUNTIF(集計シート!$A$2:$E$202,集計チェック!G$23&amp;",男"&amp;","&amp;集計チェック!$A145))</f>
        <v>0</v>
      </c>
      <c r="H145" s="286">
        <f>IF($A145="","",COUNTIF(集計シート!$A$2:$E$202,集計チェック!H$23&amp;",男"&amp;","&amp;集計チェック!$A145))</f>
        <v>0</v>
      </c>
      <c r="I145" s="286">
        <f>IF($A145="","",COUNTIF(集計シート!$A$2:$E$202,集計チェック!I$23&amp;",男"&amp;","&amp;集計チェック!$A145)+COUNTIF(集計シート!$A$2:$E$202,",男"&amp;","&amp;集計チェック!$A145))</f>
        <v>0</v>
      </c>
      <c r="J145" s="286">
        <f t="shared" si="12"/>
        <v>0</v>
      </c>
      <c r="K145" s="286">
        <f>IF($A145="","",COUNTIF(集計シート!$A$2:$E$202,集計チェック!K$23&amp;",女"&amp;","&amp;集計チェック!$A145))</f>
        <v>0</v>
      </c>
      <c r="L145" s="286">
        <f>IF($A145="","",COUNTIF(集計シート!$A$2:$E$202,集計チェック!L$23&amp;",女"&amp;","&amp;集計チェック!$A145))</f>
        <v>0</v>
      </c>
      <c r="M145" s="286">
        <f>IF($A145="","",COUNTIF(集計シート!$A$2:$E$202,集計チェック!M$23&amp;",女"&amp;","&amp;集計チェック!$A145))</f>
        <v>0</v>
      </c>
      <c r="N145" s="286">
        <f>IF($A145="","",COUNTIF(集計シート!$A$2:$E$202,集計チェック!N$23&amp;",女"&amp;","&amp;集計チェック!$A145))</f>
        <v>0</v>
      </c>
      <c r="O145" s="286">
        <f>IF($A145="","",COUNTIF(集計シート!$A$2:$E$202,集計チェック!O$23&amp;",女"&amp;","&amp;集計チェック!$A145)+COUNTIF(集計シート!$A$2:$E$202,",女"&amp;","&amp;集計チェック!$A145))</f>
        <v>0</v>
      </c>
      <c r="Q145" s="286">
        <f>データ!R122</f>
        <v>0</v>
      </c>
      <c r="R145" s="289">
        <f>データ!S122</f>
        <v>0</v>
      </c>
      <c r="S145" s="290">
        <v>0</v>
      </c>
      <c r="T145" s="291">
        <f>IF($Q145="","",COUNTIF(集計シート!$K$2:$O$202,$Q145&amp;","&amp;1))</f>
        <v>0</v>
      </c>
      <c r="U145" s="292">
        <f t="shared" si="13"/>
        <v>0</v>
      </c>
      <c r="V145" s="286">
        <f>データ!T122</f>
        <v>0</v>
      </c>
      <c r="W145" s="289">
        <f>データ!U122</f>
        <v>0</v>
      </c>
      <c r="X145" s="290">
        <v>0</v>
      </c>
      <c r="Y145" s="291">
        <f>IF($V145="","",COUNTIF(集計シート!$K$2:$O$202,$V145&amp;","&amp;1))</f>
        <v>0</v>
      </c>
      <c r="Z145" s="293">
        <f t="shared" si="14"/>
        <v>0</v>
      </c>
    </row>
    <row r="146" spans="1:26">
      <c r="A146" s="286">
        <f>データ!P123</f>
        <v>0</v>
      </c>
      <c r="B146" s="287">
        <f>データ!Q123</f>
        <v>0</v>
      </c>
      <c r="C146" s="288">
        <f t="shared" si="7"/>
        <v>0</v>
      </c>
      <c r="D146" s="286">
        <f t="shared" si="8"/>
        <v>0</v>
      </c>
      <c r="E146" s="286">
        <f>IF($A146="","",COUNTIF(集計シート!$A$2:$E$202,集計チェック!E$23&amp;",男"&amp;","&amp;集計チェック!$A146))</f>
        <v>0</v>
      </c>
      <c r="F146" s="286">
        <f>IF($A146="","",COUNTIF(集計シート!$A$2:$E$202,集計チェック!F$23&amp;",男"&amp;","&amp;集計チェック!$A146))</f>
        <v>0</v>
      </c>
      <c r="G146" s="286">
        <f>IF($A146="","",COUNTIF(集計シート!$A$2:$E$202,集計チェック!G$23&amp;",男"&amp;","&amp;集計チェック!$A146))</f>
        <v>0</v>
      </c>
      <c r="H146" s="286">
        <f>IF($A146="","",COUNTIF(集計シート!$A$2:$E$202,集計チェック!H$23&amp;",男"&amp;","&amp;集計チェック!$A146))</f>
        <v>0</v>
      </c>
      <c r="I146" s="286">
        <f>IF($A146="","",COUNTIF(集計シート!$A$2:$E$202,集計チェック!I$23&amp;",男"&amp;","&amp;集計チェック!$A146)+COUNTIF(集計シート!$A$2:$E$202,",男"&amp;","&amp;集計チェック!$A146))</f>
        <v>0</v>
      </c>
      <c r="J146" s="286">
        <f t="shared" si="12"/>
        <v>0</v>
      </c>
      <c r="K146" s="286">
        <f>IF($A146="","",COUNTIF(集計シート!$A$2:$E$202,集計チェック!K$23&amp;",女"&amp;","&amp;集計チェック!$A146))</f>
        <v>0</v>
      </c>
      <c r="L146" s="286">
        <f>IF($A146="","",COUNTIF(集計シート!$A$2:$E$202,集計チェック!L$23&amp;",女"&amp;","&amp;集計チェック!$A146))</f>
        <v>0</v>
      </c>
      <c r="M146" s="286">
        <f>IF($A146="","",COUNTIF(集計シート!$A$2:$E$202,集計チェック!M$23&amp;",女"&amp;","&amp;集計チェック!$A146))</f>
        <v>0</v>
      </c>
      <c r="N146" s="286">
        <f>IF($A146="","",COUNTIF(集計シート!$A$2:$E$202,集計チェック!N$23&amp;",女"&amp;","&amp;集計チェック!$A146))</f>
        <v>0</v>
      </c>
      <c r="O146" s="286">
        <f>IF($A146="","",COUNTIF(集計シート!$A$2:$E$202,集計チェック!O$23&amp;",女"&amp;","&amp;集計チェック!$A146)+COUNTIF(集計シート!$A$2:$E$202,",女"&amp;","&amp;集計チェック!$A146))</f>
        <v>0</v>
      </c>
      <c r="Q146" s="286">
        <f>データ!R123</f>
        <v>0</v>
      </c>
      <c r="R146" s="289">
        <f>データ!S123</f>
        <v>0</v>
      </c>
      <c r="S146" s="290">
        <v>0</v>
      </c>
      <c r="T146" s="291">
        <f>IF($Q146="","",COUNTIF(集計シート!$K$2:$O$202,$Q146&amp;","&amp;1))</f>
        <v>0</v>
      </c>
      <c r="U146" s="292">
        <f t="shared" si="13"/>
        <v>0</v>
      </c>
      <c r="V146" s="286">
        <f>データ!T123</f>
        <v>0</v>
      </c>
      <c r="W146" s="289">
        <f>データ!U123</f>
        <v>0</v>
      </c>
      <c r="X146" s="290">
        <v>0</v>
      </c>
      <c r="Y146" s="291">
        <f>IF($V146="","",COUNTIF(集計シート!$K$2:$O$202,$V146&amp;","&amp;1))</f>
        <v>0</v>
      </c>
      <c r="Z146" s="293">
        <f t="shared" si="14"/>
        <v>0</v>
      </c>
    </row>
    <row r="147" spans="1:26">
      <c r="A147" s="286">
        <f>データ!P124</f>
        <v>0</v>
      </c>
      <c r="B147" s="287">
        <f>データ!Q124</f>
        <v>0</v>
      </c>
      <c r="C147" s="288">
        <f t="shared" si="7"/>
        <v>0</v>
      </c>
      <c r="D147" s="286">
        <f t="shared" si="8"/>
        <v>0</v>
      </c>
      <c r="E147" s="286">
        <f>IF($A147="","",COUNTIF(集計シート!$A$2:$E$202,集計チェック!E$23&amp;",男"&amp;","&amp;集計チェック!$A147))</f>
        <v>0</v>
      </c>
      <c r="F147" s="286">
        <f>IF($A147="","",COUNTIF(集計シート!$A$2:$E$202,集計チェック!F$23&amp;",男"&amp;","&amp;集計チェック!$A147))</f>
        <v>0</v>
      </c>
      <c r="G147" s="286">
        <f>IF($A147="","",COUNTIF(集計シート!$A$2:$E$202,集計チェック!G$23&amp;",男"&amp;","&amp;集計チェック!$A147))</f>
        <v>0</v>
      </c>
      <c r="H147" s="286">
        <f>IF($A147="","",COUNTIF(集計シート!$A$2:$E$202,集計チェック!H$23&amp;",男"&amp;","&amp;集計チェック!$A147))</f>
        <v>0</v>
      </c>
      <c r="I147" s="286">
        <f>IF($A147="","",COUNTIF(集計シート!$A$2:$E$202,集計チェック!I$23&amp;",男"&amp;","&amp;集計チェック!$A147)+COUNTIF(集計シート!$A$2:$E$202,",男"&amp;","&amp;集計チェック!$A147))</f>
        <v>0</v>
      </c>
      <c r="J147" s="286">
        <f t="shared" si="12"/>
        <v>0</v>
      </c>
      <c r="K147" s="286">
        <f>IF($A147="","",COUNTIF(集計シート!$A$2:$E$202,集計チェック!K$23&amp;",女"&amp;","&amp;集計チェック!$A147))</f>
        <v>0</v>
      </c>
      <c r="L147" s="286">
        <f>IF($A147="","",COUNTIF(集計シート!$A$2:$E$202,集計チェック!L$23&amp;",女"&amp;","&amp;集計チェック!$A147))</f>
        <v>0</v>
      </c>
      <c r="M147" s="286">
        <f>IF($A147="","",COUNTIF(集計シート!$A$2:$E$202,集計チェック!M$23&amp;",女"&amp;","&amp;集計チェック!$A147))</f>
        <v>0</v>
      </c>
      <c r="N147" s="286">
        <f>IF($A147="","",COUNTIF(集計シート!$A$2:$E$202,集計チェック!N$23&amp;",女"&amp;","&amp;集計チェック!$A147))</f>
        <v>0</v>
      </c>
      <c r="O147" s="286">
        <f>IF($A147="","",COUNTIF(集計シート!$A$2:$E$202,集計チェック!O$23&amp;",女"&amp;","&amp;集計チェック!$A147)+COUNTIF(集計シート!$A$2:$E$202,",女"&amp;","&amp;集計チェック!$A147))</f>
        <v>0</v>
      </c>
      <c r="Q147" s="286">
        <f>データ!R124</f>
        <v>0</v>
      </c>
      <c r="R147" s="289">
        <f>データ!S124</f>
        <v>0</v>
      </c>
      <c r="S147" s="290">
        <v>0</v>
      </c>
      <c r="T147" s="291">
        <f>IF($Q147="","",COUNTIF(集計シート!$K$2:$O$202,$Q147&amp;","&amp;1))</f>
        <v>0</v>
      </c>
      <c r="U147" s="292">
        <f t="shared" si="13"/>
        <v>0</v>
      </c>
      <c r="V147" s="286">
        <f>データ!T124</f>
        <v>0</v>
      </c>
      <c r="W147" s="289">
        <f>データ!U124</f>
        <v>0</v>
      </c>
      <c r="X147" s="290">
        <v>0</v>
      </c>
      <c r="Y147" s="291">
        <f>IF($V147="","",COUNTIF(集計シート!$K$2:$O$202,$V147&amp;","&amp;1))</f>
        <v>0</v>
      </c>
      <c r="Z147" s="293">
        <f t="shared" si="14"/>
        <v>0</v>
      </c>
    </row>
    <row r="148" spans="1:26">
      <c r="A148" s="286">
        <f>データ!P125</f>
        <v>0</v>
      </c>
      <c r="B148" s="287">
        <f>データ!Q125</f>
        <v>0</v>
      </c>
      <c r="C148" s="288">
        <f t="shared" si="7"/>
        <v>0</v>
      </c>
      <c r="D148" s="286">
        <f t="shared" si="8"/>
        <v>0</v>
      </c>
      <c r="E148" s="286">
        <f>IF($A148="","",COUNTIF(集計シート!$A$2:$E$202,集計チェック!E$23&amp;",男"&amp;","&amp;集計チェック!$A148))</f>
        <v>0</v>
      </c>
      <c r="F148" s="286">
        <f>IF($A148="","",COUNTIF(集計シート!$A$2:$E$202,集計チェック!F$23&amp;",男"&amp;","&amp;集計チェック!$A148))</f>
        <v>0</v>
      </c>
      <c r="G148" s="286">
        <f>IF($A148="","",COUNTIF(集計シート!$A$2:$E$202,集計チェック!G$23&amp;",男"&amp;","&amp;集計チェック!$A148))</f>
        <v>0</v>
      </c>
      <c r="H148" s="286">
        <f>IF($A148="","",COUNTIF(集計シート!$A$2:$E$202,集計チェック!H$23&amp;",男"&amp;","&amp;集計チェック!$A148))</f>
        <v>0</v>
      </c>
      <c r="I148" s="286">
        <f>IF($A148="","",COUNTIF(集計シート!$A$2:$E$202,集計チェック!I$23&amp;",男"&amp;","&amp;集計チェック!$A148)+COUNTIF(集計シート!$A$2:$E$202,",男"&amp;","&amp;集計チェック!$A148))</f>
        <v>0</v>
      </c>
      <c r="J148" s="286">
        <f t="shared" si="12"/>
        <v>0</v>
      </c>
      <c r="K148" s="286">
        <f>IF($A148="","",COUNTIF(集計シート!$A$2:$E$202,集計チェック!K$23&amp;",女"&amp;","&amp;集計チェック!$A148))</f>
        <v>0</v>
      </c>
      <c r="L148" s="286">
        <f>IF($A148="","",COUNTIF(集計シート!$A$2:$E$202,集計チェック!L$23&amp;",女"&amp;","&amp;集計チェック!$A148))</f>
        <v>0</v>
      </c>
      <c r="M148" s="286">
        <f>IF($A148="","",COUNTIF(集計シート!$A$2:$E$202,集計チェック!M$23&amp;",女"&amp;","&amp;集計チェック!$A148))</f>
        <v>0</v>
      </c>
      <c r="N148" s="286">
        <f>IF($A148="","",COUNTIF(集計シート!$A$2:$E$202,集計チェック!N$23&amp;",女"&amp;","&amp;集計チェック!$A148))</f>
        <v>0</v>
      </c>
      <c r="O148" s="286">
        <f>IF($A148="","",COUNTIF(集計シート!$A$2:$E$202,集計チェック!O$23&amp;",女"&amp;","&amp;集計チェック!$A148)+COUNTIF(集計シート!$A$2:$E$202,",女"&amp;","&amp;集計チェック!$A148))</f>
        <v>0</v>
      </c>
      <c r="Q148" s="286">
        <f>データ!R125</f>
        <v>0</v>
      </c>
      <c r="R148" s="289">
        <f>データ!S125</f>
        <v>0</v>
      </c>
      <c r="S148" s="290">
        <v>0</v>
      </c>
      <c r="T148" s="291">
        <f>IF($Q148="","",COUNTIF(集計シート!$K$2:$O$202,$Q148&amp;","&amp;1))</f>
        <v>0</v>
      </c>
      <c r="U148" s="292">
        <f t="shared" si="13"/>
        <v>0</v>
      </c>
      <c r="V148" s="286">
        <f>データ!T125</f>
        <v>0</v>
      </c>
      <c r="W148" s="289">
        <f>データ!U125</f>
        <v>0</v>
      </c>
      <c r="X148" s="290">
        <v>0</v>
      </c>
      <c r="Y148" s="291">
        <f>IF($V148="","",COUNTIF(集計シート!$K$2:$O$202,$V148&amp;","&amp;1))</f>
        <v>0</v>
      </c>
      <c r="Z148" s="293">
        <f t="shared" si="14"/>
        <v>0</v>
      </c>
    </row>
    <row r="149" spans="1:26">
      <c r="A149" s="286">
        <f>データ!P126</f>
        <v>0</v>
      </c>
      <c r="B149" s="287">
        <f>データ!Q126</f>
        <v>0</v>
      </c>
      <c r="C149" s="288">
        <f t="shared" si="7"/>
        <v>0</v>
      </c>
      <c r="D149" s="286">
        <f t="shared" si="8"/>
        <v>0</v>
      </c>
      <c r="E149" s="286">
        <f>IF($A149="","",COUNTIF(集計シート!$A$2:$E$202,集計チェック!E$23&amp;",男"&amp;","&amp;集計チェック!$A149))</f>
        <v>0</v>
      </c>
      <c r="F149" s="286">
        <f>IF($A149="","",COUNTIF(集計シート!$A$2:$E$202,集計チェック!F$23&amp;",男"&amp;","&amp;集計チェック!$A149))</f>
        <v>0</v>
      </c>
      <c r="G149" s="286">
        <f>IF($A149="","",COUNTIF(集計シート!$A$2:$E$202,集計チェック!G$23&amp;",男"&amp;","&amp;集計チェック!$A149))</f>
        <v>0</v>
      </c>
      <c r="H149" s="286">
        <f>IF($A149="","",COUNTIF(集計シート!$A$2:$E$202,集計チェック!H$23&amp;",男"&amp;","&amp;集計チェック!$A149))</f>
        <v>0</v>
      </c>
      <c r="I149" s="286">
        <f>IF($A149="","",COUNTIF(集計シート!$A$2:$E$202,集計チェック!I$23&amp;",男"&amp;","&amp;集計チェック!$A149)+COUNTIF(集計シート!$A$2:$E$202,",男"&amp;","&amp;集計チェック!$A149))</f>
        <v>0</v>
      </c>
      <c r="J149" s="286">
        <f t="shared" si="12"/>
        <v>0</v>
      </c>
      <c r="K149" s="286">
        <f>IF($A149="","",COUNTIF(集計シート!$A$2:$E$202,集計チェック!K$23&amp;",女"&amp;","&amp;集計チェック!$A149))</f>
        <v>0</v>
      </c>
      <c r="L149" s="286">
        <f>IF($A149="","",COUNTIF(集計シート!$A$2:$E$202,集計チェック!L$23&amp;",女"&amp;","&amp;集計チェック!$A149))</f>
        <v>0</v>
      </c>
      <c r="M149" s="286">
        <f>IF($A149="","",COUNTIF(集計シート!$A$2:$E$202,集計チェック!M$23&amp;",女"&amp;","&amp;集計チェック!$A149))</f>
        <v>0</v>
      </c>
      <c r="N149" s="286">
        <f>IF($A149="","",COUNTIF(集計シート!$A$2:$E$202,集計チェック!N$23&amp;",女"&amp;","&amp;集計チェック!$A149))</f>
        <v>0</v>
      </c>
      <c r="O149" s="286">
        <f>IF($A149="","",COUNTIF(集計シート!$A$2:$E$202,集計チェック!O$23&amp;",女"&amp;","&amp;集計チェック!$A149)+COUNTIF(集計シート!$A$2:$E$202,",女"&amp;","&amp;集計チェック!$A149))</f>
        <v>0</v>
      </c>
      <c r="Q149" s="286">
        <f>データ!R126</f>
        <v>0</v>
      </c>
      <c r="R149" s="289">
        <f>データ!S126</f>
        <v>0</v>
      </c>
      <c r="S149" s="290">
        <v>0</v>
      </c>
      <c r="T149" s="291">
        <f>IF($Q149="","",COUNTIF(集計シート!$K$2:$O$202,$Q149&amp;","&amp;1))</f>
        <v>0</v>
      </c>
      <c r="U149" s="292">
        <f t="shared" si="13"/>
        <v>0</v>
      </c>
      <c r="V149" s="286">
        <f>データ!T126</f>
        <v>0</v>
      </c>
      <c r="W149" s="289">
        <f>データ!U126</f>
        <v>0</v>
      </c>
      <c r="X149" s="290">
        <v>0</v>
      </c>
      <c r="Y149" s="291">
        <f>IF($V149="","",COUNTIF(集計シート!$K$2:$O$202,$V149&amp;","&amp;1))</f>
        <v>0</v>
      </c>
      <c r="Z149" s="293">
        <f t="shared" si="14"/>
        <v>0</v>
      </c>
    </row>
    <row r="150" spans="1:26">
      <c r="A150" s="286">
        <f>データ!P127</f>
        <v>0</v>
      </c>
      <c r="B150" s="287">
        <f>データ!Q127</f>
        <v>0</v>
      </c>
      <c r="C150" s="288">
        <f t="shared" si="7"/>
        <v>0</v>
      </c>
      <c r="D150" s="286">
        <f t="shared" si="8"/>
        <v>0</v>
      </c>
      <c r="E150" s="286">
        <f>IF($A150="","",COUNTIF(集計シート!$A$2:$E$202,集計チェック!E$23&amp;",男"&amp;","&amp;集計チェック!$A150))</f>
        <v>0</v>
      </c>
      <c r="F150" s="286">
        <f>IF($A150="","",COUNTIF(集計シート!$A$2:$E$202,集計チェック!F$23&amp;",男"&amp;","&amp;集計チェック!$A150))</f>
        <v>0</v>
      </c>
      <c r="G150" s="286">
        <f>IF($A150="","",COUNTIF(集計シート!$A$2:$E$202,集計チェック!G$23&amp;",男"&amp;","&amp;集計チェック!$A150))</f>
        <v>0</v>
      </c>
      <c r="H150" s="286">
        <f>IF($A150="","",COUNTIF(集計シート!$A$2:$E$202,集計チェック!H$23&amp;",男"&amp;","&amp;集計チェック!$A150))</f>
        <v>0</v>
      </c>
      <c r="I150" s="286">
        <f>IF($A150="","",COUNTIF(集計シート!$A$2:$E$202,集計チェック!I$23&amp;",男"&amp;","&amp;集計チェック!$A150)+COUNTIF(集計シート!$A$2:$E$202,",男"&amp;","&amp;集計チェック!$A150))</f>
        <v>0</v>
      </c>
      <c r="J150" s="286">
        <f t="shared" si="12"/>
        <v>0</v>
      </c>
      <c r="K150" s="286">
        <f>IF($A150="","",COUNTIF(集計シート!$A$2:$E$202,集計チェック!K$23&amp;",女"&amp;","&amp;集計チェック!$A150))</f>
        <v>0</v>
      </c>
      <c r="L150" s="286">
        <f>IF($A150="","",COUNTIF(集計シート!$A$2:$E$202,集計チェック!L$23&amp;",女"&amp;","&amp;集計チェック!$A150))</f>
        <v>0</v>
      </c>
      <c r="M150" s="286">
        <f>IF($A150="","",COUNTIF(集計シート!$A$2:$E$202,集計チェック!M$23&amp;",女"&amp;","&amp;集計チェック!$A150))</f>
        <v>0</v>
      </c>
      <c r="N150" s="286">
        <f>IF($A150="","",COUNTIF(集計シート!$A$2:$E$202,集計チェック!N$23&amp;",女"&amp;","&amp;集計チェック!$A150))</f>
        <v>0</v>
      </c>
      <c r="O150" s="286">
        <f>IF($A150="","",COUNTIF(集計シート!$A$2:$E$202,集計チェック!O$23&amp;",女"&amp;","&amp;集計チェック!$A150)+COUNTIF(集計シート!$A$2:$E$202,",女"&amp;","&amp;集計チェック!$A150))</f>
        <v>0</v>
      </c>
      <c r="Q150" s="286">
        <f>データ!R127</f>
        <v>0</v>
      </c>
      <c r="R150" s="289">
        <f>データ!S127</f>
        <v>0</v>
      </c>
      <c r="S150" s="290">
        <v>0</v>
      </c>
      <c r="T150" s="291">
        <f>IF($Q150="","",COUNTIF(集計シート!$K$2:$O$202,$Q150&amp;","&amp;1))</f>
        <v>0</v>
      </c>
      <c r="U150" s="292">
        <f t="shared" si="13"/>
        <v>0</v>
      </c>
      <c r="V150" s="286">
        <f>データ!T127</f>
        <v>0</v>
      </c>
      <c r="W150" s="289">
        <f>データ!U127</f>
        <v>0</v>
      </c>
      <c r="X150" s="290">
        <v>0</v>
      </c>
      <c r="Y150" s="291">
        <f>IF($V150="","",COUNTIF(集計シート!$K$2:$O$202,$V150&amp;","&amp;1))</f>
        <v>0</v>
      </c>
      <c r="Z150" s="293">
        <f t="shared" si="14"/>
        <v>0</v>
      </c>
    </row>
    <row r="151" spans="1:26">
      <c r="A151" s="286">
        <f>データ!P128</f>
        <v>0</v>
      </c>
      <c r="B151" s="287">
        <f>データ!Q128</f>
        <v>0</v>
      </c>
      <c r="C151" s="288">
        <f t="shared" si="7"/>
        <v>0</v>
      </c>
      <c r="D151" s="286">
        <f t="shared" si="8"/>
        <v>0</v>
      </c>
      <c r="E151" s="286">
        <f>IF($A151="","",COUNTIF(集計シート!$A$2:$E$202,集計チェック!E$23&amp;",男"&amp;","&amp;集計チェック!$A151))</f>
        <v>0</v>
      </c>
      <c r="F151" s="286">
        <f>IF($A151="","",COUNTIF(集計シート!$A$2:$E$202,集計チェック!F$23&amp;",男"&amp;","&amp;集計チェック!$A151))</f>
        <v>0</v>
      </c>
      <c r="G151" s="286">
        <f>IF($A151="","",COUNTIF(集計シート!$A$2:$E$202,集計チェック!G$23&amp;",男"&amp;","&amp;集計チェック!$A151))</f>
        <v>0</v>
      </c>
      <c r="H151" s="286">
        <f>IF($A151="","",COUNTIF(集計シート!$A$2:$E$202,集計チェック!H$23&amp;",男"&amp;","&amp;集計チェック!$A151))</f>
        <v>0</v>
      </c>
      <c r="I151" s="286">
        <f>IF($A151="","",COUNTIF(集計シート!$A$2:$E$202,集計チェック!I$23&amp;",男"&amp;","&amp;集計チェック!$A151)+COUNTIF(集計シート!$A$2:$E$202,",男"&amp;","&amp;集計チェック!$A151))</f>
        <v>0</v>
      </c>
      <c r="J151" s="286">
        <f t="shared" si="12"/>
        <v>0</v>
      </c>
      <c r="K151" s="286">
        <f>IF($A151="","",COUNTIF(集計シート!$A$2:$E$202,集計チェック!K$23&amp;",女"&amp;","&amp;集計チェック!$A151))</f>
        <v>0</v>
      </c>
      <c r="L151" s="286">
        <f>IF($A151="","",COUNTIF(集計シート!$A$2:$E$202,集計チェック!L$23&amp;",女"&amp;","&amp;集計チェック!$A151))</f>
        <v>0</v>
      </c>
      <c r="M151" s="286">
        <f>IF($A151="","",COUNTIF(集計シート!$A$2:$E$202,集計チェック!M$23&amp;",女"&amp;","&amp;集計チェック!$A151))</f>
        <v>0</v>
      </c>
      <c r="N151" s="286">
        <f>IF($A151="","",COUNTIF(集計シート!$A$2:$E$202,集計チェック!N$23&amp;",女"&amp;","&amp;集計チェック!$A151))</f>
        <v>0</v>
      </c>
      <c r="O151" s="286">
        <f>IF($A151="","",COUNTIF(集計シート!$A$2:$E$202,集計チェック!O$23&amp;",女"&amp;","&amp;集計チェック!$A151)+COUNTIF(集計シート!$A$2:$E$202,",女"&amp;","&amp;集計チェック!$A151))</f>
        <v>0</v>
      </c>
      <c r="Q151" s="286">
        <f>データ!R128</f>
        <v>0</v>
      </c>
      <c r="R151" s="289">
        <f>データ!S128</f>
        <v>0</v>
      </c>
      <c r="S151" s="290">
        <v>0</v>
      </c>
      <c r="T151" s="291">
        <f>IF($Q151="","",COUNTIF(集計シート!$K$2:$O$202,$Q151&amp;","&amp;1))</f>
        <v>0</v>
      </c>
      <c r="U151" s="292">
        <f t="shared" si="13"/>
        <v>0</v>
      </c>
      <c r="V151" s="286">
        <f>データ!T128</f>
        <v>0</v>
      </c>
      <c r="W151" s="289">
        <f>データ!U128</f>
        <v>0</v>
      </c>
      <c r="X151" s="290">
        <v>0</v>
      </c>
      <c r="Y151" s="291">
        <f>IF($V151="","",COUNTIF(集計シート!$K$2:$O$202,$V151&amp;","&amp;1))</f>
        <v>0</v>
      </c>
      <c r="Z151" s="293">
        <f t="shared" si="14"/>
        <v>0</v>
      </c>
    </row>
    <row r="152" spans="1:26">
      <c r="A152" s="286">
        <f>データ!P129</f>
        <v>0</v>
      </c>
      <c r="B152" s="287">
        <f>データ!Q129</f>
        <v>0</v>
      </c>
      <c r="C152" s="288">
        <f t="shared" si="7"/>
        <v>0</v>
      </c>
      <c r="D152" s="286">
        <f t="shared" si="8"/>
        <v>0</v>
      </c>
      <c r="E152" s="286">
        <f>IF($A152="","",COUNTIF(集計シート!$A$2:$E$202,集計チェック!E$23&amp;",男"&amp;","&amp;集計チェック!$A152))</f>
        <v>0</v>
      </c>
      <c r="F152" s="286">
        <f>IF($A152="","",COUNTIF(集計シート!$A$2:$E$202,集計チェック!F$23&amp;",男"&amp;","&amp;集計チェック!$A152))</f>
        <v>0</v>
      </c>
      <c r="G152" s="286">
        <f>IF($A152="","",COUNTIF(集計シート!$A$2:$E$202,集計チェック!G$23&amp;",男"&amp;","&amp;集計チェック!$A152))</f>
        <v>0</v>
      </c>
      <c r="H152" s="286">
        <f>IF($A152="","",COUNTIF(集計シート!$A$2:$E$202,集計チェック!H$23&amp;",男"&amp;","&amp;集計チェック!$A152))</f>
        <v>0</v>
      </c>
      <c r="I152" s="286">
        <f>IF($A152="","",COUNTIF(集計シート!$A$2:$E$202,集計チェック!I$23&amp;",男"&amp;","&amp;集計チェック!$A152)+COUNTIF(集計シート!$A$2:$E$202,",男"&amp;","&amp;集計チェック!$A152))</f>
        <v>0</v>
      </c>
      <c r="J152" s="286">
        <f t="shared" si="12"/>
        <v>0</v>
      </c>
      <c r="K152" s="286">
        <f>IF($A152="","",COUNTIF(集計シート!$A$2:$E$202,集計チェック!K$23&amp;",女"&amp;","&amp;集計チェック!$A152))</f>
        <v>0</v>
      </c>
      <c r="L152" s="286">
        <f>IF($A152="","",COUNTIF(集計シート!$A$2:$E$202,集計チェック!L$23&amp;",女"&amp;","&amp;集計チェック!$A152))</f>
        <v>0</v>
      </c>
      <c r="M152" s="286">
        <f>IF($A152="","",COUNTIF(集計シート!$A$2:$E$202,集計チェック!M$23&amp;",女"&amp;","&amp;集計チェック!$A152))</f>
        <v>0</v>
      </c>
      <c r="N152" s="286">
        <f>IF($A152="","",COUNTIF(集計シート!$A$2:$E$202,集計チェック!N$23&amp;",女"&amp;","&amp;集計チェック!$A152))</f>
        <v>0</v>
      </c>
      <c r="O152" s="286">
        <f>IF($A152="","",COUNTIF(集計シート!$A$2:$E$202,集計チェック!O$23&amp;",女"&amp;","&amp;集計チェック!$A152)+COUNTIF(集計シート!$A$2:$E$202,",女"&amp;","&amp;集計チェック!$A152))</f>
        <v>0</v>
      </c>
      <c r="Q152" s="286">
        <f>データ!R129</f>
        <v>0</v>
      </c>
      <c r="R152" s="289">
        <f>データ!S129</f>
        <v>0</v>
      </c>
      <c r="S152" s="290">
        <v>0</v>
      </c>
      <c r="T152" s="291">
        <f>IF($Q152="","",COUNTIF(集計シート!$K$2:$O$202,$Q152&amp;","&amp;1))</f>
        <v>0</v>
      </c>
      <c r="U152" s="292">
        <f t="shared" si="13"/>
        <v>0</v>
      </c>
      <c r="V152" s="286">
        <f>データ!T129</f>
        <v>0</v>
      </c>
      <c r="W152" s="289">
        <f>データ!U129</f>
        <v>0</v>
      </c>
      <c r="X152" s="290">
        <v>0</v>
      </c>
      <c r="Y152" s="291">
        <f>IF($V152="","",COUNTIF(集計シート!$K$2:$O$202,$V152&amp;","&amp;1))</f>
        <v>0</v>
      </c>
      <c r="Z152" s="293">
        <f t="shared" si="14"/>
        <v>0</v>
      </c>
    </row>
    <row r="153" spans="1:26">
      <c r="A153" s="286">
        <f>データ!P130</f>
        <v>0</v>
      </c>
      <c r="B153" s="287">
        <f>データ!Q130</f>
        <v>0</v>
      </c>
      <c r="C153" s="288">
        <f t="shared" ref="C153:C216" si="15">IF($A153="","",D153+J153)</f>
        <v>0</v>
      </c>
      <c r="D153" s="286">
        <f t="shared" ref="D153:D216" si="16">IF($A153="","",SUM(E153:I153))</f>
        <v>0</v>
      </c>
      <c r="E153" s="286">
        <f>IF($A153="","",COUNTIF(集計シート!$A$2:$E$202,集計チェック!E$23&amp;",男"&amp;","&amp;集計チェック!$A153))</f>
        <v>0</v>
      </c>
      <c r="F153" s="286">
        <f>IF($A153="","",COUNTIF(集計シート!$A$2:$E$202,集計チェック!F$23&amp;",男"&amp;","&amp;集計チェック!$A153))</f>
        <v>0</v>
      </c>
      <c r="G153" s="286">
        <f>IF($A153="","",COUNTIF(集計シート!$A$2:$E$202,集計チェック!G$23&amp;",男"&amp;","&amp;集計チェック!$A153))</f>
        <v>0</v>
      </c>
      <c r="H153" s="286">
        <f>IF($A153="","",COUNTIF(集計シート!$A$2:$E$202,集計チェック!H$23&amp;",男"&amp;","&amp;集計チェック!$A153))</f>
        <v>0</v>
      </c>
      <c r="I153" s="286">
        <f>IF($A153="","",COUNTIF(集計シート!$A$2:$E$202,集計チェック!I$23&amp;",男"&amp;","&amp;集計チェック!$A153)+COUNTIF(集計シート!$A$2:$E$202,",男"&amp;","&amp;集計チェック!$A153))</f>
        <v>0</v>
      </c>
      <c r="J153" s="286">
        <f t="shared" si="12"/>
        <v>0</v>
      </c>
      <c r="K153" s="286">
        <f>IF($A153="","",COUNTIF(集計シート!$A$2:$E$202,集計チェック!K$23&amp;",女"&amp;","&amp;集計チェック!$A153))</f>
        <v>0</v>
      </c>
      <c r="L153" s="286">
        <f>IF($A153="","",COUNTIF(集計シート!$A$2:$E$202,集計チェック!L$23&amp;",女"&amp;","&amp;集計チェック!$A153))</f>
        <v>0</v>
      </c>
      <c r="M153" s="286">
        <f>IF($A153="","",COUNTIF(集計シート!$A$2:$E$202,集計チェック!M$23&amp;",女"&amp;","&amp;集計チェック!$A153))</f>
        <v>0</v>
      </c>
      <c r="N153" s="286">
        <f>IF($A153="","",COUNTIF(集計シート!$A$2:$E$202,集計チェック!N$23&amp;",女"&amp;","&amp;集計チェック!$A153))</f>
        <v>0</v>
      </c>
      <c r="O153" s="286">
        <f>IF($A153="","",COUNTIF(集計シート!$A$2:$E$202,集計チェック!O$23&amp;",女"&amp;","&amp;集計チェック!$A153)+COUNTIF(集計シート!$A$2:$E$202,",女"&amp;","&amp;集計チェック!$A153))</f>
        <v>0</v>
      </c>
      <c r="Q153" s="286">
        <f>データ!R130</f>
        <v>0</v>
      </c>
      <c r="R153" s="289">
        <f>データ!S130</f>
        <v>0</v>
      </c>
      <c r="S153" s="290">
        <v>0</v>
      </c>
      <c r="T153" s="291">
        <f>IF($Q153="","",COUNTIF(集計シート!$K$2:$O$202,$Q153&amp;","&amp;1))</f>
        <v>0</v>
      </c>
      <c r="U153" s="292">
        <f t="shared" si="13"/>
        <v>0</v>
      </c>
      <c r="V153" s="286">
        <f>データ!T130</f>
        <v>0</v>
      </c>
      <c r="W153" s="289">
        <f>データ!U130</f>
        <v>0</v>
      </c>
      <c r="X153" s="290">
        <v>0</v>
      </c>
      <c r="Y153" s="291">
        <f>IF($V153="","",COUNTIF(集計シート!$K$2:$O$202,$V153&amp;","&amp;1))</f>
        <v>0</v>
      </c>
      <c r="Z153" s="293">
        <f t="shared" si="14"/>
        <v>0</v>
      </c>
    </row>
    <row r="154" spans="1:26">
      <c r="A154" s="286">
        <f>データ!P131</f>
        <v>0</v>
      </c>
      <c r="B154" s="287">
        <f>データ!Q131</f>
        <v>0</v>
      </c>
      <c r="C154" s="288">
        <f t="shared" si="15"/>
        <v>0</v>
      </c>
      <c r="D154" s="286">
        <f t="shared" si="16"/>
        <v>0</v>
      </c>
      <c r="E154" s="286">
        <f>IF($A154="","",COUNTIF(集計シート!$A$2:$E$202,集計チェック!E$23&amp;",男"&amp;","&amp;集計チェック!$A154))</f>
        <v>0</v>
      </c>
      <c r="F154" s="286">
        <f>IF($A154="","",COUNTIF(集計シート!$A$2:$E$202,集計チェック!F$23&amp;",男"&amp;","&amp;集計チェック!$A154))</f>
        <v>0</v>
      </c>
      <c r="G154" s="286">
        <f>IF($A154="","",COUNTIF(集計シート!$A$2:$E$202,集計チェック!G$23&amp;",男"&amp;","&amp;集計チェック!$A154))</f>
        <v>0</v>
      </c>
      <c r="H154" s="286">
        <f>IF($A154="","",COUNTIF(集計シート!$A$2:$E$202,集計チェック!H$23&amp;",男"&amp;","&amp;集計チェック!$A154))</f>
        <v>0</v>
      </c>
      <c r="I154" s="286">
        <f>IF($A154="","",COUNTIF(集計シート!$A$2:$E$202,集計チェック!I$23&amp;",男"&amp;","&amp;集計チェック!$A154)+COUNTIF(集計シート!$A$2:$E$202,",男"&amp;","&amp;集計チェック!$A154))</f>
        <v>0</v>
      </c>
      <c r="J154" s="286">
        <f t="shared" si="12"/>
        <v>0</v>
      </c>
      <c r="K154" s="286">
        <f>IF($A154="","",COUNTIF(集計シート!$A$2:$E$202,集計チェック!K$23&amp;",女"&amp;","&amp;集計チェック!$A154))</f>
        <v>0</v>
      </c>
      <c r="L154" s="286">
        <f>IF($A154="","",COUNTIF(集計シート!$A$2:$E$202,集計チェック!L$23&amp;",女"&amp;","&amp;集計チェック!$A154))</f>
        <v>0</v>
      </c>
      <c r="M154" s="286">
        <f>IF($A154="","",COUNTIF(集計シート!$A$2:$E$202,集計チェック!M$23&amp;",女"&amp;","&amp;集計チェック!$A154))</f>
        <v>0</v>
      </c>
      <c r="N154" s="286">
        <f>IF($A154="","",COUNTIF(集計シート!$A$2:$E$202,集計チェック!N$23&amp;",女"&amp;","&amp;集計チェック!$A154))</f>
        <v>0</v>
      </c>
      <c r="O154" s="286">
        <f>IF($A154="","",COUNTIF(集計シート!$A$2:$E$202,集計チェック!O$23&amp;",女"&amp;","&amp;集計チェック!$A154)+COUNTIF(集計シート!$A$2:$E$202,",女"&amp;","&amp;集計チェック!$A154))</f>
        <v>0</v>
      </c>
      <c r="Q154" s="286">
        <f>データ!R131</f>
        <v>0</v>
      </c>
      <c r="R154" s="289">
        <f>データ!S131</f>
        <v>0</v>
      </c>
      <c r="S154" s="290">
        <v>0</v>
      </c>
      <c r="T154" s="291">
        <f>IF($Q154="","",COUNTIF(集計シート!$K$2:$O$202,$Q154&amp;","&amp;1))</f>
        <v>0</v>
      </c>
      <c r="U154" s="292">
        <f t="shared" si="13"/>
        <v>0</v>
      </c>
      <c r="V154" s="286">
        <f>データ!T131</f>
        <v>0</v>
      </c>
      <c r="W154" s="289">
        <f>データ!U131</f>
        <v>0</v>
      </c>
      <c r="X154" s="290">
        <v>0</v>
      </c>
      <c r="Y154" s="291">
        <f>IF($V154="","",COUNTIF(集計シート!$K$2:$O$202,$V154&amp;","&amp;1))</f>
        <v>0</v>
      </c>
      <c r="Z154" s="293">
        <f t="shared" si="14"/>
        <v>0</v>
      </c>
    </row>
    <row r="155" spans="1:26">
      <c r="A155" s="286">
        <f>データ!P132</f>
        <v>0</v>
      </c>
      <c r="B155" s="287">
        <f>データ!Q132</f>
        <v>0</v>
      </c>
      <c r="C155" s="288">
        <f t="shared" si="15"/>
        <v>0</v>
      </c>
      <c r="D155" s="286">
        <f t="shared" si="16"/>
        <v>0</v>
      </c>
      <c r="E155" s="286">
        <f>IF($A155="","",COUNTIF(集計シート!$A$2:$E$202,集計チェック!E$23&amp;",男"&amp;","&amp;集計チェック!$A155))</f>
        <v>0</v>
      </c>
      <c r="F155" s="286">
        <f>IF($A155="","",COUNTIF(集計シート!$A$2:$E$202,集計チェック!F$23&amp;",男"&amp;","&amp;集計チェック!$A155))</f>
        <v>0</v>
      </c>
      <c r="G155" s="286">
        <f>IF($A155="","",COUNTIF(集計シート!$A$2:$E$202,集計チェック!G$23&amp;",男"&amp;","&amp;集計チェック!$A155))</f>
        <v>0</v>
      </c>
      <c r="H155" s="286">
        <f>IF($A155="","",COUNTIF(集計シート!$A$2:$E$202,集計チェック!H$23&amp;",男"&amp;","&amp;集計チェック!$A155))</f>
        <v>0</v>
      </c>
      <c r="I155" s="286">
        <f>IF($A155="","",COUNTIF(集計シート!$A$2:$E$202,集計チェック!I$23&amp;",男"&amp;","&amp;集計チェック!$A155)+COUNTIF(集計シート!$A$2:$E$202,",男"&amp;","&amp;集計チェック!$A155))</f>
        <v>0</v>
      </c>
      <c r="J155" s="286">
        <f t="shared" si="12"/>
        <v>0</v>
      </c>
      <c r="K155" s="286">
        <f>IF($A155="","",COUNTIF(集計シート!$A$2:$E$202,集計チェック!K$23&amp;",女"&amp;","&amp;集計チェック!$A155))</f>
        <v>0</v>
      </c>
      <c r="L155" s="286">
        <f>IF($A155="","",COUNTIF(集計シート!$A$2:$E$202,集計チェック!L$23&amp;",女"&amp;","&amp;集計チェック!$A155))</f>
        <v>0</v>
      </c>
      <c r="M155" s="286">
        <f>IF($A155="","",COUNTIF(集計シート!$A$2:$E$202,集計チェック!M$23&amp;",女"&amp;","&amp;集計チェック!$A155))</f>
        <v>0</v>
      </c>
      <c r="N155" s="286">
        <f>IF($A155="","",COUNTIF(集計シート!$A$2:$E$202,集計チェック!N$23&amp;",女"&amp;","&amp;集計チェック!$A155))</f>
        <v>0</v>
      </c>
      <c r="O155" s="286">
        <f>IF($A155="","",COUNTIF(集計シート!$A$2:$E$202,集計チェック!O$23&amp;",女"&amp;","&amp;集計チェック!$A155)+COUNTIF(集計シート!$A$2:$E$202,",女"&amp;","&amp;集計チェック!$A155))</f>
        <v>0</v>
      </c>
      <c r="Q155" s="286">
        <f>データ!R132</f>
        <v>0</v>
      </c>
      <c r="R155" s="289">
        <f>データ!S132</f>
        <v>0</v>
      </c>
      <c r="S155" s="290">
        <v>0</v>
      </c>
      <c r="T155" s="291">
        <f>IF($Q155="","",COUNTIF(集計シート!$K$2:$O$202,$Q155&amp;","&amp;1))</f>
        <v>0</v>
      </c>
      <c r="U155" s="292">
        <f t="shared" si="13"/>
        <v>0</v>
      </c>
      <c r="V155" s="286">
        <f>データ!T132</f>
        <v>0</v>
      </c>
      <c r="W155" s="289">
        <f>データ!U132</f>
        <v>0</v>
      </c>
      <c r="X155" s="290">
        <v>0</v>
      </c>
      <c r="Y155" s="291">
        <f>IF($V155="","",COUNTIF(集計シート!$K$2:$O$202,$V155&amp;","&amp;1))</f>
        <v>0</v>
      </c>
      <c r="Z155" s="293">
        <f t="shared" si="14"/>
        <v>0</v>
      </c>
    </row>
    <row r="156" spans="1:26">
      <c r="A156" s="286">
        <f>データ!P133</f>
        <v>0</v>
      </c>
      <c r="B156" s="287">
        <f>データ!Q133</f>
        <v>0</v>
      </c>
      <c r="C156" s="288">
        <f t="shared" si="15"/>
        <v>0</v>
      </c>
      <c r="D156" s="286">
        <f t="shared" si="16"/>
        <v>0</v>
      </c>
      <c r="E156" s="286">
        <f>IF($A156="","",COUNTIF(集計シート!$A$2:$E$202,集計チェック!E$23&amp;",男"&amp;","&amp;集計チェック!$A156))</f>
        <v>0</v>
      </c>
      <c r="F156" s="286">
        <f>IF($A156="","",COUNTIF(集計シート!$A$2:$E$202,集計チェック!F$23&amp;",男"&amp;","&amp;集計チェック!$A156))</f>
        <v>0</v>
      </c>
      <c r="G156" s="286">
        <f>IF($A156="","",COUNTIF(集計シート!$A$2:$E$202,集計チェック!G$23&amp;",男"&amp;","&amp;集計チェック!$A156))</f>
        <v>0</v>
      </c>
      <c r="H156" s="286">
        <f>IF($A156="","",COUNTIF(集計シート!$A$2:$E$202,集計チェック!H$23&amp;",男"&amp;","&amp;集計チェック!$A156))</f>
        <v>0</v>
      </c>
      <c r="I156" s="286">
        <f>IF($A156="","",COUNTIF(集計シート!$A$2:$E$202,集計チェック!I$23&amp;",男"&amp;","&amp;集計チェック!$A156)+COUNTIF(集計シート!$A$2:$E$202,",男"&amp;","&amp;集計チェック!$A156))</f>
        <v>0</v>
      </c>
      <c r="J156" s="286">
        <f t="shared" si="12"/>
        <v>0</v>
      </c>
      <c r="K156" s="286">
        <f>IF($A156="","",COUNTIF(集計シート!$A$2:$E$202,集計チェック!K$23&amp;",女"&amp;","&amp;集計チェック!$A156))</f>
        <v>0</v>
      </c>
      <c r="L156" s="286">
        <f>IF($A156="","",COUNTIF(集計シート!$A$2:$E$202,集計チェック!L$23&amp;",女"&amp;","&amp;集計チェック!$A156))</f>
        <v>0</v>
      </c>
      <c r="M156" s="286">
        <f>IF($A156="","",COUNTIF(集計シート!$A$2:$E$202,集計チェック!M$23&amp;",女"&amp;","&amp;集計チェック!$A156))</f>
        <v>0</v>
      </c>
      <c r="N156" s="286">
        <f>IF($A156="","",COUNTIF(集計シート!$A$2:$E$202,集計チェック!N$23&amp;",女"&amp;","&amp;集計チェック!$A156))</f>
        <v>0</v>
      </c>
      <c r="O156" s="286">
        <f>IF($A156="","",COUNTIF(集計シート!$A$2:$E$202,集計チェック!O$23&amp;",女"&amp;","&amp;集計チェック!$A156)+COUNTIF(集計シート!$A$2:$E$202,",女"&amp;","&amp;集計チェック!$A156))</f>
        <v>0</v>
      </c>
      <c r="Q156" s="286">
        <f>データ!R133</f>
        <v>0</v>
      </c>
      <c r="R156" s="289">
        <f>データ!S133</f>
        <v>0</v>
      </c>
      <c r="S156" s="290">
        <v>0</v>
      </c>
      <c r="T156" s="291">
        <f>IF($Q156="","",COUNTIF(集計シート!$K$2:$O$202,$Q156&amp;","&amp;1))</f>
        <v>0</v>
      </c>
      <c r="U156" s="292">
        <f t="shared" si="13"/>
        <v>0</v>
      </c>
      <c r="V156" s="286">
        <f>データ!T133</f>
        <v>0</v>
      </c>
      <c r="W156" s="289">
        <f>データ!U133</f>
        <v>0</v>
      </c>
      <c r="X156" s="290">
        <v>0</v>
      </c>
      <c r="Y156" s="291">
        <f>IF($V156="","",COUNTIF(集計シート!$K$2:$O$202,$V156&amp;","&amp;1))</f>
        <v>0</v>
      </c>
      <c r="Z156" s="293">
        <f t="shared" si="14"/>
        <v>0</v>
      </c>
    </row>
    <row r="157" spans="1:26">
      <c r="A157" s="286">
        <f>データ!P134</f>
        <v>0</v>
      </c>
      <c r="B157" s="287">
        <f>データ!Q134</f>
        <v>0</v>
      </c>
      <c r="C157" s="288">
        <f t="shared" si="15"/>
        <v>0</v>
      </c>
      <c r="D157" s="286">
        <f t="shared" si="16"/>
        <v>0</v>
      </c>
      <c r="E157" s="286">
        <f>IF($A157="","",COUNTIF(集計シート!$A$2:$E$202,集計チェック!E$23&amp;",男"&amp;","&amp;集計チェック!$A157))</f>
        <v>0</v>
      </c>
      <c r="F157" s="286">
        <f>IF($A157="","",COUNTIF(集計シート!$A$2:$E$202,集計チェック!F$23&amp;",男"&amp;","&amp;集計チェック!$A157))</f>
        <v>0</v>
      </c>
      <c r="G157" s="286">
        <f>IF($A157="","",COUNTIF(集計シート!$A$2:$E$202,集計チェック!G$23&amp;",男"&amp;","&amp;集計チェック!$A157))</f>
        <v>0</v>
      </c>
      <c r="H157" s="286">
        <f>IF($A157="","",COUNTIF(集計シート!$A$2:$E$202,集計チェック!H$23&amp;",男"&amp;","&amp;集計チェック!$A157))</f>
        <v>0</v>
      </c>
      <c r="I157" s="286">
        <f>IF($A157="","",COUNTIF(集計シート!$A$2:$E$202,集計チェック!I$23&amp;",男"&amp;","&amp;集計チェック!$A157)+COUNTIF(集計シート!$A$2:$E$202,",男"&amp;","&amp;集計チェック!$A157))</f>
        <v>0</v>
      </c>
      <c r="J157" s="286">
        <f t="shared" si="12"/>
        <v>0</v>
      </c>
      <c r="K157" s="286">
        <f>IF($A157="","",COUNTIF(集計シート!$A$2:$E$202,集計チェック!K$23&amp;",女"&amp;","&amp;集計チェック!$A157))</f>
        <v>0</v>
      </c>
      <c r="L157" s="286">
        <f>IF($A157="","",COUNTIF(集計シート!$A$2:$E$202,集計チェック!L$23&amp;",女"&amp;","&amp;集計チェック!$A157))</f>
        <v>0</v>
      </c>
      <c r="M157" s="286">
        <f>IF($A157="","",COUNTIF(集計シート!$A$2:$E$202,集計チェック!M$23&amp;",女"&amp;","&amp;集計チェック!$A157))</f>
        <v>0</v>
      </c>
      <c r="N157" s="286">
        <f>IF($A157="","",COUNTIF(集計シート!$A$2:$E$202,集計チェック!N$23&amp;",女"&amp;","&amp;集計チェック!$A157))</f>
        <v>0</v>
      </c>
      <c r="O157" s="286">
        <f>IF($A157="","",COUNTIF(集計シート!$A$2:$E$202,集計チェック!O$23&amp;",女"&amp;","&amp;集計チェック!$A157)+COUNTIF(集計シート!$A$2:$E$202,",女"&amp;","&amp;集計チェック!$A157))</f>
        <v>0</v>
      </c>
      <c r="Q157" s="286">
        <f>データ!R134</f>
        <v>0</v>
      </c>
      <c r="R157" s="289">
        <f>データ!S134</f>
        <v>0</v>
      </c>
      <c r="S157" s="290">
        <v>0</v>
      </c>
      <c r="T157" s="291">
        <f>IF($Q157="","",COUNTIF(集計シート!$K$2:$O$202,$Q157&amp;","&amp;1))</f>
        <v>0</v>
      </c>
      <c r="U157" s="292">
        <f t="shared" si="13"/>
        <v>0</v>
      </c>
      <c r="V157" s="286">
        <f>データ!T134</f>
        <v>0</v>
      </c>
      <c r="W157" s="289">
        <f>データ!U134</f>
        <v>0</v>
      </c>
      <c r="X157" s="290">
        <v>0</v>
      </c>
      <c r="Y157" s="291">
        <f>IF($V157="","",COUNTIF(集計シート!$K$2:$O$202,$V157&amp;","&amp;1))</f>
        <v>0</v>
      </c>
      <c r="Z157" s="293">
        <f t="shared" si="14"/>
        <v>0</v>
      </c>
    </row>
    <row r="158" spans="1:26">
      <c r="A158" s="286">
        <f>データ!P135</f>
        <v>0</v>
      </c>
      <c r="B158" s="287">
        <f>データ!Q135</f>
        <v>0</v>
      </c>
      <c r="C158" s="288">
        <f t="shared" si="15"/>
        <v>0</v>
      </c>
      <c r="D158" s="286">
        <f t="shared" si="16"/>
        <v>0</v>
      </c>
      <c r="E158" s="286">
        <f>IF($A158="","",COUNTIF(集計シート!$A$2:$E$202,集計チェック!E$23&amp;",男"&amp;","&amp;集計チェック!$A158))</f>
        <v>0</v>
      </c>
      <c r="F158" s="286">
        <f>IF($A158="","",COUNTIF(集計シート!$A$2:$E$202,集計チェック!F$23&amp;",男"&amp;","&amp;集計チェック!$A158))</f>
        <v>0</v>
      </c>
      <c r="G158" s="286">
        <f>IF($A158="","",COUNTIF(集計シート!$A$2:$E$202,集計チェック!G$23&amp;",男"&amp;","&amp;集計チェック!$A158))</f>
        <v>0</v>
      </c>
      <c r="H158" s="286">
        <f>IF($A158="","",COUNTIF(集計シート!$A$2:$E$202,集計チェック!H$23&amp;",男"&amp;","&amp;集計チェック!$A158))</f>
        <v>0</v>
      </c>
      <c r="I158" s="286">
        <f>IF($A158="","",COUNTIF(集計シート!$A$2:$E$202,集計チェック!I$23&amp;",男"&amp;","&amp;集計チェック!$A158)+COUNTIF(集計シート!$A$2:$E$202,",男"&amp;","&amp;集計チェック!$A158))</f>
        <v>0</v>
      </c>
      <c r="J158" s="286">
        <f t="shared" si="12"/>
        <v>0</v>
      </c>
      <c r="K158" s="286">
        <f>IF($A158="","",COUNTIF(集計シート!$A$2:$E$202,集計チェック!K$23&amp;",女"&amp;","&amp;集計チェック!$A158))</f>
        <v>0</v>
      </c>
      <c r="L158" s="286">
        <f>IF($A158="","",COUNTIF(集計シート!$A$2:$E$202,集計チェック!L$23&amp;",女"&amp;","&amp;集計チェック!$A158))</f>
        <v>0</v>
      </c>
      <c r="M158" s="286">
        <f>IF($A158="","",COUNTIF(集計シート!$A$2:$E$202,集計チェック!M$23&amp;",女"&amp;","&amp;集計チェック!$A158))</f>
        <v>0</v>
      </c>
      <c r="N158" s="286">
        <f>IF($A158="","",COUNTIF(集計シート!$A$2:$E$202,集計チェック!N$23&amp;",女"&amp;","&amp;集計チェック!$A158))</f>
        <v>0</v>
      </c>
      <c r="O158" s="286">
        <f>IF($A158="","",COUNTIF(集計シート!$A$2:$E$202,集計チェック!O$23&amp;",女"&amp;","&amp;集計チェック!$A158)+COUNTIF(集計シート!$A$2:$E$202,",女"&amp;","&amp;集計チェック!$A158))</f>
        <v>0</v>
      </c>
      <c r="Q158" s="286">
        <f>データ!R135</f>
        <v>0</v>
      </c>
      <c r="R158" s="289">
        <f>データ!S135</f>
        <v>0</v>
      </c>
      <c r="S158" s="290">
        <v>0</v>
      </c>
      <c r="T158" s="291">
        <f>IF($Q158="","",COUNTIF(集計シート!$K$2:$O$202,$Q158&amp;","&amp;1))</f>
        <v>0</v>
      </c>
      <c r="U158" s="292">
        <f t="shared" si="13"/>
        <v>0</v>
      </c>
      <c r="V158" s="286">
        <f>データ!T135</f>
        <v>0</v>
      </c>
      <c r="W158" s="289">
        <f>データ!U135</f>
        <v>0</v>
      </c>
      <c r="X158" s="290">
        <v>0</v>
      </c>
      <c r="Y158" s="291">
        <f>IF($V158="","",COUNTIF(集計シート!$K$2:$O$202,$V158&amp;","&amp;1))</f>
        <v>0</v>
      </c>
      <c r="Z158" s="293">
        <f t="shared" si="14"/>
        <v>0</v>
      </c>
    </row>
    <row r="159" spans="1:26">
      <c r="A159" s="286">
        <f>データ!P136</f>
        <v>0</v>
      </c>
      <c r="B159" s="287">
        <f>データ!Q136</f>
        <v>0</v>
      </c>
      <c r="C159" s="288">
        <f t="shared" si="15"/>
        <v>0</v>
      </c>
      <c r="D159" s="286">
        <f t="shared" si="16"/>
        <v>0</v>
      </c>
      <c r="E159" s="286">
        <f>IF($A159="","",COUNTIF(集計シート!$A$2:$E$202,集計チェック!E$23&amp;",男"&amp;","&amp;集計チェック!$A159))</f>
        <v>0</v>
      </c>
      <c r="F159" s="286">
        <f>IF($A159="","",COUNTIF(集計シート!$A$2:$E$202,集計チェック!F$23&amp;",男"&amp;","&amp;集計チェック!$A159))</f>
        <v>0</v>
      </c>
      <c r="G159" s="286">
        <f>IF($A159="","",COUNTIF(集計シート!$A$2:$E$202,集計チェック!G$23&amp;",男"&amp;","&amp;集計チェック!$A159))</f>
        <v>0</v>
      </c>
      <c r="H159" s="286">
        <f>IF($A159="","",COUNTIF(集計シート!$A$2:$E$202,集計チェック!H$23&amp;",男"&amp;","&amp;集計チェック!$A159))</f>
        <v>0</v>
      </c>
      <c r="I159" s="286">
        <f>IF($A159="","",COUNTIF(集計シート!$A$2:$E$202,集計チェック!I$23&amp;",男"&amp;","&amp;集計チェック!$A159)+COUNTIF(集計シート!$A$2:$E$202,",男"&amp;","&amp;集計チェック!$A159))</f>
        <v>0</v>
      </c>
      <c r="J159" s="286">
        <f t="shared" si="12"/>
        <v>0</v>
      </c>
      <c r="K159" s="286">
        <f>IF($A159="","",COUNTIF(集計シート!$A$2:$E$202,集計チェック!K$23&amp;",女"&amp;","&amp;集計チェック!$A159))</f>
        <v>0</v>
      </c>
      <c r="L159" s="286">
        <f>IF($A159="","",COUNTIF(集計シート!$A$2:$E$202,集計チェック!L$23&amp;",女"&amp;","&amp;集計チェック!$A159))</f>
        <v>0</v>
      </c>
      <c r="M159" s="286">
        <f>IF($A159="","",COUNTIF(集計シート!$A$2:$E$202,集計チェック!M$23&amp;",女"&amp;","&amp;集計チェック!$A159))</f>
        <v>0</v>
      </c>
      <c r="N159" s="286">
        <f>IF($A159="","",COUNTIF(集計シート!$A$2:$E$202,集計チェック!N$23&amp;",女"&amp;","&amp;集計チェック!$A159))</f>
        <v>0</v>
      </c>
      <c r="O159" s="286">
        <f>IF($A159="","",COUNTIF(集計シート!$A$2:$E$202,集計チェック!O$23&amp;",女"&amp;","&amp;集計チェック!$A159)+COUNTIF(集計シート!$A$2:$E$202,",女"&amp;","&amp;集計チェック!$A159))</f>
        <v>0</v>
      </c>
      <c r="Q159" s="286">
        <f>データ!R136</f>
        <v>0</v>
      </c>
      <c r="R159" s="289">
        <f>データ!S136</f>
        <v>0</v>
      </c>
      <c r="S159" s="290">
        <v>0</v>
      </c>
      <c r="T159" s="291">
        <f>IF($Q159="","",COUNTIF(集計シート!$K$2:$O$202,$Q159&amp;","&amp;1))</f>
        <v>0</v>
      </c>
      <c r="U159" s="292">
        <f t="shared" si="13"/>
        <v>0</v>
      </c>
      <c r="V159" s="286">
        <f>データ!T136</f>
        <v>0</v>
      </c>
      <c r="W159" s="289">
        <f>データ!U136</f>
        <v>0</v>
      </c>
      <c r="X159" s="290">
        <v>0</v>
      </c>
      <c r="Y159" s="291">
        <f>IF($V159="","",COUNTIF(集計シート!$K$2:$O$202,$V159&amp;","&amp;1))</f>
        <v>0</v>
      </c>
      <c r="Z159" s="293">
        <f t="shared" si="14"/>
        <v>0</v>
      </c>
    </row>
    <row r="160" spans="1:26">
      <c r="A160" s="286">
        <f>データ!P137</f>
        <v>0</v>
      </c>
      <c r="B160" s="287">
        <f>データ!Q137</f>
        <v>0</v>
      </c>
      <c r="C160" s="288">
        <f t="shared" si="15"/>
        <v>0</v>
      </c>
      <c r="D160" s="286">
        <f t="shared" si="16"/>
        <v>0</v>
      </c>
      <c r="E160" s="286">
        <f>IF($A160="","",COUNTIF(集計シート!$A$2:$E$202,集計チェック!E$23&amp;",男"&amp;","&amp;集計チェック!$A160))</f>
        <v>0</v>
      </c>
      <c r="F160" s="286">
        <f>IF($A160="","",COUNTIF(集計シート!$A$2:$E$202,集計チェック!F$23&amp;",男"&amp;","&amp;集計チェック!$A160))</f>
        <v>0</v>
      </c>
      <c r="G160" s="286">
        <f>IF($A160="","",COUNTIF(集計シート!$A$2:$E$202,集計チェック!G$23&amp;",男"&amp;","&amp;集計チェック!$A160))</f>
        <v>0</v>
      </c>
      <c r="H160" s="286">
        <f>IF($A160="","",COUNTIF(集計シート!$A$2:$E$202,集計チェック!H$23&amp;",男"&amp;","&amp;集計チェック!$A160))</f>
        <v>0</v>
      </c>
      <c r="I160" s="286">
        <f>IF($A160="","",COUNTIF(集計シート!$A$2:$E$202,集計チェック!I$23&amp;",男"&amp;","&amp;集計チェック!$A160)+COUNTIF(集計シート!$A$2:$E$202,",男"&amp;","&amp;集計チェック!$A160))</f>
        <v>0</v>
      </c>
      <c r="J160" s="286">
        <f t="shared" si="12"/>
        <v>0</v>
      </c>
      <c r="K160" s="286">
        <f>IF($A160="","",COUNTIF(集計シート!$A$2:$E$202,集計チェック!K$23&amp;",女"&amp;","&amp;集計チェック!$A160))</f>
        <v>0</v>
      </c>
      <c r="L160" s="286">
        <f>IF($A160="","",COUNTIF(集計シート!$A$2:$E$202,集計チェック!L$23&amp;",女"&amp;","&amp;集計チェック!$A160))</f>
        <v>0</v>
      </c>
      <c r="M160" s="286">
        <f>IF($A160="","",COUNTIF(集計シート!$A$2:$E$202,集計チェック!M$23&amp;",女"&amp;","&amp;集計チェック!$A160))</f>
        <v>0</v>
      </c>
      <c r="N160" s="286">
        <f>IF($A160="","",COUNTIF(集計シート!$A$2:$E$202,集計チェック!N$23&amp;",女"&amp;","&amp;集計チェック!$A160))</f>
        <v>0</v>
      </c>
      <c r="O160" s="286">
        <f>IF($A160="","",COUNTIF(集計シート!$A$2:$E$202,集計チェック!O$23&amp;",女"&amp;","&amp;集計チェック!$A160)+COUNTIF(集計シート!$A$2:$E$202,",女"&amp;","&amp;集計チェック!$A160))</f>
        <v>0</v>
      </c>
      <c r="Q160" s="286">
        <f>データ!R137</f>
        <v>0</v>
      </c>
      <c r="R160" s="289">
        <f>データ!S137</f>
        <v>0</v>
      </c>
      <c r="S160" s="290">
        <v>0</v>
      </c>
      <c r="T160" s="291">
        <f>IF($Q160="","",COUNTIF(集計シート!$K$2:$O$202,$Q160&amp;","&amp;1))</f>
        <v>0</v>
      </c>
      <c r="U160" s="292">
        <f t="shared" si="13"/>
        <v>0</v>
      </c>
      <c r="V160" s="286">
        <f>データ!T137</f>
        <v>0</v>
      </c>
      <c r="W160" s="289">
        <f>データ!U137</f>
        <v>0</v>
      </c>
      <c r="X160" s="290">
        <v>0</v>
      </c>
      <c r="Y160" s="291">
        <f>IF($V160="","",COUNTIF(集計シート!$K$2:$O$202,$V160&amp;","&amp;1))</f>
        <v>0</v>
      </c>
      <c r="Z160" s="293">
        <f t="shared" si="14"/>
        <v>0</v>
      </c>
    </row>
    <row r="161" spans="1:26">
      <c r="A161" s="286">
        <f>データ!P138</f>
        <v>0</v>
      </c>
      <c r="B161" s="287">
        <f>データ!Q138</f>
        <v>0</v>
      </c>
      <c r="C161" s="288">
        <f t="shared" si="15"/>
        <v>0</v>
      </c>
      <c r="D161" s="286">
        <f t="shared" si="16"/>
        <v>0</v>
      </c>
      <c r="E161" s="286">
        <f>IF($A161="","",COUNTIF(集計シート!$A$2:$E$202,集計チェック!E$23&amp;",男"&amp;","&amp;集計チェック!$A161))</f>
        <v>0</v>
      </c>
      <c r="F161" s="286">
        <f>IF($A161="","",COUNTIF(集計シート!$A$2:$E$202,集計チェック!F$23&amp;",男"&amp;","&amp;集計チェック!$A161))</f>
        <v>0</v>
      </c>
      <c r="G161" s="286">
        <f>IF($A161="","",COUNTIF(集計シート!$A$2:$E$202,集計チェック!G$23&amp;",男"&amp;","&amp;集計チェック!$A161))</f>
        <v>0</v>
      </c>
      <c r="H161" s="286">
        <f>IF($A161="","",COUNTIF(集計シート!$A$2:$E$202,集計チェック!H$23&amp;",男"&amp;","&amp;集計チェック!$A161))</f>
        <v>0</v>
      </c>
      <c r="I161" s="286">
        <f>IF($A161="","",COUNTIF(集計シート!$A$2:$E$202,集計チェック!I$23&amp;",男"&amp;","&amp;集計チェック!$A161)+COUNTIF(集計シート!$A$2:$E$202,",男"&amp;","&amp;集計チェック!$A161))</f>
        <v>0</v>
      </c>
      <c r="J161" s="286">
        <f t="shared" si="12"/>
        <v>0</v>
      </c>
      <c r="K161" s="286">
        <f>IF($A161="","",COUNTIF(集計シート!$A$2:$E$202,集計チェック!K$23&amp;",女"&amp;","&amp;集計チェック!$A161))</f>
        <v>0</v>
      </c>
      <c r="L161" s="286">
        <f>IF($A161="","",COUNTIF(集計シート!$A$2:$E$202,集計チェック!L$23&amp;",女"&amp;","&amp;集計チェック!$A161))</f>
        <v>0</v>
      </c>
      <c r="M161" s="286">
        <f>IF($A161="","",COUNTIF(集計シート!$A$2:$E$202,集計チェック!M$23&amp;",女"&amp;","&amp;集計チェック!$A161))</f>
        <v>0</v>
      </c>
      <c r="N161" s="286">
        <f>IF($A161="","",COUNTIF(集計シート!$A$2:$E$202,集計チェック!N$23&amp;",女"&amp;","&amp;集計チェック!$A161))</f>
        <v>0</v>
      </c>
      <c r="O161" s="286">
        <f>IF($A161="","",COUNTIF(集計シート!$A$2:$E$202,集計チェック!O$23&amp;",女"&amp;","&amp;集計チェック!$A161)+COUNTIF(集計シート!$A$2:$E$202,",女"&amp;","&amp;集計チェック!$A161))</f>
        <v>0</v>
      </c>
      <c r="Q161" s="286">
        <f>データ!R138</f>
        <v>0</v>
      </c>
      <c r="R161" s="289">
        <f>データ!S138</f>
        <v>0</v>
      </c>
      <c r="S161" s="290">
        <v>0</v>
      </c>
      <c r="T161" s="291">
        <f>IF($Q161="","",COUNTIF(集計シート!$K$2:$O$202,$Q161&amp;","&amp;1))</f>
        <v>0</v>
      </c>
      <c r="U161" s="292">
        <f t="shared" si="13"/>
        <v>0</v>
      </c>
      <c r="V161" s="286">
        <f>データ!T138</f>
        <v>0</v>
      </c>
      <c r="W161" s="289">
        <f>データ!U138</f>
        <v>0</v>
      </c>
      <c r="X161" s="290">
        <v>0</v>
      </c>
      <c r="Y161" s="291">
        <f>IF($V161="","",COUNTIF(集計シート!$K$2:$O$202,$V161&amp;","&amp;1))</f>
        <v>0</v>
      </c>
      <c r="Z161" s="293">
        <f t="shared" si="14"/>
        <v>0</v>
      </c>
    </row>
    <row r="162" spans="1:26">
      <c r="A162" s="286">
        <f>データ!P139</f>
        <v>0</v>
      </c>
      <c r="B162" s="287">
        <f>データ!Q139</f>
        <v>0</v>
      </c>
      <c r="C162" s="288">
        <f t="shared" si="15"/>
        <v>0</v>
      </c>
      <c r="D162" s="286">
        <f t="shared" si="16"/>
        <v>0</v>
      </c>
      <c r="E162" s="286">
        <f>IF($A162="","",COUNTIF(集計シート!$A$2:$E$202,集計チェック!E$23&amp;",男"&amp;","&amp;集計チェック!$A162))</f>
        <v>0</v>
      </c>
      <c r="F162" s="286">
        <f>IF($A162="","",COUNTIF(集計シート!$A$2:$E$202,集計チェック!F$23&amp;",男"&amp;","&amp;集計チェック!$A162))</f>
        <v>0</v>
      </c>
      <c r="G162" s="286">
        <f>IF($A162="","",COUNTIF(集計シート!$A$2:$E$202,集計チェック!G$23&amp;",男"&amp;","&amp;集計チェック!$A162))</f>
        <v>0</v>
      </c>
      <c r="H162" s="286">
        <f>IF($A162="","",COUNTIF(集計シート!$A$2:$E$202,集計チェック!H$23&amp;",男"&amp;","&amp;集計チェック!$A162))</f>
        <v>0</v>
      </c>
      <c r="I162" s="286">
        <f>IF($A162="","",COUNTIF(集計シート!$A$2:$E$202,集計チェック!I$23&amp;",男"&amp;","&amp;集計チェック!$A162)+COUNTIF(集計シート!$A$2:$E$202,",男"&amp;","&amp;集計チェック!$A162))</f>
        <v>0</v>
      </c>
      <c r="J162" s="286">
        <f t="shared" si="12"/>
        <v>0</v>
      </c>
      <c r="K162" s="286">
        <f>IF($A162="","",COUNTIF(集計シート!$A$2:$E$202,集計チェック!K$23&amp;",女"&amp;","&amp;集計チェック!$A162))</f>
        <v>0</v>
      </c>
      <c r="L162" s="286">
        <f>IF($A162="","",COUNTIF(集計シート!$A$2:$E$202,集計チェック!L$23&amp;",女"&amp;","&amp;集計チェック!$A162))</f>
        <v>0</v>
      </c>
      <c r="M162" s="286">
        <f>IF($A162="","",COUNTIF(集計シート!$A$2:$E$202,集計チェック!M$23&amp;",女"&amp;","&amp;集計チェック!$A162))</f>
        <v>0</v>
      </c>
      <c r="N162" s="286">
        <f>IF($A162="","",COUNTIF(集計シート!$A$2:$E$202,集計チェック!N$23&amp;",女"&amp;","&amp;集計チェック!$A162))</f>
        <v>0</v>
      </c>
      <c r="O162" s="286">
        <f>IF($A162="","",COUNTIF(集計シート!$A$2:$E$202,集計チェック!O$23&amp;",女"&amp;","&amp;集計チェック!$A162)+COUNTIF(集計シート!$A$2:$E$202,",女"&amp;","&amp;集計チェック!$A162))</f>
        <v>0</v>
      </c>
      <c r="Q162" s="286">
        <f>データ!R139</f>
        <v>0</v>
      </c>
      <c r="R162" s="289">
        <f>データ!S139</f>
        <v>0</v>
      </c>
      <c r="S162" s="290">
        <v>0</v>
      </c>
      <c r="T162" s="291">
        <f>IF($Q162="","",COUNTIF(集計シート!$K$2:$O$202,$Q162&amp;","&amp;1))</f>
        <v>0</v>
      </c>
      <c r="U162" s="292">
        <f t="shared" si="13"/>
        <v>0</v>
      </c>
      <c r="V162" s="286">
        <f>データ!T139</f>
        <v>0</v>
      </c>
      <c r="W162" s="289">
        <f>データ!U139</f>
        <v>0</v>
      </c>
      <c r="X162" s="290">
        <v>0</v>
      </c>
      <c r="Y162" s="291">
        <f>IF($V162="","",COUNTIF(集計シート!$K$2:$O$202,$V162&amp;","&amp;1))</f>
        <v>0</v>
      </c>
      <c r="Z162" s="293">
        <f t="shared" si="14"/>
        <v>0</v>
      </c>
    </row>
    <row r="163" spans="1:26">
      <c r="A163" s="286">
        <f>データ!P140</f>
        <v>0</v>
      </c>
      <c r="B163" s="287">
        <f>データ!Q140</f>
        <v>0</v>
      </c>
      <c r="C163" s="288">
        <f t="shared" si="15"/>
        <v>0</v>
      </c>
      <c r="D163" s="286">
        <f t="shared" si="16"/>
        <v>0</v>
      </c>
      <c r="E163" s="286">
        <f>IF($A163="","",COUNTIF(集計シート!$A$2:$E$202,集計チェック!E$23&amp;",男"&amp;","&amp;集計チェック!$A163))</f>
        <v>0</v>
      </c>
      <c r="F163" s="286">
        <f>IF($A163="","",COUNTIF(集計シート!$A$2:$E$202,集計チェック!F$23&amp;",男"&amp;","&amp;集計チェック!$A163))</f>
        <v>0</v>
      </c>
      <c r="G163" s="286">
        <f>IF($A163="","",COUNTIF(集計シート!$A$2:$E$202,集計チェック!G$23&amp;",男"&amp;","&amp;集計チェック!$A163))</f>
        <v>0</v>
      </c>
      <c r="H163" s="286">
        <f>IF($A163="","",COUNTIF(集計シート!$A$2:$E$202,集計チェック!H$23&amp;",男"&amp;","&amp;集計チェック!$A163))</f>
        <v>0</v>
      </c>
      <c r="I163" s="286">
        <f>IF($A163="","",COUNTIF(集計シート!$A$2:$E$202,集計チェック!I$23&amp;",男"&amp;","&amp;集計チェック!$A163)+COUNTIF(集計シート!$A$2:$E$202,",男"&amp;","&amp;集計チェック!$A163))</f>
        <v>0</v>
      </c>
      <c r="J163" s="286">
        <f t="shared" si="12"/>
        <v>0</v>
      </c>
      <c r="K163" s="286">
        <f>IF($A163="","",COUNTIF(集計シート!$A$2:$E$202,集計チェック!K$23&amp;",女"&amp;","&amp;集計チェック!$A163))</f>
        <v>0</v>
      </c>
      <c r="L163" s="286">
        <f>IF($A163="","",COUNTIF(集計シート!$A$2:$E$202,集計チェック!L$23&amp;",女"&amp;","&amp;集計チェック!$A163))</f>
        <v>0</v>
      </c>
      <c r="M163" s="286">
        <f>IF($A163="","",COUNTIF(集計シート!$A$2:$E$202,集計チェック!M$23&amp;",女"&amp;","&amp;集計チェック!$A163))</f>
        <v>0</v>
      </c>
      <c r="N163" s="286">
        <f>IF($A163="","",COUNTIF(集計シート!$A$2:$E$202,集計チェック!N$23&amp;",女"&amp;","&amp;集計チェック!$A163))</f>
        <v>0</v>
      </c>
      <c r="O163" s="286">
        <f>IF($A163="","",COUNTIF(集計シート!$A$2:$E$202,集計チェック!O$23&amp;",女"&amp;","&amp;集計チェック!$A163)+COUNTIF(集計シート!$A$2:$E$202,",女"&amp;","&amp;集計チェック!$A163))</f>
        <v>0</v>
      </c>
      <c r="Q163" s="286">
        <f>データ!R140</f>
        <v>0</v>
      </c>
      <c r="R163" s="289">
        <f>データ!S140</f>
        <v>0</v>
      </c>
      <c r="S163" s="290">
        <v>0</v>
      </c>
      <c r="T163" s="291">
        <f>IF($Q163="","",COUNTIF(集計シート!$K$2:$O$202,$Q163&amp;","&amp;1))</f>
        <v>0</v>
      </c>
      <c r="U163" s="292">
        <f t="shared" si="13"/>
        <v>0</v>
      </c>
      <c r="V163" s="286">
        <f>データ!T140</f>
        <v>0</v>
      </c>
      <c r="W163" s="289">
        <f>データ!U140</f>
        <v>0</v>
      </c>
      <c r="X163" s="290">
        <v>0</v>
      </c>
      <c r="Y163" s="291">
        <f>IF($V163="","",COUNTIF(集計シート!$K$2:$O$202,$V163&amp;","&amp;1))</f>
        <v>0</v>
      </c>
      <c r="Z163" s="293">
        <f t="shared" si="14"/>
        <v>0</v>
      </c>
    </row>
    <row r="164" spans="1:26">
      <c r="A164" s="286">
        <f>データ!P141</f>
        <v>0</v>
      </c>
      <c r="B164" s="287">
        <f>データ!Q141</f>
        <v>0</v>
      </c>
      <c r="C164" s="288">
        <f t="shared" si="15"/>
        <v>0</v>
      </c>
      <c r="D164" s="286">
        <f t="shared" si="16"/>
        <v>0</v>
      </c>
      <c r="E164" s="286">
        <f>IF($A164="","",COUNTIF(集計シート!$A$2:$E$202,集計チェック!E$23&amp;",男"&amp;","&amp;集計チェック!$A164))</f>
        <v>0</v>
      </c>
      <c r="F164" s="286">
        <f>IF($A164="","",COUNTIF(集計シート!$A$2:$E$202,集計チェック!F$23&amp;",男"&amp;","&amp;集計チェック!$A164))</f>
        <v>0</v>
      </c>
      <c r="G164" s="286">
        <f>IF($A164="","",COUNTIF(集計シート!$A$2:$E$202,集計チェック!G$23&amp;",男"&amp;","&amp;集計チェック!$A164))</f>
        <v>0</v>
      </c>
      <c r="H164" s="286">
        <f>IF($A164="","",COUNTIF(集計シート!$A$2:$E$202,集計チェック!H$23&amp;",男"&amp;","&amp;集計チェック!$A164))</f>
        <v>0</v>
      </c>
      <c r="I164" s="286">
        <f>IF($A164="","",COUNTIF(集計シート!$A$2:$E$202,集計チェック!I$23&amp;",男"&amp;","&amp;集計チェック!$A164)+COUNTIF(集計シート!$A$2:$E$202,",男"&amp;","&amp;集計チェック!$A164))</f>
        <v>0</v>
      </c>
      <c r="J164" s="286">
        <f t="shared" si="12"/>
        <v>0</v>
      </c>
      <c r="K164" s="286">
        <f>IF($A164="","",COUNTIF(集計シート!$A$2:$E$202,集計チェック!K$23&amp;",女"&amp;","&amp;集計チェック!$A164))</f>
        <v>0</v>
      </c>
      <c r="L164" s="286">
        <f>IF($A164="","",COUNTIF(集計シート!$A$2:$E$202,集計チェック!L$23&amp;",女"&amp;","&amp;集計チェック!$A164))</f>
        <v>0</v>
      </c>
      <c r="M164" s="286">
        <f>IF($A164="","",COUNTIF(集計シート!$A$2:$E$202,集計チェック!M$23&amp;",女"&amp;","&amp;集計チェック!$A164))</f>
        <v>0</v>
      </c>
      <c r="N164" s="286">
        <f>IF($A164="","",COUNTIF(集計シート!$A$2:$E$202,集計チェック!N$23&amp;",女"&amp;","&amp;集計チェック!$A164))</f>
        <v>0</v>
      </c>
      <c r="O164" s="286">
        <f>IF($A164="","",COUNTIF(集計シート!$A$2:$E$202,集計チェック!O$23&amp;",女"&amp;","&amp;集計チェック!$A164)+COUNTIF(集計シート!$A$2:$E$202,",女"&amp;","&amp;集計チェック!$A164))</f>
        <v>0</v>
      </c>
      <c r="Q164" s="286">
        <f>データ!R141</f>
        <v>0</v>
      </c>
      <c r="R164" s="289">
        <f>データ!S141</f>
        <v>0</v>
      </c>
      <c r="S164" s="290">
        <v>0</v>
      </c>
      <c r="T164" s="291">
        <f>IF($Q164="","",COUNTIF(集計シート!$K$2:$O$202,$Q164&amp;","&amp;1))</f>
        <v>0</v>
      </c>
      <c r="U164" s="292">
        <f t="shared" si="13"/>
        <v>0</v>
      </c>
      <c r="V164" s="286">
        <f>データ!T141</f>
        <v>0</v>
      </c>
      <c r="W164" s="289">
        <f>データ!U141</f>
        <v>0</v>
      </c>
      <c r="X164" s="290">
        <v>0</v>
      </c>
      <c r="Y164" s="291">
        <f>IF($V164="","",COUNTIF(集計シート!$K$2:$O$202,$V164&amp;","&amp;1))</f>
        <v>0</v>
      </c>
      <c r="Z164" s="293">
        <f t="shared" si="14"/>
        <v>0</v>
      </c>
    </row>
    <row r="165" spans="1:26">
      <c r="A165" s="286">
        <f>データ!P142</f>
        <v>0</v>
      </c>
      <c r="B165" s="287">
        <f>データ!Q142</f>
        <v>0</v>
      </c>
      <c r="C165" s="288">
        <f t="shared" si="15"/>
        <v>0</v>
      </c>
      <c r="D165" s="286">
        <f t="shared" si="16"/>
        <v>0</v>
      </c>
      <c r="E165" s="286">
        <f>IF($A165="","",COUNTIF(集計シート!$A$2:$E$202,集計チェック!E$23&amp;",男"&amp;","&amp;集計チェック!$A165))</f>
        <v>0</v>
      </c>
      <c r="F165" s="286">
        <f>IF($A165="","",COUNTIF(集計シート!$A$2:$E$202,集計チェック!F$23&amp;",男"&amp;","&amp;集計チェック!$A165))</f>
        <v>0</v>
      </c>
      <c r="G165" s="286">
        <f>IF($A165="","",COUNTIF(集計シート!$A$2:$E$202,集計チェック!G$23&amp;",男"&amp;","&amp;集計チェック!$A165))</f>
        <v>0</v>
      </c>
      <c r="H165" s="286">
        <f>IF($A165="","",COUNTIF(集計シート!$A$2:$E$202,集計チェック!H$23&amp;",男"&amp;","&amp;集計チェック!$A165))</f>
        <v>0</v>
      </c>
      <c r="I165" s="286">
        <f>IF($A165="","",COUNTIF(集計シート!$A$2:$E$202,集計チェック!I$23&amp;",男"&amp;","&amp;集計チェック!$A165)+COUNTIF(集計シート!$A$2:$E$202,",男"&amp;","&amp;集計チェック!$A165))</f>
        <v>0</v>
      </c>
      <c r="J165" s="286">
        <f t="shared" si="12"/>
        <v>0</v>
      </c>
      <c r="K165" s="286">
        <f>IF($A165="","",COUNTIF(集計シート!$A$2:$E$202,集計チェック!K$23&amp;",女"&amp;","&amp;集計チェック!$A165))</f>
        <v>0</v>
      </c>
      <c r="L165" s="286">
        <f>IF($A165="","",COUNTIF(集計シート!$A$2:$E$202,集計チェック!L$23&amp;",女"&amp;","&amp;集計チェック!$A165))</f>
        <v>0</v>
      </c>
      <c r="M165" s="286">
        <f>IF($A165="","",COUNTIF(集計シート!$A$2:$E$202,集計チェック!M$23&amp;",女"&amp;","&amp;集計チェック!$A165))</f>
        <v>0</v>
      </c>
      <c r="N165" s="286">
        <f>IF($A165="","",COUNTIF(集計シート!$A$2:$E$202,集計チェック!N$23&amp;",女"&amp;","&amp;集計チェック!$A165))</f>
        <v>0</v>
      </c>
      <c r="O165" s="286">
        <f>IF($A165="","",COUNTIF(集計シート!$A$2:$E$202,集計チェック!O$23&amp;",女"&amp;","&amp;集計チェック!$A165)+COUNTIF(集計シート!$A$2:$E$202,",女"&amp;","&amp;集計チェック!$A165))</f>
        <v>0</v>
      </c>
      <c r="Q165" s="286">
        <f>データ!R142</f>
        <v>0</v>
      </c>
      <c r="R165" s="289">
        <f>データ!S142</f>
        <v>0</v>
      </c>
      <c r="S165" s="290">
        <v>0</v>
      </c>
      <c r="T165" s="291">
        <f>IF($Q165="","",COUNTIF(集計シート!$K$2:$O$202,$Q165&amp;","&amp;1))</f>
        <v>0</v>
      </c>
      <c r="U165" s="292">
        <f t="shared" si="13"/>
        <v>0</v>
      </c>
      <c r="V165" s="286">
        <f>データ!T142</f>
        <v>0</v>
      </c>
      <c r="W165" s="289">
        <f>データ!U142</f>
        <v>0</v>
      </c>
      <c r="X165" s="290">
        <v>0</v>
      </c>
      <c r="Y165" s="291">
        <f>IF($V165="","",COUNTIF(集計シート!$K$2:$O$202,$V165&amp;","&amp;1))</f>
        <v>0</v>
      </c>
      <c r="Z165" s="293">
        <f t="shared" si="14"/>
        <v>0</v>
      </c>
    </row>
    <row r="166" spans="1:26">
      <c r="A166" s="286">
        <f>データ!P143</f>
        <v>0</v>
      </c>
      <c r="B166" s="287">
        <f>データ!Q143</f>
        <v>0</v>
      </c>
      <c r="C166" s="288">
        <f t="shared" si="15"/>
        <v>0</v>
      </c>
      <c r="D166" s="286">
        <f t="shared" si="16"/>
        <v>0</v>
      </c>
      <c r="E166" s="286">
        <f>IF($A166="","",COUNTIF(集計シート!$A$2:$E$202,集計チェック!E$23&amp;",男"&amp;","&amp;集計チェック!$A166))</f>
        <v>0</v>
      </c>
      <c r="F166" s="286">
        <f>IF($A166="","",COUNTIF(集計シート!$A$2:$E$202,集計チェック!F$23&amp;",男"&amp;","&amp;集計チェック!$A166))</f>
        <v>0</v>
      </c>
      <c r="G166" s="286">
        <f>IF($A166="","",COUNTIF(集計シート!$A$2:$E$202,集計チェック!G$23&amp;",男"&amp;","&amp;集計チェック!$A166))</f>
        <v>0</v>
      </c>
      <c r="H166" s="286">
        <f>IF($A166="","",COUNTIF(集計シート!$A$2:$E$202,集計チェック!H$23&amp;",男"&amp;","&amp;集計チェック!$A166))</f>
        <v>0</v>
      </c>
      <c r="I166" s="286">
        <f>IF($A166="","",COUNTIF(集計シート!$A$2:$E$202,集計チェック!I$23&amp;",男"&amp;","&amp;集計チェック!$A166)+COUNTIF(集計シート!$A$2:$E$202,",男"&amp;","&amp;集計チェック!$A166))</f>
        <v>0</v>
      </c>
      <c r="J166" s="286">
        <f t="shared" si="12"/>
        <v>0</v>
      </c>
      <c r="K166" s="286">
        <f>IF($A166="","",COUNTIF(集計シート!$A$2:$E$202,集計チェック!K$23&amp;",女"&amp;","&amp;集計チェック!$A166))</f>
        <v>0</v>
      </c>
      <c r="L166" s="286">
        <f>IF($A166="","",COUNTIF(集計シート!$A$2:$E$202,集計チェック!L$23&amp;",女"&amp;","&amp;集計チェック!$A166))</f>
        <v>0</v>
      </c>
      <c r="M166" s="286">
        <f>IF($A166="","",COUNTIF(集計シート!$A$2:$E$202,集計チェック!M$23&amp;",女"&amp;","&amp;集計チェック!$A166))</f>
        <v>0</v>
      </c>
      <c r="N166" s="286">
        <f>IF($A166="","",COUNTIF(集計シート!$A$2:$E$202,集計チェック!N$23&amp;",女"&amp;","&amp;集計チェック!$A166))</f>
        <v>0</v>
      </c>
      <c r="O166" s="286">
        <f>IF($A166="","",COUNTIF(集計シート!$A$2:$E$202,集計チェック!O$23&amp;",女"&amp;","&amp;集計チェック!$A166)+COUNTIF(集計シート!$A$2:$E$202,",女"&amp;","&amp;集計チェック!$A166))</f>
        <v>0</v>
      </c>
      <c r="Q166" s="286">
        <f>データ!R143</f>
        <v>0</v>
      </c>
      <c r="R166" s="289">
        <f>データ!S143</f>
        <v>0</v>
      </c>
      <c r="S166" s="290">
        <v>0</v>
      </c>
      <c r="T166" s="291">
        <f>IF($Q166="","",COUNTIF(集計シート!$K$2:$O$202,$Q166&amp;","&amp;1))</f>
        <v>0</v>
      </c>
      <c r="U166" s="292">
        <f t="shared" si="13"/>
        <v>0</v>
      </c>
      <c r="V166" s="286">
        <f>データ!T143</f>
        <v>0</v>
      </c>
      <c r="W166" s="289">
        <f>データ!U143</f>
        <v>0</v>
      </c>
      <c r="X166" s="290">
        <v>0</v>
      </c>
      <c r="Y166" s="291">
        <f>IF($V166="","",COUNTIF(集計シート!$K$2:$O$202,$V166&amp;","&amp;1))</f>
        <v>0</v>
      </c>
      <c r="Z166" s="293">
        <f t="shared" si="14"/>
        <v>0</v>
      </c>
    </row>
    <row r="167" spans="1:26">
      <c r="A167" s="286">
        <f>データ!P144</f>
        <v>0</v>
      </c>
      <c r="B167" s="287">
        <f>データ!Q144</f>
        <v>0</v>
      </c>
      <c r="C167" s="288">
        <f t="shared" si="15"/>
        <v>0</v>
      </c>
      <c r="D167" s="286">
        <f t="shared" si="16"/>
        <v>0</v>
      </c>
      <c r="E167" s="286">
        <f>IF($A167="","",COUNTIF(集計シート!$A$2:$E$202,集計チェック!E$23&amp;",男"&amp;","&amp;集計チェック!$A167))</f>
        <v>0</v>
      </c>
      <c r="F167" s="286">
        <f>IF($A167="","",COUNTIF(集計シート!$A$2:$E$202,集計チェック!F$23&amp;",男"&amp;","&amp;集計チェック!$A167))</f>
        <v>0</v>
      </c>
      <c r="G167" s="286">
        <f>IF($A167="","",COUNTIF(集計シート!$A$2:$E$202,集計チェック!G$23&amp;",男"&amp;","&amp;集計チェック!$A167))</f>
        <v>0</v>
      </c>
      <c r="H167" s="286">
        <f>IF($A167="","",COUNTIF(集計シート!$A$2:$E$202,集計チェック!H$23&amp;",男"&amp;","&amp;集計チェック!$A167))</f>
        <v>0</v>
      </c>
      <c r="I167" s="286">
        <f>IF($A167="","",COUNTIF(集計シート!$A$2:$E$202,集計チェック!I$23&amp;",男"&amp;","&amp;集計チェック!$A167)+COUNTIF(集計シート!$A$2:$E$202,",男"&amp;","&amp;集計チェック!$A167))</f>
        <v>0</v>
      </c>
      <c r="J167" s="286">
        <f t="shared" si="12"/>
        <v>0</v>
      </c>
      <c r="K167" s="286">
        <f>IF($A167="","",COUNTIF(集計シート!$A$2:$E$202,集計チェック!K$23&amp;",女"&amp;","&amp;集計チェック!$A167))</f>
        <v>0</v>
      </c>
      <c r="L167" s="286">
        <f>IF($A167="","",COUNTIF(集計シート!$A$2:$E$202,集計チェック!L$23&amp;",女"&amp;","&amp;集計チェック!$A167))</f>
        <v>0</v>
      </c>
      <c r="M167" s="286">
        <f>IF($A167="","",COUNTIF(集計シート!$A$2:$E$202,集計チェック!M$23&amp;",女"&amp;","&amp;集計チェック!$A167))</f>
        <v>0</v>
      </c>
      <c r="N167" s="286">
        <f>IF($A167="","",COUNTIF(集計シート!$A$2:$E$202,集計チェック!N$23&amp;",女"&amp;","&amp;集計チェック!$A167))</f>
        <v>0</v>
      </c>
      <c r="O167" s="286">
        <f>IF($A167="","",COUNTIF(集計シート!$A$2:$E$202,集計チェック!O$23&amp;",女"&amp;","&amp;集計チェック!$A167)+COUNTIF(集計シート!$A$2:$E$202,",女"&amp;","&amp;集計チェック!$A167))</f>
        <v>0</v>
      </c>
      <c r="Q167" s="286">
        <f>データ!R144</f>
        <v>0</v>
      </c>
      <c r="R167" s="289">
        <f>データ!S144</f>
        <v>0</v>
      </c>
      <c r="S167" s="290">
        <v>0</v>
      </c>
      <c r="T167" s="291">
        <f>IF($Q167="","",COUNTIF(集計シート!$K$2:$O$202,$Q167&amp;","&amp;1))</f>
        <v>0</v>
      </c>
      <c r="U167" s="292">
        <f t="shared" si="13"/>
        <v>0</v>
      </c>
      <c r="V167" s="286">
        <f>データ!T144</f>
        <v>0</v>
      </c>
      <c r="W167" s="289">
        <f>データ!U144</f>
        <v>0</v>
      </c>
      <c r="X167" s="290">
        <v>0</v>
      </c>
      <c r="Y167" s="291">
        <f>IF($V167="","",COUNTIF(集計シート!$K$2:$O$202,$V167&amp;","&amp;1))</f>
        <v>0</v>
      </c>
      <c r="Z167" s="293">
        <f t="shared" si="14"/>
        <v>0</v>
      </c>
    </row>
    <row r="168" spans="1:26">
      <c r="A168" s="286">
        <f>データ!P145</f>
        <v>0</v>
      </c>
      <c r="B168" s="287">
        <f>データ!Q145</f>
        <v>0</v>
      </c>
      <c r="C168" s="288">
        <f t="shared" si="15"/>
        <v>0</v>
      </c>
      <c r="D168" s="286">
        <f t="shared" si="16"/>
        <v>0</v>
      </c>
      <c r="E168" s="286">
        <f>IF($A168="","",COUNTIF(集計シート!$A$2:$E$202,集計チェック!E$23&amp;",男"&amp;","&amp;集計チェック!$A168))</f>
        <v>0</v>
      </c>
      <c r="F168" s="286">
        <f>IF($A168="","",COUNTIF(集計シート!$A$2:$E$202,集計チェック!F$23&amp;",男"&amp;","&amp;集計チェック!$A168))</f>
        <v>0</v>
      </c>
      <c r="G168" s="286">
        <f>IF($A168="","",COUNTIF(集計シート!$A$2:$E$202,集計チェック!G$23&amp;",男"&amp;","&amp;集計チェック!$A168))</f>
        <v>0</v>
      </c>
      <c r="H168" s="286">
        <f>IF($A168="","",COUNTIF(集計シート!$A$2:$E$202,集計チェック!H$23&amp;",男"&amp;","&amp;集計チェック!$A168))</f>
        <v>0</v>
      </c>
      <c r="I168" s="286">
        <f>IF($A168="","",COUNTIF(集計シート!$A$2:$E$202,集計チェック!I$23&amp;",男"&amp;","&amp;集計チェック!$A168)+COUNTIF(集計シート!$A$2:$E$202,",男"&amp;","&amp;集計チェック!$A168))</f>
        <v>0</v>
      </c>
      <c r="J168" s="286">
        <f t="shared" si="12"/>
        <v>0</v>
      </c>
      <c r="K168" s="286">
        <f>IF($A168="","",COUNTIF(集計シート!$A$2:$E$202,集計チェック!K$23&amp;",女"&amp;","&amp;集計チェック!$A168))</f>
        <v>0</v>
      </c>
      <c r="L168" s="286">
        <f>IF($A168="","",COUNTIF(集計シート!$A$2:$E$202,集計チェック!L$23&amp;",女"&amp;","&amp;集計チェック!$A168))</f>
        <v>0</v>
      </c>
      <c r="M168" s="286">
        <f>IF($A168="","",COUNTIF(集計シート!$A$2:$E$202,集計チェック!M$23&amp;",女"&amp;","&amp;集計チェック!$A168))</f>
        <v>0</v>
      </c>
      <c r="N168" s="286">
        <f>IF($A168="","",COUNTIF(集計シート!$A$2:$E$202,集計チェック!N$23&amp;",女"&amp;","&amp;集計チェック!$A168))</f>
        <v>0</v>
      </c>
      <c r="O168" s="286">
        <f>IF($A168="","",COUNTIF(集計シート!$A$2:$E$202,集計チェック!O$23&amp;",女"&amp;","&amp;集計チェック!$A168)+COUNTIF(集計シート!$A$2:$E$202,",女"&amp;","&amp;集計チェック!$A168))</f>
        <v>0</v>
      </c>
      <c r="Q168" s="286">
        <f>データ!R145</f>
        <v>0</v>
      </c>
      <c r="R168" s="289">
        <f>データ!S145</f>
        <v>0</v>
      </c>
      <c r="S168" s="290">
        <v>0</v>
      </c>
      <c r="T168" s="291">
        <f>IF($Q168="","",COUNTIF(集計シート!$K$2:$O$202,$Q168&amp;","&amp;1))</f>
        <v>0</v>
      </c>
      <c r="U168" s="292">
        <f t="shared" si="13"/>
        <v>0</v>
      </c>
      <c r="V168" s="286">
        <f>データ!T145</f>
        <v>0</v>
      </c>
      <c r="W168" s="289">
        <f>データ!U145</f>
        <v>0</v>
      </c>
      <c r="X168" s="290">
        <v>0</v>
      </c>
      <c r="Y168" s="291">
        <f>IF($V168="","",COUNTIF(集計シート!$K$2:$O$202,$V168&amp;","&amp;1))</f>
        <v>0</v>
      </c>
      <c r="Z168" s="293">
        <f t="shared" si="14"/>
        <v>0</v>
      </c>
    </row>
    <row r="169" spans="1:26">
      <c r="A169" s="286">
        <f>データ!P146</f>
        <v>0</v>
      </c>
      <c r="B169" s="287">
        <f>データ!Q146</f>
        <v>0</v>
      </c>
      <c r="C169" s="288">
        <f t="shared" si="15"/>
        <v>0</v>
      </c>
      <c r="D169" s="286">
        <f t="shared" si="16"/>
        <v>0</v>
      </c>
      <c r="E169" s="286">
        <f>IF($A169="","",COUNTIF(集計シート!$A$2:$E$202,集計チェック!E$23&amp;",男"&amp;","&amp;集計チェック!$A169))</f>
        <v>0</v>
      </c>
      <c r="F169" s="286">
        <f>IF($A169="","",COUNTIF(集計シート!$A$2:$E$202,集計チェック!F$23&amp;",男"&amp;","&amp;集計チェック!$A169))</f>
        <v>0</v>
      </c>
      <c r="G169" s="286">
        <f>IF($A169="","",COUNTIF(集計シート!$A$2:$E$202,集計チェック!G$23&amp;",男"&amp;","&amp;集計チェック!$A169))</f>
        <v>0</v>
      </c>
      <c r="H169" s="286">
        <f>IF($A169="","",COUNTIF(集計シート!$A$2:$E$202,集計チェック!H$23&amp;",男"&amp;","&amp;集計チェック!$A169))</f>
        <v>0</v>
      </c>
      <c r="I169" s="286">
        <f>IF($A169="","",COUNTIF(集計シート!$A$2:$E$202,集計チェック!I$23&amp;",男"&amp;","&amp;集計チェック!$A169)+COUNTIF(集計シート!$A$2:$E$202,",男"&amp;","&amp;集計チェック!$A169))</f>
        <v>0</v>
      </c>
      <c r="J169" s="286">
        <f t="shared" si="12"/>
        <v>0</v>
      </c>
      <c r="K169" s="286">
        <f>IF($A169="","",COUNTIF(集計シート!$A$2:$E$202,集計チェック!K$23&amp;",女"&amp;","&amp;集計チェック!$A169))</f>
        <v>0</v>
      </c>
      <c r="L169" s="286">
        <f>IF($A169="","",COUNTIF(集計シート!$A$2:$E$202,集計チェック!L$23&amp;",女"&amp;","&amp;集計チェック!$A169))</f>
        <v>0</v>
      </c>
      <c r="M169" s="286">
        <f>IF($A169="","",COUNTIF(集計シート!$A$2:$E$202,集計チェック!M$23&amp;",女"&amp;","&amp;集計チェック!$A169))</f>
        <v>0</v>
      </c>
      <c r="N169" s="286">
        <f>IF($A169="","",COUNTIF(集計シート!$A$2:$E$202,集計チェック!N$23&amp;",女"&amp;","&amp;集計チェック!$A169))</f>
        <v>0</v>
      </c>
      <c r="O169" s="286">
        <f>IF($A169="","",COUNTIF(集計シート!$A$2:$E$202,集計チェック!O$23&amp;",女"&amp;","&amp;集計チェック!$A169)+COUNTIF(集計シート!$A$2:$E$202,",女"&amp;","&amp;集計チェック!$A169))</f>
        <v>0</v>
      </c>
      <c r="Q169" s="286">
        <f>データ!R146</f>
        <v>0</v>
      </c>
      <c r="R169" s="289">
        <f>データ!S146</f>
        <v>0</v>
      </c>
      <c r="S169" s="290">
        <v>0</v>
      </c>
      <c r="T169" s="291">
        <f>IF($Q169="","",COUNTIF(集計シート!$K$2:$O$202,$Q169&amp;","&amp;1))</f>
        <v>0</v>
      </c>
      <c r="U169" s="292">
        <f t="shared" si="13"/>
        <v>0</v>
      </c>
      <c r="V169" s="286">
        <f>データ!T146</f>
        <v>0</v>
      </c>
      <c r="W169" s="289">
        <f>データ!U146</f>
        <v>0</v>
      </c>
      <c r="X169" s="290">
        <v>0</v>
      </c>
      <c r="Y169" s="291">
        <f>IF($V169="","",COUNTIF(集計シート!$K$2:$O$202,$V169&amp;","&amp;1))</f>
        <v>0</v>
      </c>
      <c r="Z169" s="293">
        <f t="shared" si="14"/>
        <v>0</v>
      </c>
    </row>
    <row r="170" spans="1:26">
      <c r="A170" s="286">
        <f>データ!P147</f>
        <v>0</v>
      </c>
      <c r="B170" s="287">
        <f>データ!Q147</f>
        <v>0</v>
      </c>
      <c r="C170" s="288">
        <f t="shared" si="15"/>
        <v>0</v>
      </c>
      <c r="D170" s="286">
        <f t="shared" si="16"/>
        <v>0</v>
      </c>
      <c r="E170" s="286">
        <f>IF($A170="","",COUNTIF(集計シート!$A$2:$E$202,集計チェック!E$23&amp;",男"&amp;","&amp;集計チェック!$A170))</f>
        <v>0</v>
      </c>
      <c r="F170" s="286">
        <f>IF($A170="","",COUNTIF(集計シート!$A$2:$E$202,集計チェック!F$23&amp;",男"&amp;","&amp;集計チェック!$A170))</f>
        <v>0</v>
      </c>
      <c r="G170" s="286">
        <f>IF($A170="","",COUNTIF(集計シート!$A$2:$E$202,集計チェック!G$23&amp;",男"&amp;","&amp;集計チェック!$A170))</f>
        <v>0</v>
      </c>
      <c r="H170" s="286">
        <f>IF($A170="","",COUNTIF(集計シート!$A$2:$E$202,集計チェック!H$23&amp;",男"&amp;","&amp;集計チェック!$A170))</f>
        <v>0</v>
      </c>
      <c r="I170" s="286">
        <f>IF($A170="","",COUNTIF(集計シート!$A$2:$E$202,集計チェック!I$23&amp;",男"&amp;","&amp;集計チェック!$A170)+COUNTIF(集計シート!$A$2:$E$202,",男"&amp;","&amp;集計チェック!$A170))</f>
        <v>0</v>
      </c>
      <c r="J170" s="286">
        <f t="shared" si="12"/>
        <v>0</v>
      </c>
      <c r="K170" s="286">
        <f>IF($A170="","",COUNTIF(集計シート!$A$2:$E$202,集計チェック!K$23&amp;",女"&amp;","&amp;集計チェック!$A170))</f>
        <v>0</v>
      </c>
      <c r="L170" s="286">
        <f>IF($A170="","",COUNTIF(集計シート!$A$2:$E$202,集計チェック!L$23&amp;",女"&amp;","&amp;集計チェック!$A170))</f>
        <v>0</v>
      </c>
      <c r="M170" s="286">
        <f>IF($A170="","",COUNTIF(集計シート!$A$2:$E$202,集計チェック!M$23&amp;",女"&amp;","&amp;集計チェック!$A170))</f>
        <v>0</v>
      </c>
      <c r="N170" s="286">
        <f>IF($A170="","",COUNTIF(集計シート!$A$2:$E$202,集計チェック!N$23&amp;",女"&amp;","&amp;集計チェック!$A170))</f>
        <v>0</v>
      </c>
      <c r="O170" s="286">
        <f>IF($A170="","",COUNTIF(集計シート!$A$2:$E$202,集計チェック!O$23&amp;",女"&amp;","&amp;集計チェック!$A170)+COUNTIF(集計シート!$A$2:$E$202,",女"&amp;","&amp;集計チェック!$A170))</f>
        <v>0</v>
      </c>
      <c r="Q170" s="286">
        <f>データ!R147</f>
        <v>0</v>
      </c>
      <c r="R170" s="289">
        <f>データ!S147</f>
        <v>0</v>
      </c>
      <c r="S170" s="290">
        <v>0</v>
      </c>
      <c r="T170" s="291">
        <f>IF($Q170="","",COUNTIF(集計シート!$K$2:$O$202,$Q170&amp;","&amp;1))</f>
        <v>0</v>
      </c>
      <c r="U170" s="292">
        <f t="shared" si="13"/>
        <v>0</v>
      </c>
      <c r="V170" s="286">
        <f>データ!T147</f>
        <v>0</v>
      </c>
      <c r="W170" s="289">
        <f>データ!U147</f>
        <v>0</v>
      </c>
      <c r="X170" s="290">
        <v>0</v>
      </c>
      <c r="Y170" s="291">
        <f>IF($V170="","",COUNTIF(集計シート!$K$2:$O$202,$V170&amp;","&amp;1))</f>
        <v>0</v>
      </c>
      <c r="Z170" s="293">
        <f t="shared" si="14"/>
        <v>0</v>
      </c>
    </row>
    <row r="171" spans="1:26">
      <c r="A171" s="286">
        <f>データ!P148</f>
        <v>0</v>
      </c>
      <c r="B171" s="287">
        <f>データ!Q148</f>
        <v>0</v>
      </c>
      <c r="C171" s="288">
        <f t="shared" si="15"/>
        <v>0</v>
      </c>
      <c r="D171" s="286">
        <f t="shared" si="16"/>
        <v>0</v>
      </c>
      <c r="E171" s="286">
        <f>IF($A171="","",COUNTIF(集計シート!$A$2:$E$202,集計チェック!E$23&amp;",男"&amp;","&amp;集計チェック!$A171))</f>
        <v>0</v>
      </c>
      <c r="F171" s="286">
        <f>IF($A171="","",COUNTIF(集計シート!$A$2:$E$202,集計チェック!F$23&amp;",男"&amp;","&amp;集計チェック!$A171))</f>
        <v>0</v>
      </c>
      <c r="G171" s="286">
        <f>IF($A171="","",COUNTIF(集計シート!$A$2:$E$202,集計チェック!G$23&amp;",男"&amp;","&amp;集計チェック!$A171))</f>
        <v>0</v>
      </c>
      <c r="H171" s="286">
        <f>IF($A171="","",COUNTIF(集計シート!$A$2:$E$202,集計チェック!H$23&amp;",男"&amp;","&amp;集計チェック!$A171))</f>
        <v>0</v>
      </c>
      <c r="I171" s="286">
        <f>IF($A171="","",COUNTIF(集計シート!$A$2:$E$202,集計チェック!I$23&amp;",男"&amp;","&amp;集計チェック!$A171)+COUNTIF(集計シート!$A$2:$E$202,",男"&amp;","&amp;集計チェック!$A171))</f>
        <v>0</v>
      </c>
      <c r="J171" s="286">
        <f t="shared" si="12"/>
        <v>0</v>
      </c>
      <c r="K171" s="286">
        <f>IF($A171="","",COUNTIF(集計シート!$A$2:$E$202,集計チェック!K$23&amp;",女"&amp;","&amp;集計チェック!$A171))</f>
        <v>0</v>
      </c>
      <c r="L171" s="286">
        <f>IF($A171="","",COUNTIF(集計シート!$A$2:$E$202,集計チェック!L$23&amp;",女"&amp;","&amp;集計チェック!$A171))</f>
        <v>0</v>
      </c>
      <c r="M171" s="286">
        <f>IF($A171="","",COUNTIF(集計シート!$A$2:$E$202,集計チェック!M$23&amp;",女"&amp;","&amp;集計チェック!$A171))</f>
        <v>0</v>
      </c>
      <c r="N171" s="286">
        <f>IF($A171="","",COUNTIF(集計シート!$A$2:$E$202,集計チェック!N$23&amp;",女"&amp;","&amp;集計チェック!$A171))</f>
        <v>0</v>
      </c>
      <c r="O171" s="286">
        <f>IF($A171="","",COUNTIF(集計シート!$A$2:$E$202,集計チェック!O$23&amp;",女"&amp;","&amp;集計チェック!$A171)+COUNTIF(集計シート!$A$2:$E$202,",女"&amp;","&amp;集計チェック!$A171))</f>
        <v>0</v>
      </c>
      <c r="Q171" s="286">
        <f>データ!R148</f>
        <v>0</v>
      </c>
      <c r="R171" s="289">
        <f>データ!S148</f>
        <v>0</v>
      </c>
      <c r="S171" s="290">
        <v>0</v>
      </c>
      <c r="T171" s="291">
        <f>IF($Q171="","",COUNTIF(集計シート!$K$2:$O$202,$Q171&amp;","&amp;1))</f>
        <v>0</v>
      </c>
      <c r="U171" s="292">
        <f t="shared" si="13"/>
        <v>0</v>
      </c>
      <c r="V171" s="286">
        <f>データ!T148</f>
        <v>0</v>
      </c>
      <c r="W171" s="289">
        <f>データ!U148</f>
        <v>0</v>
      </c>
      <c r="X171" s="290">
        <v>0</v>
      </c>
      <c r="Y171" s="291">
        <f>IF($V171="","",COUNTIF(集計シート!$K$2:$O$202,$V171&amp;","&amp;1))</f>
        <v>0</v>
      </c>
      <c r="Z171" s="293">
        <f t="shared" si="14"/>
        <v>0</v>
      </c>
    </row>
    <row r="172" spans="1:26">
      <c r="A172" s="286">
        <f>データ!P149</f>
        <v>0</v>
      </c>
      <c r="B172" s="287">
        <f>データ!Q149</f>
        <v>0</v>
      </c>
      <c r="C172" s="288">
        <f t="shared" si="15"/>
        <v>0</v>
      </c>
      <c r="D172" s="286">
        <f t="shared" si="16"/>
        <v>0</v>
      </c>
      <c r="E172" s="286">
        <f>IF($A172="","",COUNTIF(集計シート!$A$2:$E$202,集計チェック!E$23&amp;",男"&amp;","&amp;集計チェック!$A172))</f>
        <v>0</v>
      </c>
      <c r="F172" s="286">
        <f>IF($A172="","",COUNTIF(集計シート!$A$2:$E$202,集計チェック!F$23&amp;",男"&amp;","&amp;集計チェック!$A172))</f>
        <v>0</v>
      </c>
      <c r="G172" s="286">
        <f>IF($A172="","",COUNTIF(集計シート!$A$2:$E$202,集計チェック!G$23&amp;",男"&amp;","&amp;集計チェック!$A172))</f>
        <v>0</v>
      </c>
      <c r="H172" s="286">
        <f>IF($A172="","",COUNTIF(集計シート!$A$2:$E$202,集計チェック!H$23&amp;",男"&amp;","&amp;集計チェック!$A172))</f>
        <v>0</v>
      </c>
      <c r="I172" s="286">
        <f>IF($A172="","",COUNTIF(集計シート!$A$2:$E$202,集計チェック!I$23&amp;",男"&amp;","&amp;集計チェック!$A172)+COUNTIF(集計シート!$A$2:$E$202,",男"&amp;","&amp;集計チェック!$A172))</f>
        <v>0</v>
      </c>
      <c r="J172" s="286">
        <f t="shared" si="12"/>
        <v>0</v>
      </c>
      <c r="K172" s="286">
        <f>IF($A172="","",COUNTIF(集計シート!$A$2:$E$202,集計チェック!K$23&amp;",女"&amp;","&amp;集計チェック!$A172))</f>
        <v>0</v>
      </c>
      <c r="L172" s="286">
        <f>IF($A172="","",COUNTIF(集計シート!$A$2:$E$202,集計チェック!L$23&amp;",女"&amp;","&amp;集計チェック!$A172))</f>
        <v>0</v>
      </c>
      <c r="M172" s="286">
        <f>IF($A172="","",COUNTIF(集計シート!$A$2:$E$202,集計チェック!M$23&amp;",女"&amp;","&amp;集計チェック!$A172))</f>
        <v>0</v>
      </c>
      <c r="N172" s="286">
        <f>IF($A172="","",COUNTIF(集計シート!$A$2:$E$202,集計チェック!N$23&amp;",女"&amp;","&amp;集計チェック!$A172))</f>
        <v>0</v>
      </c>
      <c r="O172" s="286">
        <f>IF($A172="","",COUNTIF(集計シート!$A$2:$E$202,集計チェック!O$23&amp;",女"&amp;","&amp;集計チェック!$A172)+COUNTIF(集計シート!$A$2:$E$202,",女"&amp;","&amp;集計チェック!$A172))</f>
        <v>0</v>
      </c>
      <c r="Q172" s="286">
        <f>データ!R149</f>
        <v>0</v>
      </c>
      <c r="R172" s="289">
        <f>データ!S149</f>
        <v>0</v>
      </c>
      <c r="S172" s="290">
        <v>0</v>
      </c>
      <c r="T172" s="291">
        <f>IF($Q172="","",COUNTIF(集計シート!$K$2:$O$202,$Q172&amp;","&amp;1))</f>
        <v>0</v>
      </c>
      <c r="U172" s="292">
        <f t="shared" si="13"/>
        <v>0</v>
      </c>
      <c r="V172" s="286">
        <f>データ!T149</f>
        <v>0</v>
      </c>
      <c r="W172" s="289">
        <f>データ!U149</f>
        <v>0</v>
      </c>
      <c r="X172" s="290">
        <v>0</v>
      </c>
      <c r="Y172" s="291">
        <f>IF($V172="","",COUNTIF(集計シート!$K$2:$O$202,$V172&amp;","&amp;1))</f>
        <v>0</v>
      </c>
      <c r="Z172" s="293">
        <f t="shared" si="14"/>
        <v>0</v>
      </c>
    </row>
    <row r="173" spans="1:26">
      <c r="A173" s="286">
        <f>データ!P150</f>
        <v>0</v>
      </c>
      <c r="B173" s="287">
        <f>データ!Q150</f>
        <v>0</v>
      </c>
      <c r="C173" s="288">
        <f t="shared" si="15"/>
        <v>0</v>
      </c>
      <c r="D173" s="286">
        <f t="shared" si="16"/>
        <v>0</v>
      </c>
      <c r="E173" s="286">
        <f>IF($A173="","",COUNTIF(集計シート!$A$2:$E$202,集計チェック!E$23&amp;",男"&amp;","&amp;集計チェック!$A173))</f>
        <v>0</v>
      </c>
      <c r="F173" s="286">
        <f>IF($A173="","",COUNTIF(集計シート!$A$2:$E$202,集計チェック!F$23&amp;",男"&amp;","&amp;集計チェック!$A173))</f>
        <v>0</v>
      </c>
      <c r="G173" s="286">
        <f>IF($A173="","",COUNTIF(集計シート!$A$2:$E$202,集計チェック!G$23&amp;",男"&amp;","&amp;集計チェック!$A173))</f>
        <v>0</v>
      </c>
      <c r="H173" s="286">
        <f>IF($A173="","",COUNTIF(集計シート!$A$2:$E$202,集計チェック!H$23&amp;",男"&amp;","&amp;集計チェック!$A173))</f>
        <v>0</v>
      </c>
      <c r="I173" s="286">
        <f>IF($A173="","",COUNTIF(集計シート!$A$2:$E$202,集計チェック!I$23&amp;",男"&amp;","&amp;集計チェック!$A173)+COUNTIF(集計シート!$A$2:$E$202,",男"&amp;","&amp;集計チェック!$A173))</f>
        <v>0</v>
      </c>
      <c r="J173" s="286">
        <f t="shared" si="12"/>
        <v>0</v>
      </c>
      <c r="K173" s="286">
        <f>IF($A173="","",COUNTIF(集計シート!$A$2:$E$202,集計チェック!K$23&amp;",女"&amp;","&amp;集計チェック!$A173))</f>
        <v>0</v>
      </c>
      <c r="L173" s="286">
        <f>IF($A173="","",COUNTIF(集計シート!$A$2:$E$202,集計チェック!L$23&amp;",女"&amp;","&amp;集計チェック!$A173))</f>
        <v>0</v>
      </c>
      <c r="M173" s="286">
        <f>IF($A173="","",COUNTIF(集計シート!$A$2:$E$202,集計チェック!M$23&amp;",女"&amp;","&amp;集計チェック!$A173))</f>
        <v>0</v>
      </c>
      <c r="N173" s="286">
        <f>IF($A173="","",COUNTIF(集計シート!$A$2:$E$202,集計チェック!N$23&amp;",女"&amp;","&amp;集計チェック!$A173))</f>
        <v>0</v>
      </c>
      <c r="O173" s="286">
        <f>IF($A173="","",COUNTIF(集計シート!$A$2:$E$202,集計チェック!O$23&amp;",女"&amp;","&amp;集計チェック!$A173)+COUNTIF(集計シート!$A$2:$E$202,",女"&amp;","&amp;集計チェック!$A173))</f>
        <v>0</v>
      </c>
      <c r="Q173" s="286">
        <f>データ!R150</f>
        <v>0</v>
      </c>
      <c r="R173" s="289">
        <f>データ!S150</f>
        <v>0</v>
      </c>
      <c r="S173" s="290">
        <v>0</v>
      </c>
      <c r="T173" s="291">
        <f>IF($Q173="","",COUNTIF(集計シート!$K$2:$O$202,$Q173&amp;","&amp;1))</f>
        <v>0</v>
      </c>
      <c r="U173" s="292">
        <f t="shared" si="13"/>
        <v>0</v>
      </c>
      <c r="V173" s="286">
        <f>データ!T150</f>
        <v>0</v>
      </c>
      <c r="W173" s="289">
        <f>データ!U150</f>
        <v>0</v>
      </c>
      <c r="X173" s="290">
        <v>0</v>
      </c>
      <c r="Y173" s="291">
        <f>IF($V173="","",COUNTIF(集計シート!$K$2:$O$202,$V173&amp;","&amp;1))</f>
        <v>0</v>
      </c>
      <c r="Z173" s="293">
        <f t="shared" si="14"/>
        <v>0</v>
      </c>
    </row>
    <row r="174" spans="1:26">
      <c r="A174" s="286">
        <f>データ!P151</f>
        <v>0</v>
      </c>
      <c r="B174" s="287">
        <f>データ!Q151</f>
        <v>0</v>
      </c>
      <c r="C174" s="288">
        <f t="shared" si="15"/>
        <v>0</v>
      </c>
      <c r="D174" s="286">
        <f t="shared" si="16"/>
        <v>0</v>
      </c>
      <c r="E174" s="286">
        <f>IF($A174="","",COUNTIF(集計シート!$A$2:$E$202,集計チェック!E$23&amp;",男"&amp;","&amp;集計チェック!$A174))</f>
        <v>0</v>
      </c>
      <c r="F174" s="286">
        <f>IF($A174="","",COUNTIF(集計シート!$A$2:$E$202,集計チェック!F$23&amp;",男"&amp;","&amp;集計チェック!$A174))</f>
        <v>0</v>
      </c>
      <c r="G174" s="286">
        <f>IF($A174="","",COUNTIF(集計シート!$A$2:$E$202,集計チェック!G$23&amp;",男"&amp;","&amp;集計チェック!$A174))</f>
        <v>0</v>
      </c>
      <c r="H174" s="286">
        <f>IF($A174="","",COUNTIF(集計シート!$A$2:$E$202,集計チェック!H$23&amp;",男"&amp;","&amp;集計チェック!$A174))</f>
        <v>0</v>
      </c>
      <c r="I174" s="286">
        <f>IF($A174="","",COUNTIF(集計シート!$A$2:$E$202,集計チェック!I$23&amp;",男"&amp;","&amp;集計チェック!$A174)+COUNTIF(集計シート!$A$2:$E$202,",男"&amp;","&amp;集計チェック!$A174))</f>
        <v>0</v>
      </c>
      <c r="J174" s="286">
        <f t="shared" si="12"/>
        <v>0</v>
      </c>
      <c r="K174" s="286">
        <f>IF($A174="","",COUNTIF(集計シート!$A$2:$E$202,集計チェック!K$23&amp;",女"&amp;","&amp;集計チェック!$A174))</f>
        <v>0</v>
      </c>
      <c r="L174" s="286">
        <f>IF($A174="","",COUNTIF(集計シート!$A$2:$E$202,集計チェック!L$23&amp;",女"&amp;","&amp;集計チェック!$A174))</f>
        <v>0</v>
      </c>
      <c r="M174" s="286">
        <f>IF($A174="","",COUNTIF(集計シート!$A$2:$E$202,集計チェック!M$23&amp;",女"&amp;","&amp;集計チェック!$A174))</f>
        <v>0</v>
      </c>
      <c r="N174" s="286">
        <f>IF($A174="","",COUNTIF(集計シート!$A$2:$E$202,集計チェック!N$23&amp;",女"&amp;","&amp;集計チェック!$A174))</f>
        <v>0</v>
      </c>
      <c r="O174" s="286">
        <f>IF($A174="","",COUNTIF(集計シート!$A$2:$E$202,集計チェック!O$23&amp;",女"&amp;","&amp;集計チェック!$A174)+COUNTIF(集計シート!$A$2:$E$202,",女"&amp;","&amp;集計チェック!$A174))</f>
        <v>0</v>
      </c>
      <c r="Q174" s="286">
        <f>データ!R151</f>
        <v>0</v>
      </c>
      <c r="R174" s="289">
        <f>データ!S151</f>
        <v>0</v>
      </c>
      <c r="S174" s="290">
        <v>0</v>
      </c>
      <c r="T174" s="291">
        <f>IF($Q174="","",COUNTIF(集計シート!$K$2:$O$202,$Q174&amp;","&amp;1))</f>
        <v>0</v>
      </c>
      <c r="U174" s="292">
        <f t="shared" si="13"/>
        <v>0</v>
      </c>
      <c r="V174" s="286">
        <f>データ!T151</f>
        <v>0</v>
      </c>
      <c r="W174" s="289">
        <f>データ!U151</f>
        <v>0</v>
      </c>
      <c r="X174" s="290">
        <v>0</v>
      </c>
      <c r="Y174" s="291">
        <f>IF($V174="","",COUNTIF(集計シート!$K$2:$O$202,$V174&amp;","&amp;1))</f>
        <v>0</v>
      </c>
      <c r="Z174" s="293">
        <f t="shared" si="14"/>
        <v>0</v>
      </c>
    </row>
    <row r="175" spans="1:26">
      <c r="A175" s="286">
        <f>データ!P152</f>
        <v>0</v>
      </c>
      <c r="B175" s="287">
        <f>データ!Q152</f>
        <v>0</v>
      </c>
      <c r="C175" s="288">
        <f t="shared" si="15"/>
        <v>0</v>
      </c>
      <c r="D175" s="286">
        <f t="shared" si="16"/>
        <v>0</v>
      </c>
      <c r="E175" s="286">
        <f>IF($A175="","",COUNTIF(集計シート!$A$2:$E$202,集計チェック!E$23&amp;",男"&amp;","&amp;集計チェック!$A175))</f>
        <v>0</v>
      </c>
      <c r="F175" s="286">
        <f>IF($A175="","",COUNTIF(集計シート!$A$2:$E$202,集計チェック!F$23&amp;",男"&amp;","&amp;集計チェック!$A175))</f>
        <v>0</v>
      </c>
      <c r="G175" s="286">
        <f>IF($A175="","",COUNTIF(集計シート!$A$2:$E$202,集計チェック!G$23&amp;",男"&amp;","&amp;集計チェック!$A175))</f>
        <v>0</v>
      </c>
      <c r="H175" s="286">
        <f>IF($A175="","",COUNTIF(集計シート!$A$2:$E$202,集計チェック!H$23&amp;",男"&amp;","&amp;集計チェック!$A175))</f>
        <v>0</v>
      </c>
      <c r="I175" s="286">
        <f>IF($A175="","",COUNTIF(集計シート!$A$2:$E$202,集計チェック!I$23&amp;",男"&amp;","&amp;集計チェック!$A175)+COUNTIF(集計シート!$A$2:$E$202,",男"&amp;","&amp;集計チェック!$A175))</f>
        <v>0</v>
      </c>
      <c r="J175" s="286">
        <f t="shared" si="12"/>
        <v>0</v>
      </c>
      <c r="K175" s="286">
        <f>IF($A175="","",COUNTIF(集計シート!$A$2:$E$202,集計チェック!K$23&amp;",女"&amp;","&amp;集計チェック!$A175))</f>
        <v>0</v>
      </c>
      <c r="L175" s="286">
        <f>IF($A175="","",COUNTIF(集計シート!$A$2:$E$202,集計チェック!L$23&amp;",女"&amp;","&amp;集計チェック!$A175))</f>
        <v>0</v>
      </c>
      <c r="M175" s="286">
        <f>IF($A175="","",COUNTIF(集計シート!$A$2:$E$202,集計チェック!M$23&amp;",女"&amp;","&amp;集計チェック!$A175))</f>
        <v>0</v>
      </c>
      <c r="N175" s="286">
        <f>IF($A175="","",COUNTIF(集計シート!$A$2:$E$202,集計チェック!N$23&amp;",女"&amp;","&amp;集計チェック!$A175))</f>
        <v>0</v>
      </c>
      <c r="O175" s="286">
        <f>IF($A175="","",COUNTIF(集計シート!$A$2:$E$202,集計チェック!O$23&amp;",女"&amp;","&amp;集計チェック!$A175)+COUNTIF(集計シート!$A$2:$E$202,",女"&amp;","&amp;集計チェック!$A175))</f>
        <v>0</v>
      </c>
      <c r="Q175" s="286">
        <f>データ!R152</f>
        <v>0</v>
      </c>
      <c r="R175" s="289">
        <f>データ!S152</f>
        <v>0</v>
      </c>
      <c r="S175" s="290">
        <v>0</v>
      </c>
      <c r="T175" s="291">
        <f>IF($Q175="","",COUNTIF(集計シート!$K$2:$O$202,$Q175&amp;","&amp;1))</f>
        <v>0</v>
      </c>
      <c r="U175" s="292">
        <f t="shared" si="13"/>
        <v>0</v>
      </c>
      <c r="V175" s="286">
        <f>データ!T152</f>
        <v>0</v>
      </c>
      <c r="W175" s="289">
        <f>データ!U152</f>
        <v>0</v>
      </c>
      <c r="X175" s="290">
        <v>0</v>
      </c>
      <c r="Y175" s="291">
        <f>IF($V175="","",COUNTIF(集計シート!$K$2:$O$202,$V175&amp;","&amp;1))</f>
        <v>0</v>
      </c>
      <c r="Z175" s="293">
        <f t="shared" si="14"/>
        <v>0</v>
      </c>
    </row>
    <row r="176" spans="1:26">
      <c r="A176" s="286">
        <f>データ!P153</f>
        <v>0</v>
      </c>
      <c r="B176" s="287">
        <f>データ!Q153</f>
        <v>0</v>
      </c>
      <c r="C176" s="288">
        <f t="shared" si="15"/>
        <v>0</v>
      </c>
      <c r="D176" s="286">
        <f t="shared" si="16"/>
        <v>0</v>
      </c>
      <c r="E176" s="286">
        <f>IF($A176="","",COUNTIF(集計シート!$A$2:$E$202,集計チェック!E$23&amp;",男"&amp;","&amp;集計チェック!$A176))</f>
        <v>0</v>
      </c>
      <c r="F176" s="286">
        <f>IF($A176="","",COUNTIF(集計シート!$A$2:$E$202,集計チェック!F$23&amp;",男"&amp;","&amp;集計チェック!$A176))</f>
        <v>0</v>
      </c>
      <c r="G176" s="286">
        <f>IF($A176="","",COUNTIF(集計シート!$A$2:$E$202,集計チェック!G$23&amp;",男"&amp;","&amp;集計チェック!$A176))</f>
        <v>0</v>
      </c>
      <c r="H176" s="286">
        <f>IF($A176="","",COUNTIF(集計シート!$A$2:$E$202,集計チェック!H$23&amp;",男"&amp;","&amp;集計チェック!$A176))</f>
        <v>0</v>
      </c>
      <c r="I176" s="286">
        <f>IF($A176="","",COUNTIF(集計シート!$A$2:$E$202,集計チェック!I$23&amp;",男"&amp;","&amp;集計チェック!$A176)+COUNTIF(集計シート!$A$2:$E$202,",男"&amp;","&amp;集計チェック!$A176))</f>
        <v>0</v>
      </c>
      <c r="J176" s="286">
        <f t="shared" si="12"/>
        <v>0</v>
      </c>
      <c r="K176" s="286">
        <f>IF($A176="","",COUNTIF(集計シート!$A$2:$E$202,集計チェック!K$23&amp;",女"&amp;","&amp;集計チェック!$A176))</f>
        <v>0</v>
      </c>
      <c r="L176" s="286">
        <f>IF($A176="","",COUNTIF(集計シート!$A$2:$E$202,集計チェック!L$23&amp;",女"&amp;","&amp;集計チェック!$A176))</f>
        <v>0</v>
      </c>
      <c r="M176" s="286">
        <f>IF($A176="","",COUNTIF(集計シート!$A$2:$E$202,集計チェック!M$23&amp;",女"&amp;","&amp;集計チェック!$A176))</f>
        <v>0</v>
      </c>
      <c r="N176" s="286">
        <f>IF($A176="","",COUNTIF(集計シート!$A$2:$E$202,集計チェック!N$23&amp;",女"&amp;","&amp;集計チェック!$A176))</f>
        <v>0</v>
      </c>
      <c r="O176" s="286">
        <f>IF($A176="","",COUNTIF(集計シート!$A$2:$E$202,集計チェック!O$23&amp;",女"&amp;","&amp;集計チェック!$A176)+COUNTIF(集計シート!$A$2:$E$202,",女"&amp;","&amp;集計チェック!$A176))</f>
        <v>0</v>
      </c>
      <c r="Q176" s="286">
        <f>データ!R153</f>
        <v>0</v>
      </c>
      <c r="R176" s="289">
        <f>データ!S153</f>
        <v>0</v>
      </c>
      <c r="S176" s="290">
        <v>0</v>
      </c>
      <c r="T176" s="291">
        <f>IF($Q176="","",COUNTIF(集計シート!$K$2:$O$202,$Q176&amp;","&amp;1))</f>
        <v>0</v>
      </c>
      <c r="U176" s="292">
        <f t="shared" si="13"/>
        <v>0</v>
      </c>
      <c r="V176" s="286">
        <f>データ!T153</f>
        <v>0</v>
      </c>
      <c r="W176" s="289">
        <f>データ!U153</f>
        <v>0</v>
      </c>
      <c r="X176" s="290">
        <v>0</v>
      </c>
      <c r="Y176" s="291">
        <f>IF($V176="","",COUNTIF(集計シート!$K$2:$O$202,$V176&amp;","&amp;1))</f>
        <v>0</v>
      </c>
      <c r="Z176" s="293">
        <f t="shared" si="14"/>
        <v>0</v>
      </c>
    </row>
    <row r="177" spans="1:26">
      <c r="A177" s="286">
        <f>データ!P154</f>
        <v>0</v>
      </c>
      <c r="B177" s="287">
        <f>データ!Q154</f>
        <v>0</v>
      </c>
      <c r="C177" s="288">
        <f t="shared" si="15"/>
        <v>0</v>
      </c>
      <c r="D177" s="286">
        <f t="shared" si="16"/>
        <v>0</v>
      </c>
      <c r="E177" s="286">
        <f>IF($A177="","",COUNTIF(集計シート!$A$2:$E$202,集計チェック!E$23&amp;",男"&amp;","&amp;集計チェック!$A177))</f>
        <v>0</v>
      </c>
      <c r="F177" s="286">
        <f>IF($A177="","",COUNTIF(集計シート!$A$2:$E$202,集計チェック!F$23&amp;",男"&amp;","&amp;集計チェック!$A177))</f>
        <v>0</v>
      </c>
      <c r="G177" s="286">
        <f>IF($A177="","",COUNTIF(集計シート!$A$2:$E$202,集計チェック!G$23&amp;",男"&amp;","&amp;集計チェック!$A177))</f>
        <v>0</v>
      </c>
      <c r="H177" s="286">
        <f>IF($A177="","",COUNTIF(集計シート!$A$2:$E$202,集計チェック!H$23&amp;",男"&amp;","&amp;集計チェック!$A177))</f>
        <v>0</v>
      </c>
      <c r="I177" s="286">
        <f>IF($A177="","",COUNTIF(集計シート!$A$2:$E$202,集計チェック!I$23&amp;",男"&amp;","&amp;集計チェック!$A177)+COUNTIF(集計シート!$A$2:$E$202,",男"&amp;","&amp;集計チェック!$A177))</f>
        <v>0</v>
      </c>
      <c r="J177" s="286">
        <f t="shared" si="12"/>
        <v>0</v>
      </c>
      <c r="K177" s="286">
        <f>IF($A177="","",COUNTIF(集計シート!$A$2:$E$202,集計チェック!K$23&amp;",女"&amp;","&amp;集計チェック!$A177))</f>
        <v>0</v>
      </c>
      <c r="L177" s="286">
        <f>IF($A177="","",COUNTIF(集計シート!$A$2:$E$202,集計チェック!L$23&amp;",女"&amp;","&amp;集計チェック!$A177))</f>
        <v>0</v>
      </c>
      <c r="M177" s="286">
        <f>IF($A177="","",COUNTIF(集計シート!$A$2:$E$202,集計チェック!M$23&amp;",女"&amp;","&amp;集計チェック!$A177))</f>
        <v>0</v>
      </c>
      <c r="N177" s="286">
        <f>IF($A177="","",COUNTIF(集計シート!$A$2:$E$202,集計チェック!N$23&amp;",女"&amp;","&amp;集計チェック!$A177))</f>
        <v>0</v>
      </c>
      <c r="O177" s="286">
        <f>IF($A177="","",COUNTIF(集計シート!$A$2:$E$202,集計チェック!O$23&amp;",女"&amp;","&amp;集計チェック!$A177)+COUNTIF(集計シート!$A$2:$E$202,",女"&amp;","&amp;集計チェック!$A177))</f>
        <v>0</v>
      </c>
      <c r="Q177" s="286">
        <f>データ!R154</f>
        <v>0</v>
      </c>
      <c r="R177" s="289">
        <f>データ!S154</f>
        <v>0</v>
      </c>
      <c r="S177" s="290">
        <v>0</v>
      </c>
      <c r="T177" s="291">
        <f>IF($Q177="","",COUNTIF(集計シート!$K$2:$O$202,$Q177&amp;","&amp;1))</f>
        <v>0</v>
      </c>
      <c r="U177" s="292">
        <f t="shared" si="13"/>
        <v>0</v>
      </c>
      <c r="V177" s="286">
        <f>データ!T154</f>
        <v>0</v>
      </c>
      <c r="W177" s="289">
        <f>データ!U154</f>
        <v>0</v>
      </c>
      <c r="X177" s="290">
        <v>0</v>
      </c>
      <c r="Y177" s="291">
        <f>IF($V177="","",COUNTIF(集計シート!$K$2:$O$202,$V177&amp;","&amp;1))</f>
        <v>0</v>
      </c>
      <c r="Z177" s="293">
        <f t="shared" si="14"/>
        <v>0</v>
      </c>
    </row>
    <row r="178" spans="1:26">
      <c r="A178" s="286">
        <f>データ!P155</f>
        <v>0</v>
      </c>
      <c r="B178" s="287">
        <f>データ!Q155</f>
        <v>0</v>
      </c>
      <c r="C178" s="288">
        <f t="shared" si="15"/>
        <v>0</v>
      </c>
      <c r="D178" s="286">
        <f t="shared" si="16"/>
        <v>0</v>
      </c>
      <c r="E178" s="286">
        <f>IF($A178="","",COUNTIF(集計シート!$A$2:$E$202,集計チェック!E$23&amp;",男"&amp;","&amp;集計チェック!$A178))</f>
        <v>0</v>
      </c>
      <c r="F178" s="286">
        <f>IF($A178="","",COUNTIF(集計シート!$A$2:$E$202,集計チェック!F$23&amp;",男"&amp;","&amp;集計チェック!$A178))</f>
        <v>0</v>
      </c>
      <c r="G178" s="286">
        <f>IF($A178="","",COUNTIF(集計シート!$A$2:$E$202,集計チェック!G$23&amp;",男"&amp;","&amp;集計チェック!$A178))</f>
        <v>0</v>
      </c>
      <c r="H178" s="286">
        <f>IF($A178="","",COUNTIF(集計シート!$A$2:$E$202,集計チェック!H$23&amp;",男"&amp;","&amp;集計チェック!$A178))</f>
        <v>0</v>
      </c>
      <c r="I178" s="286">
        <f>IF($A178="","",COUNTIF(集計シート!$A$2:$E$202,集計チェック!I$23&amp;",男"&amp;","&amp;集計チェック!$A178)+COUNTIF(集計シート!$A$2:$E$202,",男"&amp;","&amp;集計チェック!$A178))</f>
        <v>0</v>
      </c>
      <c r="J178" s="286">
        <f t="shared" si="12"/>
        <v>0</v>
      </c>
      <c r="K178" s="286">
        <f>IF($A178="","",COUNTIF(集計シート!$A$2:$E$202,集計チェック!K$23&amp;",女"&amp;","&amp;集計チェック!$A178))</f>
        <v>0</v>
      </c>
      <c r="L178" s="286">
        <f>IF($A178="","",COUNTIF(集計シート!$A$2:$E$202,集計チェック!L$23&amp;",女"&amp;","&amp;集計チェック!$A178))</f>
        <v>0</v>
      </c>
      <c r="M178" s="286">
        <f>IF($A178="","",COUNTIF(集計シート!$A$2:$E$202,集計チェック!M$23&amp;",女"&amp;","&amp;集計チェック!$A178))</f>
        <v>0</v>
      </c>
      <c r="N178" s="286">
        <f>IF($A178="","",COUNTIF(集計シート!$A$2:$E$202,集計チェック!N$23&amp;",女"&amp;","&amp;集計チェック!$A178))</f>
        <v>0</v>
      </c>
      <c r="O178" s="286">
        <f>IF($A178="","",COUNTIF(集計シート!$A$2:$E$202,集計チェック!O$23&amp;",女"&amp;","&amp;集計チェック!$A178)+COUNTIF(集計シート!$A$2:$E$202,",女"&amp;","&amp;集計チェック!$A178))</f>
        <v>0</v>
      </c>
      <c r="Q178" s="286">
        <f>データ!R155</f>
        <v>0</v>
      </c>
      <c r="R178" s="289">
        <f>データ!S155</f>
        <v>0</v>
      </c>
      <c r="S178" s="290">
        <v>0</v>
      </c>
      <c r="T178" s="291">
        <f>IF($Q178="","",COUNTIF(集計シート!$K$2:$O$202,$Q178&amp;","&amp;1))</f>
        <v>0</v>
      </c>
      <c r="U178" s="292">
        <f t="shared" si="13"/>
        <v>0</v>
      </c>
      <c r="V178" s="286">
        <f>データ!T155</f>
        <v>0</v>
      </c>
      <c r="W178" s="289">
        <f>データ!U155</f>
        <v>0</v>
      </c>
      <c r="X178" s="290">
        <v>0</v>
      </c>
      <c r="Y178" s="291">
        <f>IF($V178="","",COUNTIF(集計シート!$K$2:$O$202,$V178&amp;","&amp;1))</f>
        <v>0</v>
      </c>
      <c r="Z178" s="293">
        <f t="shared" si="14"/>
        <v>0</v>
      </c>
    </row>
    <row r="179" spans="1:26">
      <c r="A179" s="286">
        <f>データ!P156</f>
        <v>0</v>
      </c>
      <c r="B179" s="287">
        <f>データ!Q156</f>
        <v>0</v>
      </c>
      <c r="C179" s="288">
        <f t="shared" si="15"/>
        <v>0</v>
      </c>
      <c r="D179" s="286">
        <f t="shared" si="16"/>
        <v>0</v>
      </c>
      <c r="E179" s="286">
        <f>IF($A179="","",COUNTIF(集計シート!$A$2:$E$202,集計チェック!E$23&amp;",男"&amp;","&amp;集計チェック!$A179))</f>
        <v>0</v>
      </c>
      <c r="F179" s="286">
        <f>IF($A179="","",COUNTIF(集計シート!$A$2:$E$202,集計チェック!F$23&amp;",男"&amp;","&amp;集計チェック!$A179))</f>
        <v>0</v>
      </c>
      <c r="G179" s="286">
        <f>IF($A179="","",COUNTIF(集計シート!$A$2:$E$202,集計チェック!G$23&amp;",男"&amp;","&amp;集計チェック!$A179))</f>
        <v>0</v>
      </c>
      <c r="H179" s="286">
        <f>IF($A179="","",COUNTIF(集計シート!$A$2:$E$202,集計チェック!H$23&amp;",男"&amp;","&amp;集計チェック!$A179))</f>
        <v>0</v>
      </c>
      <c r="I179" s="286">
        <f>IF($A179="","",COUNTIF(集計シート!$A$2:$E$202,集計チェック!I$23&amp;",男"&amp;","&amp;集計チェック!$A179)+COUNTIF(集計シート!$A$2:$E$202,",男"&amp;","&amp;集計チェック!$A179))</f>
        <v>0</v>
      </c>
      <c r="J179" s="286">
        <f t="shared" si="12"/>
        <v>0</v>
      </c>
      <c r="K179" s="286">
        <f>IF($A179="","",COUNTIF(集計シート!$A$2:$E$202,集計チェック!K$23&amp;",女"&amp;","&amp;集計チェック!$A179))</f>
        <v>0</v>
      </c>
      <c r="L179" s="286">
        <f>IF($A179="","",COUNTIF(集計シート!$A$2:$E$202,集計チェック!L$23&amp;",女"&amp;","&amp;集計チェック!$A179))</f>
        <v>0</v>
      </c>
      <c r="M179" s="286">
        <f>IF($A179="","",COUNTIF(集計シート!$A$2:$E$202,集計チェック!M$23&amp;",女"&amp;","&amp;集計チェック!$A179))</f>
        <v>0</v>
      </c>
      <c r="N179" s="286">
        <f>IF($A179="","",COUNTIF(集計シート!$A$2:$E$202,集計チェック!N$23&amp;",女"&amp;","&amp;集計チェック!$A179))</f>
        <v>0</v>
      </c>
      <c r="O179" s="286">
        <f>IF($A179="","",COUNTIF(集計シート!$A$2:$E$202,集計チェック!O$23&amp;",女"&amp;","&amp;集計チェック!$A179)+COUNTIF(集計シート!$A$2:$E$202,",女"&amp;","&amp;集計チェック!$A179))</f>
        <v>0</v>
      </c>
      <c r="Q179" s="286">
        <f>データ!R156</f>
        <v>0</v>
      </c>
      <c r="R179" s="289">
        <f>データ!S156</f>
        <v>0</v>
      </c>
      <c r="S179" s="290">
        <v>0</v>
      </c>
      <c r="T179" s="291">
        <f>IF($Q179="","",COUNTIF(集計シート!$K$2:$O$202,$Q179&amp;","&amp;1))</f>
        <v>0</v>
      </c>
      <c r="U179" s="292">
        <f t="shared" si="13"/>
        <v>0</v>
      </c>
      <c r="V179" s="286">
        <f>データ!T156</f>
        <v>0</v>
      </c>
      <c r="W179" s="289">
        <f>データ!U156</f>
        <v>0</v>
      </c>
      <c r="X179" s="290">
        <v>0</v>
      </c>
      <c r="Y179" s="291">
        <f>IF($V179="","",COUNTIF(集計シート!$K$2:$O$202,$V179&amp;","&amp;1))</f>
        <v>0</v>
      </c>
      <c r="Z179" s="293">
        <f t="shared" si="14"/>
        <v>0</v>
      </c>
    </row>
    <row r="180" spans="1:26">
      <c r="A180" s="286">
        <f>データ!P157</f>
        <v>0</v>
      </c>
      <c r="B180" s="287">
        <f>データ!Q157</f>
        <v>0</v>
      </c>
      <c r="C180" s="288">
        <f t="shared" si="15"/>
        <v>0</v>
      </c>
      <c r="D180" s="286">
        <f t="shared" si="16"/>
        <v>0</v>
      </c>
      <c r="E180" s="286">
        <f>IF($A180="","",COUNTIF(集計シート!$A$2:$E$202,集計チェック!E$23&amp;",男"&amp;","&amp;集計チェック!$A180))</f>
        <v>0</v>
      </c>
      <c r="F180" s="286">
        <f>IF($A180="","",COUNTIF(集計シート!$A$2:$E$202,集計チェック!F$23&amp;",男"&amp;","&amp;集計チェック!$A180))</f>
        <v>0</v>
      </c>
      <c r="G180" s="286">
        <f>IF($A180="","",COUNTIF(集計シート!$A$2:$E$202,集計チェック!G$23&amp;",男"&amp;","&amp;集計チェック!$A180))</f>
        <v>0</v>
      </c>
      <c r="H180" s="286">
        <f>IF($A180="","",COUNTIF(集計シート!$A$2:$E$202,集計チェック!H$23&amp;",男"&amp;","&amp;集計チェック!$A180))</f>
        <v>0</v>
      </c>
      <c r="I180" s="286">
        <f>IF($A180="","",COUNTIF(集計シート!$A$2:$E$202,集計チェック!I$23&amp;",男"&amp;","&amp;集計チェック!$A180)+COUNTIF(集計シート!$A$2:$E$202,",男"&amp;","&amp;集計チェック!$A180))</f>
        <v>0</v>
      </c>
      <c r="J180" s="286">
        <f t="shared" si="12"/>
        <v>0</v>
      </c>
      <c r="K180" s="286">
        <f>IF($A180="","",COUNTIF(集計シート!$A$2:$E$202,集計チェック!K$23&amp;",女"&amp;","&amp;集計チェック!$A180))</f>
        <v>0</v>
      </c>
      <c r="L180" s="286">
        <f>IF($A180="","",COUNTIF(集計シート!$A$2:$E$202,集計チェック!L$23&amp;",女"&amp;","&amp;集計チェック!$A180))</f>
        <v>0</v>
      </c>
      <c r="M180" s="286">
        <f>IF($A180="","",COUNTIF(集計シート!$A$2:$E$202,集計チェック!M$23&amp;",女"&amp;","&amp;集計チェック!$A180))</f>
        <v>0</v>
      </c>
      <c r="N180" s="286">
        <f>IF($A180="","",COUNTIF(集計シート!$A$2:$E$202,集計チェック!N$23&amp;",女"&amp;","&amp;集計チェック!$A180))</f>
        <v>0</v>
      </c>
      <c r="O180" s="286">
        <f>IF($A180="","",COUNTIF(集計シート!$A$2:$E$202,集計チェック!O$23&amp;",女"&amp;","&amp;集計チェック!$A180)+COUNTIF(集計シート!$A$2:$E$202,",女"&amp;","&amp;集計チェック!$A180))</f>
        <v>0</v>
      </c>
      <c r="Q180" s="286">
        <f>データ!R157</f>
        <v>0</v>
      </c>
      <c r="R180" s="289">
        <f>データ!S157</f>
        <v>0</v>
      </c>
      <c r="S180" s="290">
        <v>0</v>
      </c>
      <c r="T180" s="291">
        <f>IF($Q180="","",COUNTIF(集計シート!$K$2:$O$202,$Q180&amp;","&amp;1))</f>
        <v>0</v>
      </c>
      <c r="U180" s="292">
        <f t="shared" si="13"/>
        <v>0</v>
      </c>
      <c r="V180" s="286">
        <f>データ!T157</f>
        <v>0</v>
      </c>
      <c r="W180" s="289">
        <f>データ!U157</f>
        <v>0</v>
      </c>
      <c r="X180" s="290">
        <v>0</v>
      </c>
      <c r="Y180" s="291">
        <f>IF($V180="","",COUNTIF(集計シート!$K$2:$O$202,$V180&amp;","&amp;1))</f>
        <v>0</v>
      </c>
      <c r="Z180" s="293">
        <f t="shared" si="14"/>
        <v>0</v>
      </c>
    </row>
    <row r="181" spans="1:26">
      <c r="A181" s="286">
        <f>データ!P158</f>
        <v>0</v>
      </c>
      <c r="B181" s="287">
        <f>データ!Q158</f>
        <v>0</v>
      </c>
      <c r="C181" s="288">
        <f t="shared" si="15"/>
        <v>0</v>
      </c>
      <c r="D181" s="286">
        <f t="shared" si="16"/>
        <v>0</v>
      </c>
      <c r="E181" s="286">
        <f>IF($A181="","",COUNTIF(集計シート!$A$2:$E$202,集計チェック!E$23&amp;",男"&amp;","&amp;集計チェック!$A181))</f>
        <v>0</v>
      </c>
      <c r="F181" s="286">
        <f>IF($A181="","",COUNTIF(集計シート!$A$2:$E$202,集計チェック!F$23&amp;",男"&amp;","&amp;集計チェック!$A181))</f>
        <v>0</v>
      </c>
      <c r="G181" s="286">
        <f>IF($A181="","",COUNTIF(集計シート!$A$2:$E$202,集計チェック!G$23&amp;",男"&amp;","&amp;集計チェック!$A181))</f>
        <v>0</v>
      </c>
      <c r="H181" s="286">
        <f>IF($A181="","",COUNTIF(集計シート!$A$2:$E$202,集計チェック!H$23&amp;",男"&amp;","&amp;集計チェック!$A181))</f>
        <v>0</v>
      </c>
      <c r="I181" s="286">
        <f>IF($A181="","",COUNTIF(集計シート!$A$2:$E$202,集計チェック!I$23&amp;",男"&amp;","&amp;集計チェック!$A181)+COUNTIF(集計シート!$A$2:$E$202,",男"&amp;","&amp;集計チェック!$A181))</f>
        <v>0</v>
      </c>
      <c r="J181" s="286">
        <f t="shared" si="12"/>
        <v>0</v>
      </c>
      <c r="K181" s="286">
        <f>IF($A181="","",COUNTIF(集計シート!$A$2:$E$202,集計チェック!K$23&amp;",女"&amp;","&amp;集計チェック!$A181))</f>
        <v>0</v>
      </c>
      <c r="L181" s="286">
        <f>IF($A181="","",COUNTIF(集計シート!$A$2:$E$202,集計チェック!L$23&amp;",女"&amp;","&amp;集計チェック!$A181))</f>
        <v>0</v>
      </c>
      <c r="M181" s="286">
        <f>IF($A181="","",COUNTIF(集計シート!$A$2:$E$202,集計チェック!M$23&amp;",女"&amp;","&amp;集計チェック!$A181))</f>
        <v>0</v>
      </c>
      <c r="N181" s="286">
        <f>IF($A181="","",COUNTIF(集計シート!$A$2:$E$202,集計チェック!N$23&amp;",女"&amp;","&amp;集計チェック!$A181))</f>
        <v>0</v>
      </c>
      <c r="O181" s="286">
        <f>IF($A181="","",COUNTIF(集計シート!$A$2:$E$202,集計チェック!O$23&amp;",女"&amp;","&amp;集計チェック!$A181)+COUNTIF(集計シート!$A$2:$E$202,",女"&amp;","&amp;集計チェック!$A181))</f>
        <v>0</v>
      </c>
      <c r="Q181" s="286">
        <f>データ!R158</f>
        <v>0</v>
      </c>
      <c r="R181" s="289">
        <f>データ!S158</f>
        <v>0</v>
      </c>
      <c r="S181" s="290">
        <v>0</v>
      </c>
      <c r="T181" s="291">
        <f>IF($Q181="","",COUNTIF(集計シート!$K$2:$O$202,$Q181&amp;","&amp;1))</f>
        <v>0</v>
      </c>
      <c r="U181" s="292">
        <f t="shared" si="13"/>
        <v>0</v>
      </c>
      <c r="V181" s="286">
        <f>データ!T158</f>
        <v>0</v>
      </c>
      <c r="W181" s="289">
        <f>データ!U158</f>
        <v>0</v>
      </c>
      <c r="X181" s="290">
        <v>0</v>
      </c>
      <c r="Y181" s="291">
        <f>IF($V181="","",COUNTIF(集計シート!$K$2:$O$202,$V181&amp;","&amp;1))</f>
        <v>0</v>
      </c>
      <c r="Z181" s="293">
        <f t="shared" si="14"/>
        <v>0</v>
      </c>
    </row>
    <row r="182" spans="1:26">
      <c r="A182" s="286">
        <f>データ!P159</f>
        <v>0</v>
      </c>
      <c r="B182" s="287">
        <f>データ!Q159</f>
        <v>0</v>
      </c>
      <c r="C182" s="288">
        <f t="shared" si="15"/>
        <v>0</v>
      </c>
      <c r="D182" s="286">
        <f t="shared" si="16"/>
        <v>0</v>
      </c>
      <c r="E182" s="286">
        <f>IF($A182="","",COUNTIF(集計シート!$A$2:$E$202,集計チェック!E$23&amp;",男"&amp;","&amp;集計チェック!$A182))</f>
        <v>0</v>
      </c>
      <c r="F182" s="286">
        <f>IF($A182="","",COUNTIF(集計シート!$A$2:$E$202,集計チェック!F$23&amp;",男"&amp;","&amp;集計チェック!$A182))</f>
        <v>0</v>
      </c>
      <c r="G182" s="286">
        <f>IF($A182="","",COUNTIF(集計シート!$A$2:$E$202,集計チェック!G$23&amp;",男"&amp;","&amp;集計チェック!$A182))</f>
        <v>0</v>
      </c>
      <c r="H182" s="286">
        <f>IF($A182="","",COUNTIF(集計シート!$A$2:$E$202,集計チェック!H$23&amp;",男"&amp;","&amp;集計チェック!$A182))</f>
        <v>0</v>
      </c>
      <c r="I182" s="286">
        <f>IF($A182="","",COUNTIF(集計シート!$A$2:$E$202,集計チェック!I$23&amp;",男"&amp;","&amp;集計チェック!$A182)+COUNTIF(集計シート!$A$2:$E$202,",男"&amp;","&amp;集計チェック!$A182))</f>
        <v>0</v>
      </c>
      <c r="J182" s="286">
        <f t="shared" si="12"/>
        <v>0</v>
      </c>
      <c r="K182" s="286">
        <f>IF($A182="","",COUNTIF(集計シート!$A$2:$E$202,集計チェック!K$23&amp;",女"&amp;","&amp;集計チェック!$A182))</f>
        <v>0</v>
      </c>
      <c r="L182" s="286">
        <f>IF($A182="","",COUNTIF(集計シート!$A$2:$E$202,集計チェック!L$23&amp;",女"&amp;","&amp;集計チェック!$A182))</f>
        <v>0</v>
      </c>
      <c r="M182" s="286">
        <f>IF($A182="","",COUNTIF(集計シート!$A$2:$E$202,集計チェック!M$23&amp;",女"&amp;","&amp;集計チェック!$A182))</f>
        <v>0</v>
      </c>
      <c r="N182" s="286">
        <f>IF($A182="","",COUNTIF(集計シート!$A$2:$E$202,集計チェック!N$23&amp;",女"&amp;","&amp;集計チェック!$A182))</f>
        <v>0</v>
      </c>
      <c r="O182" s="286">
        <f>IF($A182="","",COUNTIF(集計シート!$A$2:$E$202,集計チェック!O$23&amp;",女"&amp;","&amp;集計チェック!$A182)+COUNTIF(集計シート!$A$2:$E$202,",女"&amp;","&amp;集計チェック!$A182))</f>
        <v>0</v>
      </c>
      <c r="Q182" s="286">
        <f>データ!R159</f>
        <v>0</v>
      </c>
      <c r="R182" s="289">
        <f>データ!S159</f>
        <v>0</v>
      </c>
      <c r="S182" s="290">
        <v>0</v>
      </c>
      <c r="T182" s="291">
        <f>IF($Q182="","",COUNTIF(集計シート!$K$2:$O$202,$Q182&amp;","&amp;1))</f>
        <v>0</v>
      </c>
      <c r="U182" s="292">
        <f t="shared" si="13"/>
        <v>0</v>
      </c>
      <c r="V182" s="286">
        <f>データ!T159</f>
        <v>0</v>
      </c>
      <c r="W182" s="289">
        <f>データ!U159</f>
        <v>0</v>
      </c>
      <c r="X182" s="290">
        <v>0</v>
      </c>
      <c r="Y182" s="291">
        <f>IF($V182="","",COUNTIF(集計シート!$K$2:$O$202,$V182&amp;","&amp;1))</f>
        <v>0</v>
      </c>
      <c r="Z182" s="293">
        <f t="shared" si="14"/>
        <v>0</v>
      </c>
    </row>
    <row r="183" spans="1:26">
      <c r="A183" s="286">
        <f>データ!P160</f>
        <v>0</v>
      </c>
      <c r="B183" s="287">
        <f>データ!Q160</f>
        <v>0</v>
      </c>
      <c r="C183" s="288">
        <f t="shared" si="15"/>
        <v>0</v>
      </c>
      <c r="D183" s="286">
        <f t="shared" si="16"/>
        <v>0</v>
      </c>
      <c r="E183" s="286">
        <f>IF($A183="","",COUNTIF(集計シート!$A$2:$E$202,集計チェック!E$23&amp;",男"&amp;","&amp;集計チェック!$A183))</f>
        <v>0</v>
      </c>
      <c r="F183" s="286">
        <f>IF($A183="","",COUNTIF(集計シート!$A$2:$E$202,集計チェック!F$23&amp;",男"&amp;","&amp;集計チェック!$A183))</f>
        <v>0</v>
      </c>
      <c r="G183" s="286">
        <f>IF($A183="","",COUNTIF(集計シート!$A$2:$E$202,集計チェック!G$23&amp;",男"&amp;","&amp;集計チェック!$A183))</f>
        <v>0</v>
      </c>
      <c r="H183" s="286">
        <f>IF($A183="","",COUNTIF(集計シート!$A$2:$E$202,集計チェック!H$23&amp;",男"&amp;","&amp;集計チェック!$A183))</f>
        <v>0</v>
      </c>
      <c r="I183" s="286">
        <f>IF($A183="","",COUNTIF(集計シート!$A$2:$E$202,集計チェック!I$23&amp;",男"&amp;","&amp;集計チェック!$A183)+COUNTIF(集計シート!$A$2:$E$202,",男"&amp;","&amp;集計チェック!$A183))</f>
        <v>0</v>
      </c>
      <c r="J183" s="286">
        <f t="shared" si="12"/>
        <v>0</v>
      </c>
      <c r="K183" s="286">
        <f>IF($A183="","",COUNTIF(集計シート!$A$2:$E$202,集計チェック!K$23&amp;",女"&amp;","&amp;集計チェック!$A183))</f>
        <v>0</v>
      </c>
      <c r="L183" s="286">
        <f>IF($A183="","",COUNTIF(集計シート!$A$2:$E$202,集計チェック!L$23&amp;",女"&amp;","&amp;集計チェック!$A183))</f>
        <v>0</v>
      </c>
      <c r="M183" s="286">
        <f>IF($A183="","",COUNTIF(集計シート!$A$2:$E$202,集計チェック!M$23&amp;",女"&amp;","&amp;集計チェック!$A183))</f>
        <v>0</v>
      </c>
      <c r="N183" s="286">
        <f>IF($A183="","",COUNTIF(集計シート!$A$2:$E$202,集計チェック!N$23&amp;",女"&amp;","&amp;集計チェック!$A183))</f>
        <v>0</v>
      </c>
      <c r="O183" s="286">
        <f>IF($A183="","",COUNTIF(集計シート!$A$2:$E$202,集計チェック!O$23&amp;",女"&amp;","&amp;集計チェック!$A183)+COUNTIF(集計シート!$A$2:$E$202,",女"&amp;","&amp;集計チェック!$A183))</f>
        <v>0</v>
      </c>
      <c r="Q183" s="286">
        <f>データ!R160</f>
        <v>0</v>
      </c>
      <c r="R183" s="289">
        <f>データ!S160</f>
        <v>0</v>
      </c>
      <c r="S183" s="290">
        <v>0</v>
      </c>
      <c r="T183" s="291">
        <f>IF($Q183="","",COUNTIF(集計シート!$K$2:$O$202,$Q183&amp;","&amp;1))</f>
        <v>0</v>
      </c>
      <c r="U183" s="292">
        <f t="shared" si="13"/>
        <v>0</v>
      </c>
      <c r="V183" s="286">
        <f>データ!T160</f>
        <v>0</v>
      </c>
      <c r="W183" s="289">
        <f>データ!U160</f>
        <v>0</v>
      </c>
      <c r="X183" s="290">
        <v>0</v>
      </c>
      <c r="Y183" s="291">
        <f>IF($V183="","",COUNTIF(集計シート!$K$2:$O$202,$V183&amp;","&amp;1))</f>
        <v>0</v>
      </c>
      <c r="Z183" s="293">
        <f t="shared" si="14"/>
        <v>0</v>
      </c>
    </row>
    <row r="184" spans="1:26">
      <c r="A184" s="286">
        <f>データ!P161</f>
        <v>0</v>
      </c>
      <c r="B184" s="287">
        <f>データ!Q161</f>
        <v>0</v>
      </c>
      <c r="C184" s="288">
        <f t="shared" si="15"/>
        <v>0</v>
      </c>
      <c r="D184" s="286">
        <f t="shared" si="16"/>
        <v>0</v>
      </c>
      <c r="E184" s="286">
        <f>IF($A184="","",COUNTIF(集計シート!$A$2:$E$202,集計チェック!E$23&amp;",男"&amp;","&amp;集計チェック!$A184))</f>
        <v>0</v>
      </c>
      <c r="F184" s="286">
        <f>IF($A184="","",COUNTIF(集計シート!$A$2:$E$202,集計チェック!F$23&amp;",男"&amp;","&amp;集計チェック!$A184))</f>
        <v>0</v>
      </c>
      <c r="G184" s="286">
        <f>IF($A184="","",COUNTIF(集計シート!$A$2:$E$202,集計チェック!G$23&amp;",男"&amp;","&amp;集計チェック!$A184))</f>
        <v>0</v>
      </c>
      <c r="H184" s="286">
        <f>IF($A184="","",COUNTIF(集計シート!$A$2:$E$202,集計チェック!H$23&amp;",男"&amp;","&amp;集計チェック!$A184))</f>
        <v>0</v>
      </c>
      <c r="I184" s="286">
        <f>IF($A184="","",COUNTIF(集計シート!$A$2:$E$202,集計チェック!I$23&amp;",男"&amp;","&amp;集計チェック!$A184)+COUNTIF(集計シート!$A$2:$E$202,",男"&amp;","&amp;集計チェック!$A184))</f>
        <v>0</v>
      </c>
      <c r="J184" s="286">
        <f t="shared" si="12"/>
        <v>0</v>
      </c>
      <c r="K184" s="286">
        <f>IF($A184="","",COUNTIF(集計シート!$A$2:$E$202,集計チェック!K$23&amp;",女"&amp;","&amp;集計チェック!$A184))</f>
        <v>0</v>
      </c>
      <c r="L184" s="286">
        <f>IF($A184="","",COUNTIF(集計シート!$A$2:$E$202,集計チェック!L$23&amp;",女"&amp;","&amp;集計チェック!$A184))</f>
        <v>0</v>
      </c>
      <c r="M184" s="286">
        <f>IF($A184="","",COUNTIF(集計シート!$A$2:$E$202,集計チェック!M$23&amp;",女"&amp;","&amp;集計チェック!$A184))</f>
        <v>0</v>
      </c>
      <c r="N184" s="286">
        <f>IF($A184="","",COUNTIF(集計シート!$A$2:$E$202,集計チェック!N$23&amp;",女"&amp;","&amp;集計チェック!$A184))</f>
        <v>0</v>
      </c>
      <c r="O184" s="286">
        <f>IF($A184="","",COUNTIF(集計シート!$A$2:$E$202,集計チェック!O$23&amp;",女"&amp;","&amp;集計チェック!$A184)+COUNTIF(集計シート!$A$2:$E$202,",女"&amp;","&amp;集計チェック!$A184))</f>
        <v>0</v>
      </c>
      <c r="Q184" s="286">
        <f>データ!R161</f>
        <v>0</v>
      </c>
      <c r="R184" s="289">
        <f>データ!S161</f>
        <v>0</v>
      </c>
      <c r="S184" s="290">
        <v>0</v>
      </c>
      <c r="T184" s="291">
        <f>IF($Q184="","",COUNTIF(集計シート!$K$2:$O$202,$Q184&amp;","&amp;1))</f>
        <v>0</v>
      </c>
      <c r="U184" s="292">
        <f t="shared" si="13"/>
        <v>0</v>
      </c>
      <c r="V184" s="286">
        <f>データ!T161</f>
        <v>0</v>
      </c>
      <c r="W184" s="289">
        <f>データ!U161</f>
        <v>0</v>
      </c>
      <c r="X184" s="290">
        <v>0</v>
      </c>
      <c r="Y184" s="291">
        <f>IF($V184="","",COUNTIF(集計シート!$K$2:$O$202,$V184&amp;","&amp;1))</f>
        <v>0</v>
      </c>
      <c r="Z184" s="293">
        <f t="shared" si="14"/>
        <v>0</v>
      </c>
    </row>
    <row r="185" spans="1:26">
      <c r="A185" s="286">
        <f>データ!P162</f>
        <v>0</v>
      </c>
      <c r="B185" s="287">
        <f>データ!Q162</f>
        <v>0</v>
      </c>
      <c r="C185" s="288">
        <f t="shared" si="15"/>
        <v>0</v>
      </c>
      <c r="D185" s="286">
        <f t="shared" si="16"/>
        <v>0</v>
      </c>
      <c r="E185" s="286">
        <f>IF($A185="","",COUNTIF(集計シート!$A$2:$E$202,集計チェック!E$23&amp;",男"&amp;","&amp;集計チェック!$A185))</f>
        <v>0</v>
      </c>
      <c r="F185" s="286">
        <f>IF($A185="","",COUNTIF(集計シート!$A$2:$E$202,集計チェック!F$23&amp;",男"&amp;","&amp;集計チェック!$A185))</f>
        <v>0</v>
      </c>
      <c r="G185" s="286">
        <f>IF($A185="","",COUNTIF(集計シート!$A$2:$E$202,集計チェック!G$23&amp;",男"&amp;","&amp;集計チェック!$A185))</f>
        <v>0</v>
      </c>
      <c r="H185" s="286">
        <f>IF($A185="","",COUNTIF(集計シート!$A$2:$E$202,集計チェック!H$23&amp;",男"&amp;","&amp;集計チェック!$A185))</f>
        <v>0</v>
      </c>
      <c r="I185" s="286">
        <f>IF($A185="","",COUNTIF(集計シート!$A$2:$E$202,集計チェック!I$23&amp;",男"&amp;","&amp;集計チェック!$A185)+COUNTIF(集計シート!$A$2:$E$202,",男"&amp;","&amp;集計チェック!$A185))</f>
        <v>0</v>
      </c>
      <c r="J185" s="286">
        <f t="shared" si="12"/>
        <v>0</v>
      </c>
      <c r="K185" s="286">
        <f>IF($A185="","",COUNTIF(集計シート!$A$2:$E$202,集計チェック!K$23&amp;",女"&amp;","&amp;集計チェック!$A185))</f>
        <v>0</v>
      </c>
      <c r="L185" s="286">
        <f>IF($A185="","",COUNTIF(集計シート!$A$2:$E$202,集計チェック!L$23&amp;",女"&amp;","&amp;集計チェック!$A185))</f>
        <v>0</v>
      </c>
      <c r="M185" s="286">
        <f>IF($A185="","",COUNTIF(集計シート!$A$2:$E$202,集計チェック!M$23&amp;",女"&amp;","&amp;集計チェック!$A185))</f>
        <v>0</v>
      </c>
      <c r="N185" s="286">
        <f>IF($A185="","",COUNTIF(集計シート!$A$2:$E$202,集計チェック!N$23&amp;",女"&amp;","&amp;集計チェック!$A185))</f>
        <v>0</v>
      </c>
      <c r="O185" s="286">
        <f>IF($A185="","",COUNTIF(集計シート!$A$2:$E$202,集計チェック!O$23&amp;",女"&amp;","&amp;集計チェック!$A185)+COUNTIF(集計シート!$A$2:$E$202,",女"&amp;","&amp;集計チェック!$A185))</f>
        <v>0</v>
      </c>
      <c r="Q185" s="286">
        <f>データ!R162</f>
        <v>0</v>
      </c>
      <c r="R185" s="289">
        <f>データ!S162</f>
        <v>0</v>
      </c>
      <c r="S185" s="290">
        <v>0</v>
      </c>
      <c r="T185" s="291">
        <f>IF($Q185="","",COUNTIF(集計シート!$K$2:$O$202,$Q185&amp;","&amp;1))</f>
        <v>0</v>
      </c>
      <c r="U185" s="292">
        <f t="shared" si="13"/>
        <v>0</v>
      </c>
      <c r="V185" s="286">
        <f>データ!T162</f>
        <v>0</v>
      </c>
      <c r="W185" s="289">
        <f>データ!U162</f>
        <v>0</v>
      </c>
      <c r="X185" s="290">
        <v>0</v>
      </c>
      <c r="Y185" s="291">
        <f>IF($V185="","",COUNTIF(集計シート!$K$2:$O$202,$V185&amp;","&amp;1))</f>
        <v>0</v>
      </c>
      <c r="Z185" s="293">
        <f t="shared" si="14"/>
        <v>0</v>
      </c>
    </row>
    <row r="186" spans="1:26">
      <c r="A186" s="286">
        <f>データ!P163</f>
        <v>0</v>
      </c>
      <c r="B186" s="287">
        <f>データ!Q163</f>
        <v>0</v>
      </c>
      <c r="C186" s="288">
        <f t="shared" si="15"/>
        <v>0</v>
      </c>
      <c r="D186" s="286">
        <f t="shared" si="16"/>
        <v>0</v>
      </c>
      <c r="E186" s="286">
        <f>IF($A186="","",COUNTIF(集計シート!$A$2:$E$202,集計チェック!E$23&amp;",男"&amp;","&amp;集計チェック!$A186))</f>
        <v>0</v>
      </c>
      <c r="F186" s="286">
        <f>IF($A186="","",COUNTIF(集計シート!$A$2:$E$202,集計チェック!F$23&amp;",男"&amp;","&amp;集計チェック!$A186))</f>
        <v>0</v>
      </c>
      <c r="G186" s="286">
        <f>IF($A186="","",COUNTIF(集計シート!$A$2:$E$202,集計チェック!G$23&amp;",男"&amp;","&amp;集計チェック!$A186))</f>
        <v>0</v>
      </c>
      <c r="H186" s="286">
        <f>IF($A186="","",COUNTIF(集計シート!$A$2:$E$202,集計チェック!H$23&amp;",男"&amp;","&amp;集計チェック!$A186))</f>
        <v>0</v>
      </c>
      <c r="I186" s="286">
        <f>IF($A186="","",COUNTIF(集計シート!$A$2:$E$202,集計チェック!I$23&amp;",男"&amp;","&amp;集計チェック!$A186)+COUNTIF(集計シート!$A$2:$E$202,",男"&amp;","&amp;集計チェック!$A186))</f>
        <v>0</v>
      </c>
      <c r="J186" s="286">
        <f t="shared" si="12"/>
        <v>0</v>
      </c>
      <c r="K186" s="286">
        <f>IF($A186="","",COUNTIF(集計シート!$A$2:$E$202,集計チェック!K$23&amp;",女"&amp;","&amp;集計チェック!$A186))</f>
        <v>0</v>
      </c>
      <c r="L186" s="286">
        <f>IF($A186="","",COUNTIF(集計シート!$A$2:$E$202,集計チェック!L$23&amp;",女"&amp;","&amp;集計チェック!$A186))</f>
        <v>0</v>
      </c>
      <c r="M186" s="286">
        <f>IF($A186="","",COUNTIF(集計シート!$A$2:$E$202,集計チェック!M$23&amp;",女"&amp;","&amp;集計チェック!$A186))</f>
        <v>0</v>
      </c>
      <c r="N186" s="286">
        <f>IF($A186="","",COUNTIF(集計シート!$A$2:$E$202,集計チェック!N$23&amp;",女"&amp;","&amp;集計チェック!$A186))</f>
        <v>0</v>
      </c>
      <c r="O186" s="286">
        <f>IF($A186="","",COUNTIF(集計シート!$A$2:$E$202,集計チェック!O$23&amp;",女"&amp;","&amp;集計チェック!$A186)+COUNTIF(集計シート!$A$2:$E$202,",女"&amp;","&amp;集計チェック!$A186))</f>
        <v>0</v>
      </c>
      <c r="Q186" s="286">
        <f>データ!R163</f>
        <v>0</v>
      </c>
      <c r="R186" s="289">
        <f>データ!S163</f>
        <v>0</v>
      </c>
      <c r="S186" s="290">
        <v>0</v>
      </c>
      <c r="T186" s="291">
        <f>IF($Q186="","",COUNTIF(集計シート!$K$2:$O$202,$Q186&amp;","&amp;1))</f>
        <v>0</v>
      </c>
      <c r="U186" s="292">
        <f t="shared" si="13"/>
        <v>0</v>
      </c>
      <c r="V186" s="286">
        <f>データ!T163</f>
        <v>0</v>
      </c>
      <c r="W186" s="289">
        <f>データ!U163</f>
        <v>0</v>
      </c>
      <c r="X186" s="290">
        <v>0</v>
      </c>
      <c r="Y186" s="291">
        <f>IF($V186="","",COUNTIF(集計シート!$K$2:$O$202,$V186&amp;","&amp;1))</f>
        <v>0</v>
      </c>
      <c r="Z186" s="293">
        <f t="shared" si="14"/>
        <v>0</v>
      </c>
    </row>
    <row r="187" spans="1:26">
      <c r="A187" s="286">
        <f>データ!P164</f>
        <v>0</v>
      </c>
      <c r="B187" s="287">
        <f>データ!Q164</f>
        <v>0</v>
      </c>
      <c r="C187" s="288">
        <f t="shared" si="15"/>
        <v>0</v>
      </c>
      <c r="D187" s="286">
        <f t="shared" si="16"/>
        <v>0</v>
      </c>
      <c r="E187" s="286">
        <f>IF($A187="","",COUNTIF(集計シート!$A$2:$E$202,集計チェック!E$23&amp;",男"&amp;","&amp;集計チェック!$A187))</f>
        <v>0</v>
      </c>
      <c r="F187" s="286">
        <f>IF($A187="","",COUNTIF(集計シート!$A$2:$E$202,集計チェック!F$23&amp;",男"&amp;","&amp;集計チェック!$A187))</f>
        <v>0</v>
      </c>
      <c r="G187" s="286">
        <f>IF($A187="","",COUNTIF(集計シート!$A$2:$E$202,集計チェック!G$23&amp;",男"&amp;","&amp;集計チェック!$A187))</f>
        <v>0</v>
      </c>
      <c r="H187" s="286">
        <f>IF($A187="","",COUNTIF(集計シート!$A$2:$E$202,集計チェック!H$23&amp;",男"&amp;","&amp;集計チェック!$A187))</f>
        <v>0</v>
      </c>
      <c r="I187" s="286">
        <f>IF($A187="","",COUNTIF(集計シート!$A$2:$E$202,集計チェック!I$23&amp;",男"&amp;","&amp;集計チェック!$A187)+COUNTIF(集計シート!$A$2:$E$202,",男"&amp;","&amp;集計チェック!$A187))</f>
        <v>0</v>
      </c>
      <c r="J187" s="286">
        <f t="shared" si="12"/>
        <v>0</v>
      </c>
      <c r="K187" s="286">
        <f>IF($A187="","",COUNTIF(集計シート!$A$2:$E$202,集計チェック!K$23&amp;",女"&amp;","&amp;集計チェック!$A187))</f>
        <v>0</v>
      </c>
      <c r="L187" s="286">
        <f>IF($A187="","",COUNTIF(集計シート!$A$2:$E$202,集計チェック!L$23&amp;",女"&amp;","&amp;集計チェック!$A187))</f>
        <v>0</v>
      </c>
      <c r="M187" s="286">
        <f>IF($A187="","",COUNTIF(集計シート!$A$2:$E$202,集計チェック!M$23&amp;",女"&amp;","&amp;集計チェック!$A187))</f>
        <v>0</v>
      </c>
      <c r="N187" s="286">
        <f>IF($A187="","",COUNTIF(集計シート!$A$2:$E$202,集計チェック!N$23&amp;",女"&amp;","&amp;集計チェック!$A187))</f>
        <v>0</v>
      </c>
      <c r="O187" s="286">
        <f>IF($A187="","",COUNTIF(集計シート!$A$2:$E$202,集計チェック!O$23&amp;",女"&amp;","&amp;集計チェック!$A187)+COUNTIF(集計シート!$A$2:$E$202,",女"&amp;","&amp;集計チェック!$A187))</f>
        <v>0</v>
      </c>
      <c r="Q187" s="286">
        <f>データ!R164</f>
        <v>0</v>
      </c>
      <c r="R187" s="289">
        <f>データ!S164</f>
        <v>0</v>
      </c>
      <c r="S187" s="290">
        <v>0</v>
      </c>
      <c r="T187" s="291">
        <f>IF($Q187="","",COUNTIF(集計シート!$K$2:$O$202,$Q187&amp;","&amp;1))</f>
        <v>0</v>
      </c>
      <c r="U187" s="292">
        <f t="shared" si="13"/>
        <v>0</v>
      </c>
      <c r="V187" s="286">
        <f>データ!T164</f>
        <v>0</v>
      </c>
      <c r="W187" s="289">
        <f>データ!U164</f>
        <v>0</v>
      </c>
      <c r="X187" s="290">
        <v>0</v>
      </c>
      <c r="Y187" s="291">
        <f>IF($V187="","",COUNTIF(集計シート!$K$2:$O$202,$V187&amp;","&amp;1))</f>
        <v>0</v>
      </c>
      <c r="Z187" s="293">
        <f t="shared" si="14"/>
        <v>0</v>
      </c>
    </row>
    <row r="188" spans="1:26">
      <c r="A188" s="286">
        <f>データ!P165</f>
        <v>0</v>
      </c>
      <c r="B188" s="287">
        <f>データ!Q165</f>
        <v>0</v>
      </c>
      <c r="C188" s="288">
        <f t="shared" si="15"/>
        <v>0</v>
      </c>
      <c r="D188" s="286">
        <f t="shared" si="16"/>
        <v>0</v>
      </c>
      <c r="E188" s="286">
        <f>IF($A188="","",COUNTIF(集計シート!$A$2:$E$202,集計チェック!E$23&amp;",男"&amp;","&amp;集計チェック!$A188))</f>
        <v>0</v>
      </c>
      <c r="F188" s="286">
        <f>IF($A188="","",COUNTIF(集計シート!$A$2:$E$202,集計チェック!F$23&amp;",男"&amp;","&amp;集計チェック!$A188))</f>
        <v>0</v>
      </c>
      <c r="G188" s="286">
        <f>IF($A188="","",COUNTIF(集計シート!$A$2:$E$202,集計チェック!G$23&amp;",男"&amp;","&amp;集計チェック!$A188))</f>
        <v>0</v>
      </c>
      <c r="H188" s="286">
        <f>IF($A188="","",COUNTIF(集計シート!$A$2:$E$202,集計チェック!H$23&amp;",男"&amp;","&amp;集計チェック!$A188))</f>
        <v>0</v>
      </c>
      <c r="I188" s="286">
        <f>IF($A188="","",COUNTIF(集計シート!$A$2:$E$202,集計チェック!I$23&amp;",男"&amp;","&amp;集計チェック!$A188)+COUNTIF(集計シート!$A$2:$E$202,",男"&amp;","&amp;集計チェック!$A188))</f>
        <v>0</v>
      </c>
      <c r="J188" s="286">
        <f t="shared" ref="J188:J220" si="17">IF($A188="","",SUM(K188:O188))</f>
        <v>0</v>
      </c>
      <c r="K188" s="286">
        <f>IF($A188="","",COUNTIF(集計シート!$A$2:$E$202,集計チェック!K$23&amp;",女"&amp;","&amp;集計チェック!$A188))</f>
        <v>0</v>
      </c>
      <c r="L188" s="286">
        <f>IF($A188="","",COUNTIF(集計シート!$A$2:$E$202,集計チェック!L$23&amp;",女"&amp;","&amp;集計チェック!$A188))</f>
        <v>0</v>
      </c>
      <c r="M188" s="286">
        <f>IF($A188="","",COUNTIF(集計シート!$A$2:$E$202,集計チェック!M$23&amp;",女"&amp;","&amp;集計チェック!$A188))</f>
        <v>0</v>
      </c>
      <c r="N188" s="286">
        <f>IF($A188="","",COUNTIF(集計シート!$A$2:$E$202,集計チェック!N$23&amp;",女"&amp;","&amp;集計チェック!$A188))</f>
        <v>0</v>
      </c>
      <c r="O188" s="286">
        <f>IF($A188="","",COUNTIF(集計シート!$A$2:$E$202,集計チェック!O$23&amp;",女"&amp;","&amp;集計チェック!$A188)+COUNTIF(集計シート!$A$2:$E$202,",女"&amp;","&amp;集計チェック!$A188))</f>
        <v>0</v>
      </c>
      <c r="Q188" s="286">
        <f>データ!R165</f>
        <v>0</v>
      </c>
      <c r="R188" s="289">
        <f>データ!S165</f>
        <v>0</v>
      </c>
      <c r="S188" s="290">
        <v>0</v>
      </c>
      <c r="T188" s="291">
        <f>IF($Q188="","",COUNTIF(集計シート!$K$2:$O$202,$Q188&amp;","&amp;1))</f>
        <v>0</v>
      </c>
      <c r="U188" s="292">
        <f t="shared" ref="U188:U220" si="18">IF(S188="","",S188*T188)</f>
        <v>0</v>
      </c>
      <c r="V188" s="286">
        <f>データ!T165</f>
        <v>0</v>
      </c>
      <c r="W188" s="289">
        <f>データ!U165</f>
        <v>0</v>
      </c>
      <c r="X188" s="290">
        <v>0</v>
      </c>
      <c r="Y188" s="291">
        <f>IF($V188="","",COUNTIF(集計シート!$K$2:$O$202,$V188&amp;","&amp;1))</f>
        <v>0</v>
      </c>
      <c r="Z188" s="293">
        <f t="shared" ref="Z188:Z220" si="19">IF(X188="","",X188*Y188)</f>
        <v>0</v>
      </c>
    </row>
    <row r="189" spans="1:26">
      <c r="A189" s="286">
        <f>データ!P166</f>
        <v>0</v>
      </c>
      <c r="B189" s="287">
        <f>データ!Q166</f>
        <v>0</v>
      </c>
      <c r="C189" s="288">
        <f t="shared" si="15"/>
        <v>0</v>
      </c>
      <c r="D189" s="286">
        <f t="shared" si="16"/>
        <v>0</v>
      </c>
      <c r="E189" s="286">
        <f>IF($A189="","",COUNTIF(集計シート!$A$2:$E$202,集計チェック!E$23&amp;",男"&amp;","&amp;集計チェック!$A189))</f>
        <v>0</v>
      </c>
      <c r="F189" s="286">
        <f>IF($A189="","",COUNTIF(集計シート!$A$2:$E$202,集計チェック!F$23&amp;",男"&amp;","&amp;集計チェック!$A189))</f>
        <v>0</v>
      </c>
      <c r="G189" s="286">
        <f>IF($A189="","",COUNTIF(集計シート!$A$2:$E$202,集計チェック!G$23&amp;",男"&amp;","&amp;集計チェック!$A189))</f>
        <v>0</v>
      </c>
      <c r="H189" s="286">
        <f>IF($A189="","",COUNTIF(集計シート!$A$2:$E$202,集計チェック!H$23&amp;",男"&amp;","&amp;集計チェック!$A189))</f>
        <v>0</v>
      </c>
      <c r="I189" s="286">
        <f>IF($A189="","",COUNTIF(集計シート!$A$2:$E$202,集計チェック!I$23&amp;",男"&amp;","&amp;集計チェック!$A189)+COUNTIF(集計シート!$A$2:$E$202,",男"&amp;","&amp;集計チェック!$A189))</f>
        <v>0</v>
      </c>
      <c r="J189" s="286">
        <f t="shared" si="17"/>
        <v>0</v>
      </c>
      <c r="K189" s="286">
        <f>IF($A189="","",COUNTIF(集計シート!$A$2:$E$202,集計チェック!K$23&amp;",女"&amp;","&amp;集計チェック!$A189))</f>
        <v>0</v>
      </c>
      <c r="L189" s="286">
        <f>IF($A189="","",COUNTIF(集計シート!$A$2:$E$202,集計チェック!L$23&amp;",女"&amp;","&amp;集計チェック!$A189))</f>
        <v>0</v>
      </c>
      <c r="M189" s="286">
        <f>IF($A189="","",COUNTIF(集計シート!$A$2:$E$202,集計チェック!M$23&amp;",女"&amp;","&amp;集計チェック!$A189))</f>
        <v>0</v>
      </c>
      <c r="N189" s="286">
        <f>IF($A189="","",COUNTIF(集計シート!$A$2:$E$202,集計チェック!N$23&amp;",女"&amp;","&amp;集計チェック!$A189))</f>
        <v>0</v>
      </c>
      <c r="O189" s="286">
        <f>IF($A189="","",COUNTIF(集計シート!$A$2:$E$202,集計チェック!O$23&amp;",女"&amp;","&amp;集計チェック!$A189)+COUNTIF(集計シート!$A$2:$E$202,",女"&amp;","&amp;集計チェック!$A189))</f>
        <v>0</v>
      </c>
      <c r="Q189" s="286">
        <f>データ!R166</f>
        <v>0</v>
      </c>
      <c r="R189" s="289">
        <f>データ!S166</f>
        <v>0</v>
      </c>
      <c r="S189" s="290">
        <v>0</v>
      </c>
      <c r="T189" s="291">
        <f>IF($Q189="","",COUNTIF(集計シート!$K$2:$O$202,$Q189&amp;","&amp;1))</f>
        <v>0</v>
      </c>
      <c r="U189" s="292">
        <f t="shared" si="18"/>
        <v>0</v>
      </c>
      <c r="V189" s="286">
        <f>データ!T166</f>
        <v>0</v>
      </c>
      <c r="W189" s="289">
        <f>データ!U166</f>
        <v>0</v>
      </c>
      <c r="X189" s="290">
        <v>0</v>
      </c>
      <c r="Y189" s="291">
        <f>IF($V189="","",COUNTIF(集計シート!$K$2:$O$202,$V189&amp;","&amp;1))</f>
        <v>0</v>
      </c>
      <c r="Z189" s="293">
        <f t="shared" si="19"/>
        <v>0</v>
      </c>
    </row>
    <row r="190" spans="1:26">
      <c r="A190" s="286">
        <f>データ!P167</f>
        <v>0</v>
      </c>
      <c r="B190" s="287">
        <f>データ!Q167</f>
        <v>0</v>
      </c>
      <c r="C190" s="288">
        <f t="shared" si="15"/>
        <v>0</v>
      </c>
      <c r="D190" s="286">
        <f t="shared" si="16"/>
        <v>0</v>
      </c>
      <c r="E190" s="286">
        <f>IF($A190="","",COUNTIF(集計シート!$A$2:$E$202,集計チェック!E$23&amp;",男"&amp;","&amp;集計チェック!$A190))</f>
        <v>0</v>
      </c>
      <c r="F190" s="286">
        <f>IF($A190="","",COUNTIF(集計シート!$A$2:$E$202,集計チェック!F$23&amp;",男"&amp;","&amp;集計チェック!$A190))</f>
        <v>0</v>
      </c>
      <c r="G190" s="286">
        <f>IF($A190="","",COUNTIF(集計シート!$A$2:$E$202,集計チェック!G$23&amp;",男"&amp;","&amp;集計チェック!$A190))</f>
        <v>0</v>
      </c>
      <c r="H190" s="286">
        <f>IF($A190="","",COUNTIF(集計シート!$A$2:$E$202,集計チェック!H$23&amp;",男"&amp;","&amp;集計チェック!$A190))</f>
        <v>0</v>
      </c>
      <c r="I190" s="286">
        <f>IF($A190="","",COUNTIF(集計シート!$A$2:$E$202,集計チェック!I$23&amp;",男"&amp;","&amp;集計チェック!$A190)+COUNTIF(集計シート!$A$2:$E$202,",男"&amp;","&amp;集計チェック!$A190))</f>
        <v>0</v>
      </c>
      <c r="J190" s="286">
        <f t="shared" si="17"/>
        <v>0</v>
      </c>
      <c r="K190" s="286">
        <f>IF($A190="","",COUNTIF(集計シート!$A$2:$E$202,集計チェック!K$23&amp;",女"&amp;","&amp;集計チェック!$A190))</f>
        <v>0</v>
      </c>
      <c r="L190" s="286">
        <f>IF($A190="","",COUNTIF(集計シート!$A$2:$E$202,集計チェック!L$23&amp;",女"&amp;","&amp;集計チェック!$A190))</f>
        <v>0</v>
      </c>
      <c r="M190" s="286">
        <f>IF($A190="","",COUNTIF(集計シート!$A$2:$E$202,集計チェック!M$23&amp;",女"&amp;","&amp;集計チェック!$A190))</f>
        <v>0</v>
      </c>
      <c r="N190" s="286">
        <f>IF($A190="","",COUNTIF(集計シート!$A$2:$E$202,集計チェック!N$23&amp;",女"&amp;","&amp;集計チェック!$A190))</f>
        <v>0</v>
      </c>
      <c r="O190" s="286">
        <f>IF($A190="","",COUNTIF(集計シート!$A$2:$E$202,集計チェック!O$23&amp;",女"&amp;","&amp;集計チェック!$A190)+COUNTIF(集計シート!$A$2:$E$202,",女"&amp;","&amp;集計チェック!$A190))</f>
        <v>0</v>
      </c>
      <c r="Q190" s="286">
        <f>データ!R167</f>
        <v>0</v>
      </c>
      <c r="R190" s="289">
        <f>データ!S167</f>
        <v>0</v>
      </c>
      <c r="S190" s="290">
        <v>0</v>
      </c>
      <c r="T190" s="291">
        <f>IF($Q190="","",COUNTIF(集計シート!$K$2:$O$202,$Q190&amp;","&amp;1))</f>
        <v>0</v>
      </c>
      <c r="U190" s="292">
        <f t="shared" si="18"/>
        <v>0</v>
      </c>
      <c r="V190" s="286">
        <f>データ!T167</f>
        <v>0</v>
      </c>
      <c r="W190" s="289">
        <f>データ!U167</f>
        <v>0</v>
      </c>
      <c r="X190" s="290">
        <v>0</v>
      </c>
      <c r="Y190" s="291">
        <f>IF($V190="","",COUNTIF(集計シート!$K$2:$O$202,$V190&amp;","&amp;1))</f>
        <v>0</v>
      </c>
      <c r="Z190" s="293">
        <f t="shared" si="19"/>
        <v>0</v>
      </c>
    </row>
    <row r="191" spans="1:26">
      <c r="A191" s="286">
        <f>データ!P168</f>
        <v>0</v>
      </c>
      <c r="B191" s="287">
        <f>データ!Q168</f>
        <v>0</v>
      </c>
      <c r="C191" s="288">
        <f t="shared" si="15"/>
        <v>0</v>
      </c>
      <c r="D191" s="286">
        <f t="shared" si="16"/>
        <v>0</v>
      </c>
      <c r="E191" s="286">
        <f>IF($A191="","",COUNTIF(集計シート!$A$2:$E$202,集計チェック!E$23&amp;",男"&amp;","&amp;集計チェック!$A191))</f>
        <v>0</v>
      </c>
      <c r="F191" s="286">
        <f>IF($A191="","",COUNTIF(集計シート!$A$2:$E$202,集計チェック!F$23&amp;",男"&amp;","&amp;集計チェック!$A191))</f>
        <v>0</v>
      </c>
      <c r="G191" s="286">
        <f>IF($A191="","",COUNTIF(集計シート!$A$2:$E$202,集計チェック!G$23&amp;",男"&amp;","&amp;集計チェック!$A191))</f>
        <v>0</v>
      </c>
      <c r="H191" s="286">
        <f>IF($A191="","",COUNTIF(集計シート!$A$2:$E$202,集計チェック!H$23&amp;",男"&amp;","&amp;集計チェック!$A191))</f>
        <v>0</v>
      </c>
      <c r="I191" s="286">
        <f>IF($A191="","",COUNTIF(集計シート!$A$2:$E$202,集計チェック!I$23&amp;",男"&amp;","&amp;集計チェック!$A191)+COUNTIF(集計シート!$A$2:$E$202,",男"&amp;","&amp;集計チェック!$A191))</f>
        <v>0</v>
      </c>
      <c r="J191" s="286">
        <f t="shared" si="17"/>
        <v>0</v>
      </c>
      <c r="K191" s="286">
        <f>IF($A191="","",COUNTIF(集計シート!$A$2:$E$202,集計チェック!K$23&amp;",女"&amp;","&amp;集計チェック!$A191))</f>
        <v>0</v>
      </c>
      <c r="L191" s="286">
        <f>IF($A191="","",COUNTIF(集計シート!$A$2:$E$202,集計チェック!L$23&amp;",女"&amp;","&amp;集計チェック!$A191))</f>
        <v>0</v>
      </c>
      <c r="M191" s="286">
        <f>IF($A191="","",COUNTIF(集計シート!$A$2:$E$202,集計チェック!M$23&amp;",女"&amp;","&amp;集計チェック!$A191))</f>
        <v>0</v>
      </c>
      <c r="N191" s="286">
        <f>IF($A191="","",COUNTIF(集計シート!$A$2:$E$202,集計チェック!N$23&amp;",女"&amp;","&amp;集計チェック!$A191))</f>
        <v>0</v>
      </c>
      <c r="O191" s="286">
        <f>IF($A191="","",COUNTIF(集計シート!$A$2:$E$202,集計チェック!O$23&amp;",女"&amp;","&amp;集計チェック!$A191)+COUNTIF(集計シート!$A$2:$E$202,",女"&amp;","&amp;集計チェック!$A191))</f>
        <v>0</v>
      </c>
      <c r="Q191" s="286">
        <f>データ!R168</f>
        <v>0</v>
      </c>
      <c r="R191" s="289">
        <f>データ!S168</f>
        <v>0</v>
      </c>
      <c r="S191" s="290">
        <v>0</v>
      </c>
      <c r="T191" s="291">
        <f>IF($Q191="","",COUNTIF(集計シート!$K$2:$O$202,$Q191&amp;","&amp;1))</f>
        <v>0</v>
      </c>
      <c r="U191" s="292">
        <f t="shared" si="18"/>
        <v>0</v>
      </c>
      <c r="V191" s="286">
        <f>データ!T168</f>
        <v>0</v>
      </c>
      <c r="W191" s="289">
        <f>データ!U168</f>
        <v>0</v>
      </c>
      <c r="X191" s="290">
        <v>0</v>
      </c>
      <c r="Y191" s="291">
        <f>IF($V191="","",COUNTIF(集計シート!$K$2:$O$202,$V191&amp;","&amp;1))</f>
        <v>0</v>
      </c>
      <c r="Z191" s="293">
        <f t="shared" si="19"/>
        <v>0</v>
      </c>
    </row>
    <row r="192" spans="1:26">
      <c r="A192" s="286">
        <f>データ!P169</f>
        <v>0</v>
      </c>
      <c r="B192" s="287">
        <f>データ!Q169</f>
        <v>0</v>
      </c>
      <c r="C192" s="288">
        <f t="shared" si="15"/>
        <v>0</v>
      </c>
      <c r="D192" s="286">
        <f t="shared" si="16"/>
        <v>0</v>
      </c>
      <c r="E192" s="286">
        <f>IF($A192="","",COUNTIF(集計シート!$A$2:$E$202,集計チェック!E$23&amp;",男"&amp;","&amp;集計チェック!$A192))</f>
        <v>0</v>
      </c>
      <c r="F192" s="286">
        <f>IF($A192="","",COUNTIF(集計シート!$A$2:$E$202,集計チェック!F$23&amp;",男"&amp;","&amp;集計チェック!$A192))</f>
        <v>0</v>
      </c>
      <c r="G192" s="286">
        <f>IF($A192="","",COUNTIF(集計シート!$A$2:$E$202,集計チェック!G$23&amp;",男"&amp;","&amp;集計チェック!$A192))</f>
        <v>0</v>
      </c>
      <c r="H192" s="286">
        <f>IF($A192="","",COUNTIF(集計シート!$A$2:$E$202,集計チェック!H$23&amp;",男"&amp;","&amp;集計チェック!$A192))</f>
        <v>0</v>
      </c>
      <c r="I192" s="286">
        <f>IF($A192="","",COUNTIF(集計シート!$A$2:$E$202,集計チェック!I$23&amp;",男"&amp;","&amp;集計チェック!$A192)+COUNTIF(集計シート!$A$2:$E$202,",男"&amp;","&amp;集計チェック!$A192))</f>
        <v>0</v>
      </c>
      <c r="J192" s="286">
        <f t="shared" si="17"/>
        <v>0</v>
      </c>
      <c r="K192" s="286">
        <f>IF($A192="","",COUNTIF(集計シート!$A$2:$E$202,集計チェック!K$23&amp;",女"&amp;","&amp;集計チェック!$A192))</f>
        <v>0</v>
      </c>
      <c r="L192" s="286">
        <f>IF($A192="","",COUNTIF(集計シート!$A$2:$E$202,集計チェック!L$23&amp;",女"&amp;","&amp;集計チェック!$A192))</f>
        <v>0</v>
      </c>
      <c r="M192" s="286">
        <f>IF($A192="","",COUNTIF(集計シート!$A$2:$E$202,集計チェック!M$23&amp;",女"&amp;","&amp;集計チェック!$A192))</f>
        <v>0</v>
      </c>
      <c r="N192" s="286">
        <f>IF($A192="","",COUNTIF(集計シート!$A$2:$E$202,集計チェック!N$23&amp;",女"&amp;","&amp;集計チェック!$A192))</f>
        <v>0</v>
      </c>
      <c r="O192" s="286">
        <f>IF($A192="","",COUNTIF(集計シート!$A$2:$E$202,集計チェック!O$23&amp;",女"&amp;","&amp;集計チェック!$A192)+COUNTIF(集計シート!$A$2:$E$202,",女"&amp;","&amp;集計チェック!$A192))</f>
        <v>0</v>
      </c>
      <c r="Q192" s="286">
        <f>データ!R169</f>
        <v>0</v>
      </c>
      <c r="R192" s="289">
        <f>データ!S169</f>
        <v>0</v>
      </c>
      <c r="S192" s="290">
        <v>0</v>
      </c>
      <c r="T192" s="291">
        <f>IF($Q192="","",COUNTIF(集計シート!$K$2:$O$202,$Q192&amp;","&amp;1))</f>
        <v>0</v>
      </c>
      <c r="U192" s="292">
        <f t="shared" si="18"/>
        <v>0</v>
      </c>
      <c r="V192" s="286">
        <f>データ!T169</f>
        <v>0</v>
      </c>
      <c r="W192" s="289">
        <f>データ!U169</f>
        <v>0</v>
      </c>
      <c r="X192" s="290">
        <v>0</v>
      </c>
      <c r="Y192" s="291">
        <f>IF($V192="","",COUNTIF(集計シート!$K$2:$O$202,$V192&amp;","&amp;1))</f>
        <v>0</v>
      </c>
      <c r="Z192" s="293">
        <f t="shared" si="19"/>
        <v>0</v>
      </c>
    </row>
    <row r="193" spans="1:26">
      <c r="A193" s="286">
        <f>データ!P170</f>
        <v>0</v>
      </c>
      <c r="B193" s="287">
        <f>データ!Q170</f>
        <v>0</v>
      </c>
      <c r="C193" s="288">
        <f t="shared" si="15"/>
        <v>0</v>
      </c>
      <c r="D193" s="286">
        <f t="shared" si="16"/>
        <v>0</v>
      </c>
      <c r="E193" s="286">
        <f>IF($A193="","",COUNTIF(集計シート!$A$2:$E$202,集計チェック!E$23&amp;",男"&amp;","&amp;集計チェック!$A193))</f>
        <v>0</v>
      </c>
      <c r="F193" s="286">
        <f>IF($A193="","",COUNTIF(集計シート!$A$2:$E$202,集計チェック!F$23&amp;",男"&amp;","&amp;集計チェック!$A193))</f>
        <v>0</v>
      </c>
      <c r="G193" s="286">
        <f>IF($A193="","",COUNTIF(集計シート!$A$2:$E$202,集計チェック!G$23&amp;",男"&amp;","&amp;集計チェック!$A193))</f>
        <v>0</v>
      </c>
      <c r="H193" s="286">
        <f>IF($A193="","",COUNTIF(集計シート!$A$2:$E$202,集計チェック!H$23&amp;",男"&amp;","&amp;集計チェック!$A193))</f>
        <v>0</v>
      </c>
      <c r="I193" s="286">
        <f>IF($A193="","",COUNTIF(集計シート!$A$2:$E$202,集計チェック!I$23&amp;",男"&amp;","&amp;集計チェック!$A193)+COUNTIF(集計シート!$A$2:$E$202,",男"&amp;","&amp;集計チェック!$A193))</f>
        <v>0</v>
      </c>
      <c r="J193" s="286">
        <f t="shared" si="17"/>
        <v>0</v>
      </c>
      <c r="K193" s="286">
        <f>IF($A193="","",COUNTIF(集計シート!$A$2:$E$202,集計チェック!K$23&amp;",女"&amp;","&amp;集計チェック!$A193))</f>
        <v>0</v>
      </c>
      <c r="L193" s="286">
        <f>IF($A193="","",COUNTIF(集計シート!$A$2:$E$202,集計チェック!L$23&amp;",女"&amp;","&amp;集計チェック!$A193))</f>
        <v>0</v>
      </c>
      <c r="M193" s="286">
        <f>IF($A193="","",COUNTIF(集計シート!$A$2:$E$202,集計チェック!M$23&amp;",女"&amp;","&amp;集計チェック!$A193))</f>
        <v>0</v>
      </c>
      <c r="N193" s="286">
        <f>IF($A193="","",COUNTIF(集計シート!$A$2:$E$202,集計チェック!N$23&amp;",女"&amp;","&amp;集計チェック!$A193))</f>
        <v>0</v>
      </c>
      <c r="O193" s="286">
        <f>IF($A193="","",COUNTIF(集計シート!$A$2:$E$202,集計チェック!O$23&amp;",女"&amp;","&amp;集計チェック!$A193)+COUNTIF(集計シート!$A$2:$E$202,",女"&amp;","&amp;集計チェック!$A193))</f>
        <v>0</v>
      </c>
      <c r="Q193" s="286">
        <f>データ!R170</f>
        <v>0</v>
      </c>
      <c r="R193" s="289">
        <f>データ!S170</f>
        <v>0</v>
      </c>
      <c r="S193" s="290">
        <v>0</v>
      </c>
      <c r="T193" s="291">
        <f>IF($Q193="","",COUNTIF(集計シート!$K$2:$O$202,$Q193&amp;","&amp;1))</f>
        <v>0</v>
      </c>
      <c r="U193" s="292">
        <f t="shared" si="18"/>
        <v>0</v>
      </c>
      <c r="V193" s="286">
        <f>データ!T170</f>
        <v>0</v>
      </c>
      <c r="W193" s="289">
        <f>データ!U170</f>
        <v>0</v>
      </c>
      <c r="X193" s="290">
        <v>0</v>
      </c>
      <c r="Y193" s="291">
        <f>IF($V193="","",COUNTIF(集計シート!$K$2:$O$202,$V193&amp;","&amp;1))</f>
        <v>0</v>
      </c>
      <c r="Z193" s="293">
        <f t="shared" si="19"/>
        <v>0</v>
      </c>
    </row>
    <row r="194" spans="1:26">
      <c r="A194" s="286">
        <f>データ!P171</f>
        <v>0</v>
      </c>
      <c r="B194" s="287">
        <f>データ!Q171</f>
        <v>0</v>
      </c>
      <c r="C194" s="288">
        <f t="shared" si="15"/>
        <v>0</v>
      </c>
      <c r="D194" s="286">
        <f t="shared" si="16"/>
        <v>0</v>
      </c>
      <c r="E194" s="286">
        <f>IF($A194="","",COUNTIF(集計シート!$A$2:$E$202,集計チェック!E$23&amp;",男"&amp;","&amp;集計チェック!$A194))</f>
        <v>0</v>
      </c>
      <c r="F194" s="286">
        <f>IF($A194="","",COUNTIF(集計シート!$A$2:$E$202,集計チェック!F$23&amp;",男"&amp;","&amp;集計チェック!$A194))</f>
        <v>0</v>
      </c>
      <c r="G194" s="286">
        <f>IF($A194="","",COUNTIF(集計シート!$A$2:$E$202,集計チェック!G$23&amp;",男"&amp;","&amp;集計チェック!$A194))</f>
        <v>0</v>
      </c>
      <c r="H194" s="286">
        <f>IF($A194="","",COUNTIF(集計シート!$A$2:$E$202,集計チェック!H$23&amp;",男"&amp;","&amp;集計チェック!$A194))</f>
        <v>0</v>
      </c>
      <c r="I194" s="286">
        <f>IF($A194="","",COUNTIF(集計シート!$A$2:$E$202,集計チェック!I$23&amp;",男"&amp;","&amp;集計チェック!$A194)+COUNTIF(集計シート!$A$2:$E$202,",男"&amp;","&amp;集計チェック!$A194))</f>
        <v>0</v>
      </c>
      <c r="J194" s="286">
        <f t="shared" si="17"/>
        <v>0</v>
      </c>
      <c r="K194" s="286">
        <f>IF($A194="","",COUNTIF(集計シート!$A$2:$E$202,集計チェック!K$23&amp;",女"&amp;","&amp;集計チェック!$A194))</f>
        <v>0</v>
      </c>
      <c r="L194" s="286">
        <f>IF($A194="","",COUNTIF(集計シート!$A$2:$E$202,集計チェック!L$23&amp;",女"&amp;","&amp;集計チェック!$A194))</f>
        <v>0</v>
      </c>
      <c r="M194" s="286">
        <f>IF($A194="","",COUNTIF(集計シート!$A$2:$E$202,集計チェック!M$23&amp;",女"&amp;","&amp;集計チェック!$A194))</f>
        <v>0</v>
      </c>
      <c r="N194" s="286">
        <f>IF($A194="","",COUNTIF(集計シート!$A$2:$E$202,集計チェック!N$23&amp;",女"&amp;","&amp;集計チェック!$A194))</f>
        <v>0</v>
      </c>
      <c r="O194" s="286">
        <f>IF($A194="","",COUNTIF(集計シート!$A$2:$E$202,集計チェック!O$23&amp;",女"&amp;","&amp;集計チェック!$A194)+COUNTIF(集計シート!$A$2:$E$202,",女"&amp;","&amp;集計チェック!$A194))</f>
        <v>0</v>
      </c>
      <c r="Q194" s="286">
        <f>データ!R171</f>
        <v>0</v>
      </c>
      <c r="R194" s="289">
        <f>データ!S171</f>
        <v>0</v>
      </c>
      <c r="S194" s="290">
        <v>0</v>
      </c>
      <c r="T194" s="291">
        <f>IF($Q194="","",COUNTIF(集計シート!$K$2:$O$202,$Q194&amp;","&amp;1))</f>
        <v>0</v>
      </c>
      <c r="U194" s="292">
        <f t="shared" si="18"/>
        <v>0</v>
      </c>
      <c r="V194" s="286">
        <f>データ!T171</f>
        <v>0</v>
      </c>
      <c r="W194" s="289">
        <f>データ!U171</f>
        <v>0</v>
      </c>
      <c r="X194" s="290">
        <v>0</v>
      </c>
      <c r="Y194" s="291">
        <f>IF($V194="","",COUNTIF(集計シート!$K$2:$O$202,$V194&amp;","&amp;1))</f>
        <v>0</v>
      </c>
      <c r="Z194" s="293">
        <f t="shared" si="19"/>
        <v>0</v>
      </c>
    </row>
    <row r="195" spans="1:26">
      <c r="A195" s="286">
        <f>データ!P172</f>
        <v>0</v>
      </c>
      <c r="B195" s="287">
        <f>データ!Q172</f>
        <v>0</v>
      </c>
      <c r="C195" s="288">
        <f t="shared" si="15"/>
        <v>0</v>
      </c>
      <c r="D195" s="286">
        <f t="shared" si="16"/>
        <v>0</v>
      </c>
      <c r="E195" s="286">
        <f>IF($A195="","",COUNTIF(集計シート!$A$2:$E$202,集計チェック!E$23&amp;",男"&amp;","&amp;集計チェック!$A195))</f>
        <v>0</v>
      </c>
      <c r="F195" s="286">
        <f>IF($A195="","",COUNTIF(集計シート!$A$2:$E$202,集計チェック!F$23&amp;",男"&amp;","&amp;集計チェック!$A195))</f>
        <v>0</v>
      </c>
      <c r="G195" s="286">
        <f>IF($A195="","",COUNTIF(集計シート!$A$2:$E$202,集計チェック!G$23&amp;",男"&amp;","&amp;集計チェック!$A195))</f>
        <v>0</v>
      </c>
      <c r="H195" s="286">
        <f>IF($A195="","",COUNTIF(集計シート!$A$2:$E$202,集計チェック!H$23&amp;",男"&amp;","&amp;集計チェック!$A195))</f>
        <v>0</v>
      </c>
      <c r="I195" s="286">
        <f>IF($A195="","",COUNTIF(集計シート!$A$2:$E$202,集計チェック!I$23&amp;",男"&amp;","&amp;集計チェック!$A195)+COUNTIF(集計シート!$A$2:$E$202,",男"&amp;","&amp;集計チェック!$A195))</f>
        <v>0</v>
      </c>
      <c r="J195" s="286">
        <f t="shared" si="17"/>
        <v>0</v>
      </c>
      <c r="K195" s="286">
        <f>IF($A195="","",COUNTIF(集計シート!$A$2:$E$202,集計チェック!K$23&amp;",女"&amp;","&amp;集計チェック!$A195))</f>
        <v>0</v>
      </c>
      <c r="L195" s="286">
        <f>IF($A195="","",COUNTIF(集計シート!$A$2:$E$202,集計チェック!L$23&amp;",女"&amp;","&amp;集計チェック!$A195))</f>
        <v>0</v>
      </c>
      <c r="M195" s="286">
        <f>IF($A195="","",COUNTIF(集計シート!$A$2:$E$202,集計チェック!M$23&amp;",女"&amp;","&amp;集計チェック!$A195))</f>
        <v>0</v>
      </c>
      <c r="N195" s="286">
        <f>IF($A195="","",COUNTIF(集計シート!$A$2:$E$202,集計チェック!N$23&amp;",女"&amp;","&amp;集計チェック!$A195))</f>
        <v>0</v>
      </c>
      <c r="O195" s="286">
        <f>IF($A195="","",COUNTIF(集計シート!$A$2:$E$202,集計チェック!O$23&amp;",女"&amp;","&amp;集計チェック!$A195)+COUNTIF(集計シート!$A$2:$E$202,",女"&amp;","&amp;集計チェック!$A195))</f>
        <v>0</v>
      </c>
      <c r="Q195" s="286">
        <f>データ!R172</f>
        <v>0</v>
      </c>
      <c r="R195" s="289">
        <f>データ!S172</f>
        <v>0</v>
      </c>
      <c r="S195" s="290">
        <v>0</v>
      </c>
      <c r="T195" s="291">
        <f>IF($Q195="","",COUNTIF(集計シート!$K$2:$O$202,$Q195&amp;","&amp;1))</f>
        <v>0</v>
      </c>
      <c r="U195" s="292">
        <f t="shared" si="18"/>
        <v>0</v>
      </c>
      <c r="V195" s="286">
        <f>データ!T172</f>
        <v>0</v>
      </c>
      <c r="W195" s="289">
        <f>データ!U172</f>
        <v>0</v>
      </c>
      <c r="X195" s="290">
        <v>0</v>
      </c>
      <c r="Y195" s="291">
        <f>IF($V195="","",COUNTIF(集計シート!$K$2:$O$202,$V195&amp;","&amp;1))</f>
        <v>0</v>
      </c>
      <c r="Z195" s="293">
        <f t="shared" si="19"/>
        <v>0</v>
      </c>
    </row>
    <row r="196" spans="1:26">
      <c r="A196" s="286">
        <f>データ!P173</f>
        <v>0</v>
      </c>
      <c r="B196" s="287">
        <f>データ!Q173</f>
        <v>0</v>
      </c>
      <c r="C196" s="288">
        <f t="shared" si="15"/>
        <v>0</v>
      </c>
      <c r="D196" s="286">
        <f t="shared" si="16"/>
        <v>0</v>
      </c>
      <c r="E196" s="286">
        <f>IF($A196="","",COUNTIF(集計シート!$A$2:$E$202,集計チェック!E$23&amp;",男"&amp;","&amp;集計チェック!$A196))</f>
        <v>0</v>
      </c>
      <c r="F196" s="286">
        <f>IF($A196="","",COUNTIF(集計シート!$A$2:$E$202,集計チェック!F$23&amp;",男"&amp;","&amp;集計チェック!$A196))</f>
        <v>0</v>
      </c>
      <c r="G196" s="286">
        <f>IF($A196="","",COUNTIF(集計シート!$A$2:$E$202,集計チェック!G$23&amp;",男"&amp;","&amp;集計チェック!$A196))</f>
        <v>0</v>
      </c>
      <c r="H196" s="286">
        <f>IF($A196="","",COUNTIF(集計シート!$A$2:$E$202,集計チェック!H$23&amp;",男"&amp;","&amp;集計チェック!$A196))</f>
        <v>0</v>
      </c>
      <c r="I196" s="286">
        <f>IF($A196="","",COUNTIF(集計シート!$A$2:$E$202,集計チェック!I$23&amp;",男"&amp;","&amp;集計チェック!$A196)+COUNTIF(集計シート!$A$2:$E$202,",男"&amp;","&amp;集計チェック!$A196))</f>
        <v>0</v>
      </c>
      <c r="J196" s="286">
        <f t="shared" si="17"/>
        <v>0</v>
      </c>
      <c r="K196" s="286">
        <f>IF($A196="","",COUNTIF(集計シート!$A$2:$E$202,集計チェック!K$23&amp;",女"&amp;","&amp;集計チェック!$A196))</f>
        <v>0</v>
      </c>
      <c r="L196" s="286">
        <f>IF($A196="","",COUNTIF(集計シート!$A$2:$E$202,集計チェック!L$23&amp;",女"&amp;","&amp;集計チェック!$A196))</f>
        <v>0</v>
      </c>
      <c r="M196" s="286">
        <f>IF($A196="","",COUNTIF(集計シート!$A$2:$E$202,集計チェック!M$23&amp;",女"&amp;","&amp;集計チェック!$A196))</f>
        <v>0</v>
      </c>
      <c r="N196" s="286">
        <f>IF($A196="","",COUNTIF(集計シート!$A$2:$E$202,集計チェック!N$23&amp;",女"&amp;","&amp;集計チェック!$A196))</f>
        <v>0</v>
      </c>
      <c r="O196" s="286">
        <f>IF($A196="","",COUNTIF(集計シート!$A$2:$E$202,集計チェック!O$23&amp;",女"&amp;","&amp;集計チェック!$A196)+COUNTIF(集計シート!$A$2:$E$202,",女"&amp;","&amp;集計チェック!$A196))</f>
        <v>0</v>
      </c>
      <c r="Q196" s="286">
        <f>データ!R173</f>
        <v>0</v>
      </c>
      <c r="R196" s="289">
        <f>データ!S173</f>
        <v>0</v>
      </c>
      <c r="S196" s="290">
        <v>0</v>
      </c>
      <c r="T196" s="291">
        <f>IF($Q196="","",COUNTIF(集計シート!$K$2:$O$202,$Q196&amp;","&amp;1))</f>
        <v>0</v>
      </c>
      <c r="U196" s="292">
        <f t="shared" si="18"/>
        <v>0</v>
      </c>
      <c r="V196" s="286">
        <f>データ!T173</f>
        <v>0</v>
      </c>
      <c r="W196" s="289">
        <f>データ!U173</f>
        <v>0</v>
      </c>
      <c r="X196" s="290">
        <v>0</v>
      </c>
      <c r="Y196" s="291">
        <f>IF($V196="","",COUNTIF(集計シート!$K$2:$O$202,$V196&amp;","&amp;1))</f>
        <v>0</v>
      </c>
      <c r="Z196" s="293">
        <f t="shared" si="19"/>
        <v>0</v>
      </c>
    </row>
    <row r="197" spans="1:26">
      <c r="A197" s="286">
        <f>データ!P174</f>
        <v>0</v>
      </c>
      <c r="B197" s="287">
        <f>データ!Q174</f>
        <v>0</v>
      </c>
      <c r="C197" s="288">
        <f t="shared" si="15"/>
        <v>0</v>
      </c>
      <c r="D197" s="286">
        <f t="shared" si="16"/>
        <v>0</v>
      </c>
      <c r="E197" s="286">
        <f>IF($A197="","",COUNTIF(集計シート!$A$2:$E$202,集計チェック!E$23&amp;",男"&amp;","&amp;集計チェック!$A197))</f>
        <v>0</v>
      </c>
      <c r="F197" s="286">
        <f>IF($A197="","",COUNTIF(集計シート!$A$2:$E$202,集計チェック!F$23&amp;",男"&amp;","&amp;集計チェック!$A197))</f>
        <v>0</v>
      </c>
      <c r="G197" s="286">
        <f>IF($A197="","",COUNTIF(集計シート!$A$2:$E$202,集計チェック!G$23&amp;",男"&amp;","&amp;集計チェック!$A197))</f>
        <v>0</v>
      </c>
      <c r="H197" s="286">
        <f>IF($A197="","",COUNTIF(集計シート!$A$2:$E$202,集計チェック!H$23&amp;",男"&amp;","&amp;集計チェック!$A197))</f>
        <v>0</v>
      </c>
      <c r="I197" s="286">
        <f>IF($A197="","",COUNTIF(集計シート!$A$2:$E$202,集計チェック!I$23&amp;",男"&amp;","&amp;集計チェック!$A197)+COUNTIF(集計シート!$A$2:$E$202,",男"&amp;","&amp;集計チェック!$A197))</f>
        <v>0</v>
      </c>
      <c r="J197" s="286">
        <f t="shared" si="17"/>
        <v>0</v>
      </c>
      <c r="K197" s="286">
        <f>IF($A197="","",COUNTIF(集計シート!$A$2:$E$202,集計チェック!K$23&amp;",女"&amp;","&amp;集計チェック!$A197))</f>
        <v>0</v>
      </c>
      <c r="L197" s="286">
        <f>IF($A197="","",COUNTIF(集計シート!$A$2:$E$202,集計チェック!L$23&amp;",女"&amp;","&amp;集計チェック!$A197))</f>
        <v>0</v>
      </c>
      <c r="M197" s="286">
        <f>IF($A197="","",COUNTIF(集計シート!$A$2:$E$202,集計チェック!M$23&amp;",女"&amp;","&amp;集計チェック!$A197))</f>
        <v>0</v>
      </c>
      <c r="N197" s="286">
        <f>IF($A197="","",COUNTIF(集計シート!$A$2:$E$202,集計チェック!N$23&amp;",女"&amp;","&amp;集計チェック!$A197))</f>
        <v>0</v>
      </c>
      <c r="O197" s="286">
        <f>IF($A197="","",COUNTIF(集計シート!$A$2:$E$202,集計チェック!O$23&amp;",女"&amp;","&amp;集計チェック!$A197)+COUNTIF(集計シート!$A$2:$E$202,",女"&amp;","&amp;集計チェック!$A197))</f>
        <v>0</v>
      </c>
      <c r="Q197" s="286">
        <f>データ!R174</f>
        <v>0</v>
      </c>
      <c r="R197" s="289">
        <f>データ!S174</f>
        <v>0</v>
      </c>
      <c r="S197" s="290">
        <v>0</v>
      </c>
      <c r="T197" s="291">
        <f>IF($Q197="","",COUNTIF(集計シート!$K$2:$O$202,$Q197&amp;","&amp;1))</f>
        <v>0</v>
      </c>
      <c r="U197" s="292">
        <f t="shared" si="18"/>
        <v>0</v>
      </c>
      <c r="V197" s="286">
        <f>データ!T174</f>
        <v>0</v>
      </c>
      <c r="W197" s="289">
        <f>データ!U174</f>
        <v>0</v>
      </c>
      <c r="X197" s="290">
        <v>0</v>
      </c>
      <c r="Y197" s="291">
        <f>IF($V197="","",COUNTIF(集計シート!$K$2:$O$202,$V197&amp;","&amp;1))</f>
        <v>0</v>
      </c>
      <c r="Z197" s="293">
        <f t="shared" si="19"/>
        <v>0</v>
      </c>
    </row>
    <row r="198" spans="1:26">
      <c r="A198" s="286">
        <f>データ!P175</f>
        <v>0</v>
      </c>
      <c r="B198" s="287">
        <f>データ!Q175</f>
        <v>0</v>
      </c>
      <c r="C198" s="288">
        <f t="shared" si="15"/>
        <v>0</v>
      </c>
      <c r="D198" s="286">
        <f t="shared" si="16"/>
        <v>0</v>
      </c>
      <c r="E198" s="286">
        <f>IF($A198="","",COUNTIF(集計シート!$A$2:$E$202,集計チェック!E$23&amp;",男"&amp;","&amp;集計チェック!$A198))</f>
        <v>0</v>
      </c>
      <c r="F198" s="286">
        <f>IF($A198="","",COUNTIF(集計シート!$A$2:$E$202,集計チェック!F$23&amp;",男"&amp;","&amp;集計チェック!$A198))</f>
        <v>0</v>
      </c>
      <c r="G198" s="286">
        <f>IF($A198="","",COUNTIF(集計シート!$A$2:$E$202,集計チェック!G$23&amp;",男"&amp;","&amp;集計チェック!$A198))</f>
        <v>0</v>
      </c>
      <c r="H198" s="286">
        <f>IF($A198="","",COUNTIF(集計シート!$A$2:$E$202,集計チェック!H$23&amp;",男"&amp;","&amp;集計チェック!$A198))</f>
        <v>0</v>
      </c>
      <c r="I198" s="286">
        <f>IF($A198="","",COUNTIF(集計シート!$A$2:$E$202,集計チェック!I$23&amp;",男"&amp;","&amp;集計チェック!$A198)+COUNTIF(集計シート!$A$2:$E$202,",男"&amp;","&amp;集計チェック!$A198))</f>
        <v>0</v>
      </c>
      <c r="J198" s="286">
        <f t="shared" si="17"/>
        <v>0</v>
      </c>
      <c r="K198" s="286">
        <f>IF($A198="","",COUNTIF(集計シート!$A$2:$E$202,集計チェック!K$23&amp;",女"&amp;","&amp;集計チェック!$A198))</f>
        <v>0</v>
      </c>
      <c r="L198" s="286">
        <f>IF($A198="","",COUNTIF(集計シート!$A$2:$E$202,集計チェック!L$23&amp;",女"&amp;","&amp;集計チェック!$A198))</f>
        <v>0</v>
      </c>
      <c r="M198" s="286">
        <f>IF($A198="","",COUNTIF(集計シート!$A$2:$E$202,集計チェック!M$23&amp;",女"&amp;","&amp;集計チェック!$A198))</f>
        <v>0</v>
      </c>
      <c r="N198" s="286">
        <f>IF($A198="","",COUNTIF(集計シート!$A$2:$E$202,集計チェック!N$23&amp;",女"&amp;","&amp;集計チェック!$A198))</f>
        <v>0</v>
      </c>
      <c r="O198" s="286">
        <f>IF($A198="","",COUNTIF(集計シート!$A$2:$E$202,集計チェック!O$23&amp;",女"&amp;","&amp;集計チェック!$A198)+COUNTIF(集計シート!$A$2:$E$202,",女"&amp;","&amp;集計チェック!$A198))</f>
        <v>0</v>
      </c>
      <c r="Q198" s="286">
        <f>データ!R175</f>
        <v>0</v>
      </c>
      <c r="R198" s="289">
        <f>データ!S175</f>
        <v>0</v>
      </c>
      <c r="S198" s="290">
        <v>0</v>
      </c>
      <c r="T198" s="291">
        <f>IF($Q198="","",COUNTIF(集計シート!$K$2:$O$202,$Q198&amp;","&amp;1))</f>
        <v>0</v>
      </c>
      <c r="U198" s="292">
        <f t="shared" si="18"/>
        <v>0</v>
      </c>
      <c r="V198" s="286">
        <f>データ!T175</f>
        <v>0</v>
      </c>
      <c r="W198" s="289">
        <f>データ!U175</f>
        <v>0</v>
      </c>
      <c r="X198" s="290">
        <v>0</v>
      </c>
      <c r="Y198" s="291">
        <f>IF($V198="","",COUNTIF(集計シート!$K$2:$O$202,$V198&amp;","&amp;1))</f>
        <v>0</v>
      </c>
      <c r="Z198" s="293">
        <f t="shared" si="19"/>
        <v>0</v>
      </c>
    </row>
    <row r="199" spans="1:26">
      <c r="A199" s="286">
        <f>データ!P176</f>
        <v>0</v>
      </c>
      <c r="B199" s="287">
        <f>データ!Q176</f>
        <v>0</v>
      </c>
      <c r="C199" s="288">
        <f t="shared" si="15"/>
        <v>0</v>
      </c>
      <c r="D199" s="286">
        <f t="shared" si="16"/>
        <v>0</v>
      </c>
      <c r="E199" s="286">
        <f>IF($A199="","",COUNTIF(集計シート!$A$2:$E$202,集計チェック!E$23&amp;",男"&amp;","&amp;集計チェック!$A199))</f>
        <v>0</v>
      </c>
      <c r="F199" s="286">
        <f>IF($A199="","",COUNTIF(集計シート!$A$2:$E$202,集計チェック!F$23&amp;",男"&amp;","&amp;集計チェック!$A199))</f>
        <v>0</v>
      </c>
      <c r="G199" s="286">
        <f>IF($A199="","",COUNTIF(集計シート!$A$2:$E$202,集計チェック!G$23&amp;",男"&amp;","&amp;集計チェック!$A199))</f>
        <v>0</v>
      </c>
      <c r="H199" s="286">
        <f>IF($A199="","",COUNTIF(集計シート!$A$2:$E$202,集計チェック!H$23&amp;",男"&amp;","&amp;集計チェック!$A199))</f>
        <v>0</v>
      </c>
      <c r="I199" s="286">
        <f>IF($A199="","",COUNTIF(集計シート!$A$2:$E$202,集計チェック!I$23&amp;",男"&amp;","&amp;集計チェック!$A199)+COUNTIF(集計シート!$A$2:$E$202,",男"&amp;","&amp;集計チェック!$A199))</f>
        <v>0</v>
      </c>
      <c r="J199" s="286">
        <f t="shared" si="17"/>
        <v>0</v>
      </c>
      <c r="K199" s="286">
        <f>IF($A199="","",COUNTIF(集計シート!$A$2:$E$202,集計チェック!K$23&amp;",女"&amp;","&amp;集計チェック!$A199))</f>
        <v>0</v>
      </c>
      <c r="L199" s="286">
        <f>IF($A199="","",COUNTIF(集計シート!$A$2:$E$202,集計チェック!L$23&amp;",女"&amp;","&amp;集計チェック!$A199))</f>
        <v>0</v>
      </c>
      <c r="M199" s="286">
        <f>IF($A199="","",COUNTIF(集計シート!$A$2:$E$202,集計チェック!M$23&amp;",女"&amp;","&amp;集計チェック!$A199))</f>
        <v>0</v>
      </c>
      <c r="N199" s="286">
        <f>IF($A199="","",COUNTIF(集計シート!$A$2:$E$202,集計チェック!N$23&amp;",女"&amp;","&amp;集計チェック!$A199))</f>
        <v>0</v>
      </c>
      <c r="O199" s="286">
        <f>IF($A199="","",COUNTIF(集計シート!$A$2:$E$202,集計チェック!O$23&amp;",女"&amp;","&amp;集計チェック!$A199)+COUNTIF(集計シート!$A$2:$E$202,",女"&amp;","&amp;集計チェック!$A199))</f>
        <v>0</v>
      </c>
      <c r="Q199" s="286">
        <f>データ!R176</f>
        <v>0</v>
      </c>
      <c r="R199" s="289">
        <f>データ!S176</f>
        <v>0</v>
      </c>
      <c r="S199" s="290">
        <v>0</v>
      </c>
      <c r="T199" s="291">
        <f>IF($Q199="","",COUNTIF(集計シート!$K$2:$O$202,$Q199&amp;","&amp;1))</f>
        <v>0</v>
      </c>
      <c r="U199" s="292">
        <f t="shared" si="18"/>
        <v>0</v>
      </c>
      <c r="V199" s="286">
        <f>データ!T176</f>
        <v>0</v>
      </c>
      <c r="W199" s="289">
        <f>データ!U176</f>
        <v>0</v>
      </c>
      <c r="X199" s="290">
        <v>0</v>
      </c>
      <c r="Y199" s="291">
        <f>IF($V199="","",COUNTIF(集計シート!$K$2:$O$202,$V199&amp;","&amp;1))</f>
        <v>0</v>
      </c>
      <c r="Z199" s="293">
        <f t="shared" si="19"/>
        <v>0</v>
      </c>
    </row>
    <row r="200" spans="1:26">
      <c r="A200" s="286">
        <f>データ!P177</f>
        <v>0</v>
      </c>
      <c r="B200" s="287">
        <f>データ!Q177</f>
        <v>0</v>
      </c>
      <c r="C200" s="288">
        <f t="shared" si="15"/>
        <v>0</v>
      </c>
      <c r="D200" s="286">
        <f t="shared" si="16"/>
        <v>0</v>
      </c>
      <c r="E200" s="286">
        <f>IF($A200="","",COUNTIF(集計シート!$A$2:$E$202,集計チェック!E$23&amp;",男"&amp;","&amp;集計チェック!$A200))</f>
        <v>0</v>
      </c>
      <c r="F200" s="286">
        <f>IF($A200="","",COUNTIF(集計シート!$A$2:$E$202,集計チェック!F$23&amp;",男"&amp;","&amp;集計チェック!$A200))</f>
        <v>0</v>
      </c>
      <c r="G200" s="286">
        <f>IF($A200="","",COUNTIF(集計シート!$A$2:$E$202,集計チェック!G$23&amp;",男"&amp;","&amp;集計チェック!$A200))</f>
        <v>0</v>
      </c>
      <c r="H200" s="286">
        <f>IF($A200="","",COUNTIF(集計シート!$A$2:$E$202,集計チェック!H$23&amp;",男"&amp;","&amp;集計チェック!$A200))</f>
        <v>0</v>
      </c>
      <c r="I200" s="286">
        <f>IF($A200="","",COUNTIF(集計シート!$A$2:$E$202,集計チェック!I$23&amp;",男"&amp;","&amp;集計チェック!$A200)+COUNTIF(集計シート!$A$2:$E$202,",男"&amp;","&amp;集計チェック!$A200))</f>
        <v>0</v>
      </c>
      <c r="J200" s="286">
        <f t="shared" si="17"/>
        <v>0</v>
      </c>
      <c r="K200" s="286">
        <f>IF($A200="","",COUNTIF(集計シート!$A$2:$E$202,集計チェック!K$23&amp;",女"&amp;","&amp;集計チェック!$A200))</f>
        <v>0</v>
      </c>
      <c r="L200" s="286">
        <f>IF($A200="","",COUNTIF(集計シート!$A$2:$E$202,集計チェック!L$23&amp;",女"&amp;","&amp;集計チェック!$A200))</f>
        <v>0</v>
      </c>
      <c r="M200" s="286">
        <f>IF($A200="","",COUNTIF(集計シート!$A$2:$E$202,集計チェック!M$23&amp;",女"&amp;","&amp;集計チェック!$A200))</f>
        <v>0</v>
      </c>
      <c r="N200" s="286">
        <f>IF($A200="","",COUNTIF(集計シート!$A$2:$E$202,集計チェック!N$23&amp;",女"&amp;","&amp;集計チェック!$A200))</f>
        <v>0</v>
      </c>
      <c r="O200" s="286">
        <f>IF($A200="","",COUNTIF(集計シート!$A$2:$E$202,集計チェック!O$23&amp;",女"&amp;","&amp;集計チェック!$A200)+COUNTIF(集計シート!$A$2:$E$202,",女"&amp;","&amp;集計チェック!$A200))</f>
        <v>0</v>
      </c>
      <c r="Q200" s="286">
        <f>データ!R177</f>
        <v>0</v>
      </c>
      <c r="R200" s="289">
        <f>データ!S177</f>
        <v>0</v>
      </c>
      <c r="S200" s="290">
        <v>0</v>
      </c>
      <c r="T200" s="291">
        <f>IF($Q200="","",COUNTIF(集計シート!$K$2:$O$202,$Q200&amp;","&amp;1))</f>
        <v>0</v>
      </c>
      <c r="U200" s="292">
        <f t="shared" si="18"/>
        <v>0</v>
      </c>
      <c r="V200" s="286">
        <f>データ!T177</f>
        <v>0</v>
      </c>
      <c r="W200" s="289">
        <f>データ!U177</f>
        <v>0</v>
      </c>
      <c r="X200" s="290">
        <v>0</v>
      </c>
      <c r="Y200" s="291">
        <f>IF($V200="","",COUNTIF(集計シート!$K$2:$O$202,$V200&amp;","&amp;1))</f>
        <v>0</v>
      </c>
      <c r="Z200" s="293">
        <f t="shared" si="19"/>
        <v>0</v>
      </c>
    </row>
    <row r="201" spans="1:26">
      <c r="A201" s="286">
        <f>データ!P178</f>
        <v>0</v>
      </c>
      <c r="B201" s="287">
        <f>データ!Q178</f>
        <v>0</v>
      </c>
      <c r="C201" s="288">
        <f t="shared" si="15"/>
        <v>0</v>
      </c>
      <c r="D201" s="286">
        <f t="shared" si="16"/>
        <v>0</v>
      </c>
      <c r="E201" s="286">
        <f>IF($A201="","",COUNTIF(集計シート!$A$2:$E$202,集計チェック!E$23&amp;",男"&amp;","&amp;集計チェック!$A201))</f>
        <v>0</v>
      </c>
      <c r="F201" s="286">
        <f>IF($A201="","",COUNTIF(集計シート!$A$2:$E$202,集計チェック!F$23&amp;",男"&amp;","&amp;集計チェック!$A201))</f>
        <v>0</v>
      </c>
      <c r="G201" s="286">
        <f>IF($A201="","",COUNTIF(集計シート!$A$2:$E$202,集計チェック!G$23&amp;",男"&amp;","&amp;集計チェック!$A201))</f>
        <v>0</v>
      </c>
      <c r="H201" s="286">
        <f>IF($A201="","",COUNTIF(集計シート!$A$2:$E$202,集計チェック!H$23&amp;",男"&amp;","&amp;集計チェック!$A201))</f>
        <v>0</v>
      </c>
      <c r="I201" s="286">
        <f>IF($A201="","",COUNTIF(集計シート!$A$2:$E$202,集計チェック!I$23&amp;",男"&amp;","&amp;集計チェック!$A201)+COUNTIF(集計シート!$A$2:$E$202,",男"&amp;","&amp;集計チェック!$A201))</f>
        <v>0</v>
      </c>
      <c r="J201" s="286">
        <f t="shared" si="17"/>
        <v>0</v>
      </c>
      <c r="K201" s="286">
        <f>IF($A201="","",COUNTIF(集計シート!$A$2:$E$202,集計チェック!K$23&amp;",女"&amp;","&amp;集計チェック!$A201))</f>
        <v>0</v>
      </c>
      <c r="L201" s="286">
        <f>IF($A201="","",COUNTIF(集計シート!$A$2:$E$202,集計チェック!L$23&amp;",女"&amp;","&amp;集計チェック!$A201))</f>
        <v>0</v>
      </c>
      <c r="M201" s="286">
        <f>IF($A201="","",COUNTIF(集計シート!$A$2:$E$202,集計チェック!M$23&amp;",女"&amp;","&amp;集計チェック!$A201))</f>
        <v>0</v>
      </c>
      <c r="N201" s="286">
        <f>IF($A201="","",COUNTIF(集計シート!$A$2:$E$202,集計チェック!N$23&amp;",女"&amp;","&amp;集計チェック!$A201))</f>
        <v>0</v>
      </c>
      <c r="O201" s="286">
        <f>IF($A201="","",COUNTIF(集計シート!$A$2:$E$202,集計チェック!O$23&amp;",女"&amp;","&amp;集計チェック!$A201)+COUNTIF(集計シート!$A$2:$E$202,",女"&amp;","&amp;集計チェック!$A201))</f>
        <v>0</v>
      </c>
      <c r="Q201" s="286">
        <f>データ!R178</f>
        <v>0</v>
      </c>
      <c r="R201" s="289">
        <f>データ!S178</f>
        <v>0</v>
      </c>
      <c r="S201" s="290">
        <v>0</v>
      </c>
      <c r="T201" s="291">
        <f>IF($Q201="","",COUNTIF(集計シート!$K$2:$O$202,$Q201&amp;","&amp;1))</f>
        <v>0</v>
      </c>
      <c r="U201" s="292">
        <f t="shared" si="18"/>
        <v>0</v>
      </c>
      <c r="V201" s="286">
        <f>データ!T178</f>
        <v>0</v>
      </c>
      <c r="W201" s="289">
        <f>データ!U178</f>
        <v>0</v>
      </c>
      <c r="X201" s="290">
        <v>0</v>
      </c>
      <c r="Y201" s="291">
        <f>IF($V201="","",COUNTIF(集計シート!$K$2:$O$202,$V201&amp;","&amp;1))</f>
        <v>0</v>
      </c>
      <c r="Z201" s="293">
        <f t="shared" si="19"/>
        <v>0</v>
      </c>
    </row>
    <row r="202" spans="1:26">
      <c r="A202" s="286">
        <f>データ!P179</f>
        <v>0</v>
      </c>
      <c r="B202" s="287">
        <f>データ!Q179</f>
        <v>0</v>
      </c>
      <c r="C202" s="288">
        <f t="shared" si="15"/>
        <v>0</v>
      </c>
      <c r="D202" s="286">
        <f t="shared" si="16"/>
        <v>0</v>
      </c>
      <c r="E202" s="286">
        <f>IF($A202="","",COUNTIF(集計シート!$A$2:$E$202,集計チェック!E$23&amp;",男"&amp;","&amp;集計チェック!$A202))</f>
        <v>0</v>
      </c>
      <c r="F202" s="286">
        <f>IF($A202="","",COUNTIF(集計シート!$A$2:$E$202,集計チェック!F$23&amp;",男"&amp;","&amp;集計チェック!$A202))</f>
        <v>0</v>
      </c>
      <c r="G202" s="286">
        <f>IF($A202="","",COUNTIF(集計シート!$A$2:$E$202,集計チェック!G$23&amp;",男"&amp;","&amp;集計チェック!$A202))</f>
        <v>0</v>
      </c>
      <c r="H202" s="286">
        <f>IF($A202="","",COUNTIF(集計シート!$A$2:$E$202,集計チェック!H$23&amp;",男"&amp;","&amp;集計チェック!$A202))</f>
        <v>0</v>
      </c>
      <c r="I202" s="286">
        <f>IF($A202="","",COUNTIF(集計シート!$A$2:$E$202,集計チェック!I$23&amp;",男"&amp;","&amp;集計チェック!$A202)+COUNTIF(集計シート!$A$2:$E$202,",男"&amp;","&amp;集計チェック!$A202))</f>
        <v>0</v>
      </c>
      <c r="J202" s="286">
        <f t="shared" si="17"/>
        <v>0</v>
      </c>
      <c r="K202" s="286">
        <f>IF($A202="","",COUNTIF(集計シート!$A$2:$E$202,集計チェック!K$23&amp;",女"&amp;","&amp;集計チェック!$A202))</f>
        <v>0</v>
      </c>
      <c r="L202" s="286">
        <f>IF($A202="","",COUNTIF(集計シート!$A$2:$E$202,集計チェック!L$23&amp;",女"&amp;","&amp;集計チェック!$A202))</f>
        <v>0</v>
      </c>
      <c r="M202" s="286">
        <f>IF($A202="","",COUNTIF(集計シート!$A$2:$E$202,集計チェック!M$23&amp;",女"&amp;","&amp;集計チェック!$A202))</f>
        <v>0</v>
      </c>
      <c r="N202" s="286">
        <f>IF($A202="","",COUNTIF(集計シート!$A$2:$E$202,集計チェック!N$23&amp;",女"&amp;","&amp;集計チェック!$A202))</f>
        <v>0</v>
      </c>
      <c r="O202" s="286">
        <f>IF($A202="","",COUNTIF(集計シート!$A$2:$E$202,集計チェック!O$23&amp;",女"&amp;","&amp;集計チェック!$A202)+COUNTIF(集計シート!$A$2:$E$202,",女"&amp;","&amp;集計チェック!$A202))</f>
        <v>0</v>
      </c>
      <c r="Q202" s="286">
        <f>データ!R179</f>
        <v>0</v>
      </c>
      <c r="R202" s="289">
        <f>データ!S179</f>
        <v>0</v>
      </c>
      <c r="S202" s="290">
        <v>0</v>
      </c>
      <c r="T202" s="291">
        <f>IF($Q202="","",COUNTIF(集計シート!$K$2:$O$202,$Q202&amp;","&amp;1))</f>
        <v>0</v>
      </c>
      <c r="U202" s="292">
        <f t="shared" si="18"/>
        <v>0</v>
      </c>
      <c r="V202" s="286">
        <f>データ!T179</f>
        <v>0</v>
      </c>
      <c r="W202" s="289">
        <f>データ!U179</f>
        <v>0</v>
      </c>
      <c r="X202" s="290">
        <v>0</v>
      </c>
      <c r="Y202" s="291">
        <f>IF($V202="","",COUNTIF(集計シート!$K$2:$O$202,$V202&amp;","&amp;1))</f>
        <v>0</v>
      </c>
      <c r="Z202" s="293">
        <f t="shared" si="19"/>
        <v>0</v>
      </c>
    </row>
    <row r="203" spans="1:26">
      <c r="A203" s="286">
        <f>データ!P180</f>
        <v>0</v>
      </c>
      <c r="B203" s="287">
        <f>データ!Q180</f>
        <v>0</v>
      </c>
      <c r="C203" s="288">
        <f t="shared" si="15"/>
        <v>0</v>
      </c>
      <c r="D203" s="286">
        <f t="shared" si="16"/>
        <v>0</v>
      </c>
      <c r="E203" s="286">
        <f>IF($A203="","",COUNTIF(集計シート!$A$2:$E$202,集計チェック!E$23&amp;",男"&amp;","&amp;集計チェック!$A203))</f>
        <v>0</v>
      </c>
      <c r="F203" s="286">
        <f>IF($A203="","",COUNTIF(集計シート!$A$2:$E$202,集計チェック!F$23&amp;",男"&amp;","&amp;集計チェック!$A203))</f>
        <v>0</v>
      </c>
      <c r="G203" s="286">
        <f>IF($A203="","",COUNTIF(集計シート!$A$2:$E$202,集計チェック!G$23&amp;",男"&amp;","&amp;集計チェック!$A203))</f>
        <v>0</v>
      </c>
      <c r="H203" s="286">
        <f>IF($A203="","",COUNTIF(集計シート!$A$2:$E$202,集計チェック!H$23&amp;",男"&amp;","&amp;集計チェック!$A203))</f>
        <v>0</v>
      </c>
      <c r="I203" s="286">
        <f>IF($A203="","",COUNTIF(集計シート!$A$2:$E$202,集計チェック!I$23&amp;",男"&amp;","&amp;集計チェック!$A203)+COUNTIF(集計シート!$A$2:$E$202,",男"&amp;","&amp;集計チェック!$A203))</f>
        <v>0</v>
      </c>
      <c r="J203" s="286">
        <f t="shared" si="17"/>
        <v>0</v>
      </c>
      <c r="K203" s="286">
        <f>IF($A203="","",COUNTIF(集計シート!$A$2:$E$202,集計チェック!K$23&amp;",女"&amp;","&amp;集計チェック!$A203))</f>
        <v>0</v>
      </c>
      <c r="L203" s="286">
        <f>IF($A203="","",COUNTIF(集計シート!$A$2:$E$202,集計チェック!L$23&amp;",女"&amp;","&amp;集計チェック!$A203))</f>
        <v>0</v>
      </c>
      <c r="M203" s="286">
        <f>IF($A203="","",COUNTIF(集計シート!$A$2:$E$202,集計チェック!M$23&amp;",女"&amp;","&amp;集計チェック!$A203))</f>
        <v>0</v>
      </c>
      <c r="N203" s="286">
        <f>IF($A203="","",COUNTIF(集計シート!$A$2:$E$202,集計チェック!N$23&amp;",女"&amp;","&amp;集計チェック!$A203))</f>
        <v>0</v>
      </c>
      <c r="O203" s="286">
        <f>IF($A203="","",COUNTIF(集計シート!$A$2:$E$202,集計チェック!O$23&amp;",女"&amp;","&amp;集計チェック!$A203)+COUNTIF(集計シート!$A$2:$E$202,",女"&amp;","&amp;集計チェック!$A203))</f>
        <v>0</v>
      </c>
      <c r="Q203" s="286">
        <f>データ!R180</f>
        <v>0</v>
      </c>
      <c r="R203" s="289">
        <f>データ!S180</f>
        <v>0</v>
      </c>
      <c r="S203" s="290">
        <v>0</v>
      </c>
      <c r="T203" s="291">
        <f>IF($Q203="","",COUNTIF(集計シート!$K$2:$O$202,$Q203&amp;","&amp;1))</f>
        <v>0</v>
      </c>
      <c r="U203" s="292">
        <f t="shared" si="18"/>
        <v>0</v>
      </c>
      <c r="V203" s="286">
        <f>データ!T180</f>
        <v>0</v>
      </c>
      <c r="W203" s="289">
        <f>データ!U180</f>
        <v>0</v>
      </c>
      <c r="X203" s="290">
        <v>0</v>
      </c>
      <c r="Y203" s="291">
        <f>IF($V203="","",COUNTIF(集計シート!$K$2:$O$202,$V203&amp;","&amp;1))</f>
        <v>0</v>
      </c>
      <c r="Z203" s="293">
        <f t="shared" si="19"/>
        <v>0</v>
      </c>
    </row>
    <row r="204" spans="1:26">
      <c r="A204" s="286">
        <f>データ!P181</f>
        <v>0</v>
      </c>
      <c r="B204" s="287">
        <f>データ!Q181</f>
        <v>0</v>
      </c>
      <c r="C204" s="288">
        <f t="shared" si="15"/>
        <v>0</v>
      </c>
      <c r="D204" s="286">
        <f t="shared" si="16"/>
        <v>0</v>
      </c>
      <c r="E204" s="286">
        <f>IF($A204="","",COUNTIF(集計シート!$A$2:$E$202,集計チェック!E$23&amp;",男"&amp;","&amp;集計チェック!$A204))</f>
        <v>0</v>
      </c>
      <c r="F204" s="286">
        <f>IF($A204="","",COUNTIF(集計シート!$A$2:$E$202,集計チェック!F$23&amp;",男"&amp;","&amp;集計チェック!$A204))</f>
        <v>0</v>
      </c>
      <c r="G204" s="286">
        <f>IF($A204="","",COUNTIF(集計シート!$A$2:$E$202,集計チェック!G$23&amp;",男"&amp;","&amp;集計チェック!$A204))</f>
        <v>0</v>
      </c>
      <c r="H204" s="286">
        <f>IF($A204="","",COUNTIF(集計シート!$A$2:$E$202,集計チェック!H$23&amp;",男"&amp;","&amp;集計チェック!$A204))</f>
        <v>0</v>
      </c>
      <c r="I204" s="286">
        <f>IF($A204="","",COUNTIF(集計シート!$A$2:$E$202,集計チェック!I$23&amp;",男"&amp;","&amp;集計チェック!$A204)+COUNTIF(集計シート!$A$2:$E$202,",男"&amp;","&amp;集計チェック!$A204))</f>
        <v>0</v>
      </c>
      <c r="J204" s="286">
        <f t="shared" si="17"/>
        <v>0</v>
      </c>
      <c r="K204" s="286">
        <f>IF($A204="","",COUNTIF(集計シート!$A$2:$E$202,集計チェック!K$23&amp;",女"&amp;","&amp;集計チェック!$A204))</f>
        <v>0</v>
      </c>
      <c r="L204" s="286">
        <f>IF($A204="","",COUNTIF(集計シート!$A$2:$E$202,集計チェック!L$23&amp;",女"&amp;","&amp;集計チェック!$A204))</f>
        <v>0</v>
      </c>
      <c r="M204" s="286">
        <f>IF($A204="","",COUNTIF(集計シート!$A$2:$E$202,集計チェック!M$23&amp;",女"&amp;","&amp;集計チェック!$A204))</f>
        <v>0</v>
      </c>
      <c r="N204" s="286">
        <f>IF($A204="","",COUNTIF(集計シート!$A$2:$E$202,集計チェック!N$23&amp;",女"&amp;","&amp;集計チェック!$A204))</f>
        <v>0</v>
      </c>
      <c r="O204" s="286">
        <f>IF($A204="","",COUNTIF(集計シート!$A$2:$E$202,集計チェック!O$23&amp;",女"&amp;","&amp;集計チェック!$A204)+COUNTIF(集計シート!$A$2:$E$202,",女"&amp;","&amp;集計チェック!$A204))</f>
        <v>0</v>
      </c>
      <c r="Q204" s="286">
        <f>データ!R181</f>
        <v>0</v>
      </c>
      <c r="R204" s="289">
        <f>データ!S181</f>
        <v>0</v>
      </c>
      <c r="S204" s="290">
        <v>0</v>
      </c>
      <c r="T204" s="291">
        <f>IF($Q204="","",COUNTIF(集計シート!$K$2:$O$202,$Q204&amp;","&amp;1))</f>
        <v>0</v>
      </c>
      <c r="U204" s="292">
        <f t="shared" si="18"/>
        <v>0</v>
      </c>
      <c r="V204" s="286">
        <f>データ!T181</f>
        <v>0</v>
      </c>
      <c r="W204" s="289">
        <f>データ!U181</f>
        <v>0</v>
      </c>
      <c r="X204" s="290">
        <v>0</v>
      </c>
      <c r="Y204" s="291">
        <f>IF($V204="","",COUNTIF(集計シート!$K$2:$O$202,$V204&amp;","&amp;1))</f>
        <v>0</v>
      </c>
      <c r="Z204" s="293">
        <f t="shared" si="19"/>
        <v>0</v>
      </c>
    </row>
    <row r="205" spans="1:26">
      <c r="A205" s="286">
        <f>データ!P182</f>
        <v>0</v>
      </c>
      <c r="B205" s="287">
        <f>データ!Q182</f>
        <v>0</v>
      </c>
      <c r="C205" s="288">
        <f t="shared" si="15"/>
        <v>0</v>
      </c>
      <c r="D205" s="286">
        <f t="shared" si="16"/>
        <v>0</v>
      </c>
      <c r="E205" s="286">
        <f>IF($A205="","",COUNTIF(集計シート!$A$2:$E$202,集計チェック!E$23&amp;",男"&amp;","&amp;集計チェック!$A205))</f>
        <v>0</v>
      </c>
      <c r="F205" s="286">
        <f>IF($A205="","",COUNTIF(集計シート!$A$2:$E$202,集計チェック!F$23&amp;",男"&amp;","&amp;集計チェック!$A205))</f>
        <v>0</v>
      </c>
      <c r="G205" s="286">
        <f>IF($A205="","",COUNTIF(集計シート!$A$2:$E$202,集計チェック!G$23&amp;",男"&amp;","&amp;集計チェック!$A205))</f>
        <v>0</v>
      </c>
      <c r="H205" s="286">
        <f>IF($A205="","",COUNTIF(集計シート!$A$2:$E$202,集計チェック!H$23&amp;",男"&amp;","&amp;集計チェック!$A205))</f>
        <v>0</v>
      </c>
      <c r="I205" s="286">
        <f>IF($A205="","",COUNTIF(集計シート!$A$2:$E$202,集計チェック!I$23&amp;",男"&amp;","&amp;集計チェック!$A205)+COUNTIF(集計シート!$A$2:$E$202,",男"&amp;","&amp;集計チェック!$A205))</f>
        <v>0</v>
      </c>
      <c r="J205" s="286">
        <f t="shared" si="17"/>
        <v>0</v>
      </c>
      <c r="K205" s="286">
        <f>IF($A205="","",COUNTIF(集計シート!$A$2:$E$202,集計チェック!K$23&amp;",女"&amp;","&amp;集計チェック!$A205))</f>
        <v>0</v>
      </c>
      <c r="L205" s="286">
        <f>IF($A205="","",COUNTIF(集計シート!$A$2:$E$202,集計チェック!L$23&amp;",女"&amp;","&amp;集計チェック!$A205))</f>
        <v>0</v>
      </c>
      <c r="M205" s="286">
        <f>IF($A205="","",COUNTIF(集計シート!$A$2:$E$202,集計チェック!M$23&amp;",女"&amp;","&amp;集計チェック!$A205))</f>
        <v>0</v>
      </c>
      <c r="N205" s="286">
        <f>IF($A205="","",COUNTIF(集計シート!$A$2:$E$202,集計チェック!N$23&amp;",女"&amp;","&amp;集計チェック!$A205))</f>
        <v>0</v>
      </c>
      <c r="O205" s="286">
        <f>IF($A205="","",COUNTIF(集計シート!$A$2:$E$202,集計チェック!O$23&amp;",女"&amp;","&amp;集計チェック!$A205)+COUNTIF(集計シート!$A$2:$E$202,",女"&amp;","&amp;集計チェック!$A205))</f>
        <v>0</v>
      </c>
      <c r="Q205" s="286">
        <f>データ!R182</f>
        <v>0</v>
      </c>
      <c r="R205" s="289">
        <f>データ!S182</f>
        <v>0</v>
      </c>
      <c r="S205" s="290">
        <v>0</v>
      </c>
      <c r="T205" s="291">
        <f>IF($Q205="","",COUNTIF(集計シート!$K$2:$O$202,$Q205&amp;","&amp;1))</f>
        <v>0</v>
      </c>
      <c r="U205" s="292">
        <f t="shared" si="18"/>
        <v>0</v>
      </c>
      <c r="V205" s="286">
        <f>データ!T182</f>
        <v>0</v>
      </c>
      <c r="W205" s="289">
        <f>データ!U182</f>
        <v>0</v>
      </c>
      <c r="X205" s="290">
        <v>0</v>
      </c>
      <c r="Y205" s="291">
        <f>IF($V205="","",COUNTIF(集計シート!$K$2:$O$202,$V205&amp;","&amp;1))</f>
        <v>0</v>
      </c>
      <c r="Z205" s="293">
        <f t="shared" si="19"/>
        <v>0</v>
      </c>
    </row>
    <row r="206" spans="1:26">
      <c r="A206" s="286">
        <f>データ!P183</f>
        <v>0</v>
      </c>
      <c r="B206" s="287">
        <f>データ!Q183</f>
        <v>0</v>
      </c>
      <c r="C206" s="288">
        <f t="shared" si="15"/>
        <v>0</v>
      </c>
      <c r="D206" s="286">
        <f t="shared" si="16"/>
        <v>0</v>
      </c>
      <c r="E206" s="286">
        <f>IF($A206="","",COUNTIF(集計シート!$A$2:$E$202,集計チェック!E$23&amp;",男"&amp;","&amp;集計チェック!$A206))</f>
        <v>0</v>
      </c>
      <c r="F206" s="286">
        <f>IF($A206="","",COUNTIF(集計シート!$A$2:$E$202,集計チェック!F$23&amp;",男"&amp;","&amp;集計チェック!$A206))</f>
        <v>0</v>
      </c>
      <c r="G206" s="286">
        <f>IF($A206="","",COUNTIF(集計シート!$A$2:$E$202,集計チェック!G$23&amp;",男"&amp;","&amp;集計チェック!$A206))</f>
        <v>0</v>
      </c>
      <c r="H206" s="286">
        <f>IF($A206="","",COUNTIF(集計シート!$A$2:$E$202,集計チェック!H$23&amp;",男"&amp;","&amp;集計チェック!$A206))</f>
        <v>0</v>
      </c>
      <c r="I206" s="286">
        <f>IF($A206="","",COUNTIF(集計シート!$A$2:$E$202,集計チェック!I$23&amp;",男"&amp;","&amp;集計チェック!$A206)+COUNTIF(集計シート!$A$2:$E$202,",男"&amp;","&amp;集計チェック!$A206))</f>
        <v>0</v>
      </c>
      <c r="J206" s="286">
        <f t="shared" si="17"/>
        <v>0</v>
      </c>
      <c r="K206" s="286">
        <f>IF($A206="","",COUNTIF(集計シート!$A$2:$E$202,集計チェック!K$23&amp;",女"&amp;","&amp;集計チェック!$A206))</f>
        <v>0</v>
      </c>
      <c r="L206" s="286">
        <f>IF($A206="","",COUNTIF(集計シート!$A$2:$E$202,集計チェック!L$23&amp;",女"&amp;","&amp;集計チェック!$A206))</f>
        <v>0</v>
      </c>
      <c r="M206" s="286">
        <f>IF($A206="","",COUNTIF(集計シート!$A$2:$E$202,集計チェック!M$23&amp;",女"&amp;","&amp;集計チェック!$A206))</f>
        <v>0</v>
      </c>
      <c r="N206" s="286">
        <f>IF($A206="","",COUNTIF(集計シート!$A$2:$E$202,集計チェック!N$23&amp;",女"&amp;","&amp;集計チェック!$A206))</f>
        <v>0</v>
      </c>
      <c r="O206" s="286">
        <f>IF($A206="","",COUNTIF(集計シート!$A$2:$E$202,集計チェック!O$23&amp;",女"&amp;","&amp;集計チェック!$A206)+COUNTIF(集計シート!$A$2:$E$202,",女"&amp;","&amp;集計チェック!$A206))</f>
        <v>0</v>
      </c>
      <c r="Q206" s="286">
        <f>データ!R183</f>
        <v>0</v>
      </c>
      <c r="R206" s="289">
        <f>データ!S183</f>
        <v>0</v>
      </c>
      <c r="S206" s="290">
        <v>0</v>
      </c>
      <c r="T206" s="291">
        <f>IF($Q206="","",COUNTIF(集計シート!$K$2:$O$202,$Q206&amp;","&amp;1))</f>
        <v>0</v>
      </c>
      <c r="U206" s="292">
        <f t="shared" si="18"/>
        <v>0</v>
      </c>
      <c r="V206" s="286">
        <f>データ!T183</f>
        <v>0</v>
      </c>
      <c r="W206" s="289">
        <f>データ!U183</f>
        <v>0</v>
      </c>
      <c r="X206" s="290">
        <v>0</v>
      </c>
      <c r="Y206" s="291">
        <f>IF($V206="","",COUNTIF(集計シート!$K$2:$O$202,$V206&amp;","&amp;1))</f>
        <v>0</v>
      </c>
      <c r="Z206" s="293">
        <f t="shared" si="19"/>
        <v>0</v>
      </c>
    </row>
    <row r="207" spans="1:26">
      <c r="A207" s="286">
        <f>データ!P184</f>
        <v>0</v>
      </c>
      <c r="B207" s="287">
        <f>データ!Q184</f>
        <v>0</v>
      </c>
      <c r="C207" s="288">
        <f t="shared" si="15"/>
        <v>0</v>
      </c>
      <c r="D207" s="286">
        <f t="shared" si="16"/>
        <v>0</v>
      </c>
      <c r="E207" s="286">
        <f>IF($A207="","",COUNTIF(集計シート!$A$2:$E$202,集計チェック!E$23&amp;",男"&amp;","&amp;集計チェック!$A207))</f>
        <v>0</v>
      </c>
      <c r="F207" s="286">
        <f>IF($A207="","",COUNTIF(集計シート!$A$2:$E$202,集計チェック!F$23&amp;",男"&amp;","&amp;集計チェック!$A207))</f>
        <v>0</v>
      </c>
      <c r="G207" s="286">
        <f>IF($A207="","",COUNTIF(集計シート!$A$2:$E$202,集計チェック!G$23&amp;",男"&amp;","&amp;集計チェック!$A207))</f>
        <v>0</v>
      </c>
      <c r="H207" s="286">
        <f>IF($A207="","",COUNTIF(集計シート!$A$2:$E$202,集計チェック!H$23&amp;",男"&amp;","&amp;集計チェック!$A207))</f>
        <v>0</v>
      </c>
      <c r="I207" s="286">
        <f>IF($A207="","",COUNTIF(集計シート!$A$2:$E$202,集計チェック!I$23&amp;",男"&amp;","&amp;集計チェック!$A207)+COUNTIF(集計シート!$A$2:$E$202,",男"&amp;","&amp;集計チェック!$A207))</f>
        <v>0</v>
      </c>
      <c r="J207" s="286">
        <f t="shared" si="17"/>
        <v>0</v>
      </c>
      <c r="K207" s="286">
        <f>IF($A207="","",COUNTIF(集計シート!$A$2:$E$202,集計チェック!K$23&amp;",女"&amp;","&amp;集計チェック!$A207))</f>
        <v>0</v>
      </c>
      <c r="L207" s="286">
        <f>IF($A207="","",COUNTIF(集計シート!$A$2:$E$202,集計チェック!L$23&amp;",女"&amp;","&amp;集計チェック!$A207))</f>
        <v>0</v>
      </c>
      <c r="M207" s="286">
        <f>IF($A207="","",COUNTIF(集計シート!$A$2:$E$202,集計チェック!M$23&amp;",女"&amp;","&amp;集計チェック!$A207))</f>
        <v>0</v>
      </c>
      <c r="N207" s="286">
        <f>IF($A207="","",COUNTIF(集計シート!$A$2:$E$202,集計チェック!N$23&amp;",女"&amp;","&amp;集計チェック!$A207))</f>
        <v>0</v>
      </c>
      <c r="O207" s="286">
        <f>IF($A207="","",COUNTIF(集計シート!$A$2:$E$202,集計チェック!O$23&amp;",女"&amp;","&amp;集計チェック!$A207)+COUNTIF(集計シート!$A$2:$E$202,",女"&amp;","&amp;集計チェック!$A207))</f>
        <v>0</v>
      </c>
      <c r="Q207" s="286">
        <f>データ!R184</f>
        <v>0</v>
      </c>
      <c r="R207" s="289">
        <f>データ!S184</f>
        <v>0</v>
      </c>
      <c r="S207" s="290">
        <v>0</v>
      </c>
      <c r="T207" s="291">
        <f>IF($Q207="","",COUNTIF(集計シート!$K$2:$O$202,$Q207&amp;","&amp;1))</f>
        <v>0</v>
      </c>
      <c r="U207" s="292">
        <f t="shared" si="18"/>
        <v>0</v>
      </c>
      <c r="V207" s="286">
        <f>データ!T184</f>
        <v>0</v>
      </c>
      <c r="W207" s="289">
        <f>データ!U184</f>
        <v>0</v>
      </c>
      <c r="X207" s="290">
        <v>0</v>
      </c>
      <c r="Y207" s="291">
        <f>IF($V207="","",COUNTIF(集計シート!$K$2:$O$202,$V207&amp;","&amp;1))</f>
        <v>0</v>
      </c>
      <c r="Z207" s="293">
        <f t="shared" si="19"/>
        <v>0</v>
      </c>
    </row>
    <row r="208" spans="1:26">
      <c r="A208" s="286">
        <f>データ!P185</f>
        <v>0</v>
      </c>
      <c r="B208" s="287">
        <f>データ!Q185</f>
        <v>0</v>
      </c>
      <c r="C208" s="288">
        <f t="shared" si="15"/>
        <v>0</v>
      </c>
      <c r="D208" s="286">
        <f t="shared" si="16"/>
        <v>0</v>
      </c>
      <c r="E208" s="286">
        <f>IF($A208="","",COUNTIF(集計シート!$A$2:$E$202,集計チェック!E$23&amp;",男"&amp;","&amp;集計チェック!$A208))</f>
        <v>0</v>
      </c>
      <c r="F208" s="286">
        <f>IF($A208="","",COUNTIF(集計シート!$A$2:$E$202,集計チェック!F$23&amp;",男"&amp;","&amp;集計チェック!$A208))</f>
        <v>0</v>
      </c>
      <c r="G208" s="286">
        <f>IF($A208="","",COUNTIF(集計シート!$A$2:$E$202,集計チェック!G$23&amp;",男"&amp;","&amp;集計チェック!$A208))</f>
        <v>0</v>
      </c>
      <c r="H208" s="286">
        <f>IF($A208="","",COUNTIF(集計シート!$A$2:$E$202,集計チェック!H$23&amp;",男"&amp;","&amp;集計チェック!$A208))</f>
        <v>0</v>
      </c>
      <c r="I208" s="286">
        <f>IF($A208="","",COUNTIF(集計シート!$A$2:$E$202,集計チェック!I$23&amp;",男"&amp;","&amp;集計チェック!$A208)+COUNTIF(集計シート!$A$2:$E$202,",男"&amp;","&amp;集計チェック!$A208))</f>
        <v>0</v>
      </c>
      <c r="J208" s="286">
        <f t="shared" si="17"/>
        <v>0</v>
      </c>
      <c r="K208" s="286">
        <f>IF($A208="","",COUNTIF(集計シート!$A$2:$E$202,集計チェック!K$23&amp;",女"&amp;","&amp;集計チェック!$A208))</f>
        <v>0</v>
      </c>
      <c r="L208" s="286">
        <f>IF($A208="","",COUNTIF(集計シート!$A$2:$E$202,集計チェック!L$23&amp;",女"&amp;","&amp;集計チェック!$A208))</f>
        <v>0</v>
      </c>
      <c r="M208" s="286">
        <f>IF($A208="","",COUNTIF(集計シート!$A$2:$E$202,集計チェック!M$23&amp;",女"&amp;","&amp;集計チェック!$A208))</f>
        <v>0</v>
      </c>
      <c r="N208" s="286">
        <f>IF($A208="","",COUNTIF(集計シート!$A$2:$E$202,集計チェック!N$23&amp;",女"&amp;","&amp;集計チェック!$A208))</f>
        <v>0</v>
      </c>
      <c r="O208" s="286">
        <f>IF($A208="","",COUNTIF(集計シート!$A$2:$E$202,集計チェック!O$23&amp;",女"&amp;","&amp;集計チェック!$A208)+COUNTIF(集計シート!$A$2:$E$202,",女"&amp;","&amp;集計チェック!$A208))</f>
        <v>0</v>
      </c>
      <c r="Q208" s="286">
        <f>データ!R185</f>
        <v>0</v>
      </c>
      <c r="R208" s="289">
        <f>データ!S185</f>
        <v>0</v>
      </c>
      <c r="S208" s="290">
        <v>0</v>
      </c>
      <c r="T208" s="291">
        <f>IF($Q208="","",COUNTIF(集計シート!$K$2:$O$202,$Q208&amp;","&amp;1))</f>
        <v>0</v>
      </c>
      <c r="U208" s="292">
        <f t="shared" si="18"/>
        <v>0</v>
      </c>
      <c r="V208" s="286">
        <f>データ!T185</f>
        <v>0</v>
      </c>
      <c r="W208" s="289">
        <f>データ!U185</f>
        <v>0</v>
      </c>
      <c r="X208" s="290">
        <v>0</v>
      </c>
      <c r="Y208" s="291">
        <f>IF($V208="","",COUNTIF(集計シート!$K$2:$O$202,$V208&amp;","&amp;1))</f>
        <v>0</v>
      </c>
      <c r="Z208" s="293">
        <f t="shared" si="19"/>
        <v>0</v>
      </c>
    </row>
    <row r="209" spans="1:26">
      <c r="A209" s="286">
        <f>データ!P186</f>
        <v>0</v>
      </c>
      <c r="B209" s="287">
        <f>データ!Q186</f>
        <v>0</v>
      </c>
      <c r="C209" s="288">
        <f t="shared" si="15"/>
        <v>0</v>
      </c>
      <c r="D209" s="286">
        <f t="shared" si="16"/>
        <v>0</v>
      </c>
      <c r="E209" s="286">
        <f>IF($A209="","",COUNTIF(集計シート!$A$2:$E$202,集計チェック!E$23&amp;",男"&amp;","&amp;集計チェック!$A209))</f>
        <v>0</v>
      </c>
      <c r="F209" s="286">
        <f>IF($A209="","",COUNTIF(集計シート!$A$2:$E$202,集計チェック!F$23&amp;",男"&amp;","&amp;集計チェック!$A209))</f>
        <v>0</v>
      </c>
      <c r="G209" s="286">
        <f>IF($A209="","",COUNTIF(集計シート!$A$2:$E$202,集計チェック!G$23&amp;",男"&amp;","&amp;集計チェック!$A209))</f>
        <v>0</v>
      </c>
      <c r="H209" s="286">
        <f>IF($A209="","",COUNTIF(集計シート!$A$2:$E$202,集計チェック!H$23&amp;",男"&amp;","&amp;集計チェック!$A209))</f>
        <v>0</v>
      </c>
      <c r="I209" s="286">
        <f>IF($A209="","",COUNTIF(集計シート!$A$2:$E$202,集計チェック!I$23&amp;",男"&amp;","&amp;集計チェック!$A209)+COUNTIF(集計シート!$A$2:$E$202,",男"&amp;","&amp;集計チェック!$A209))</f>
        <v>0</v>
      </c>
      <c r="J209" s="286">
        <f t="shared" si="17"/>
        <v>0</v>
      </c>
      <c r="K209" s="286">
        <f>IF($A209="","",COUNTIF(集計シート!$A$2:$E$202,集計チェック!K$23&amp;",女"&amp;","&amp;集計チェック!$A209))</f>
        <v>0</v>
      </c>
      <c r="L209" s="286">
        <f>IF($A209="","",COUNTIF(集計シート!$A$2:$E$202,集計チェック!L$23&amp;",女"&amp;","&amp;集計チェック!$A209))</f>
        <v>0</v>
      </c>
      <c r="M209" s="286">
        <f>IF($A209="","",COUNTIF(集計シート!$A$2:$E$202,集計チェック!M$23&amp;",女"&amp;","&amp;集計チェック!$A209))</f>
        <v>0</v>
      </c>
      <c r="N209" s="286">
        <f>IF($A209="","",COUNTIF(集計シート!$A$2:$E$202,集計チェック!N$23&amp;",女"&amp;","&amp;集計チェック!$A209))</f>
        <v>0</v>
      </c>
      <c r="O209" s="286">
        <f>IF($A209="","",COUNTIF(集計シート!$A$2:$E$202,集計チェック!O$23&amp;",女"&amp;","&amp;集計チェック!$A209)+COUNTIF(集計シート!$A$2:$E$202,",女"&amp;","&amp;集計チェック!$A209))</f>
        <v>0</v>
      </c>
      <c r="Q209" s="286">
        <f>データ!R186</f>
        <v>0</v>
      </c>
      <c r="R209" s="289">
        <f>データ!S186</f>
        <v>0</v>
      </c>
      <c r="S209" s="290">
        <v>0</v>
      </c>
      <c r="T209" s="291">
        <f>IF($Q209="","",COUNTIF(集計シート!$K$2:$O$202,$Q209&amp;","&amp;1))</f>
        <v>0</v>
      </c>
      <c r="U209" s="292">
        <f t="shared" si="18"/>
        <v>0</v>
      </c>
      <c r="V209" s="286">
        <f>データ!T186</f>
        <v>0</v>
      </c>
      <c r="W209" s="289">
        <f>データ!U186</f>
        <v>0</v>
      </c>
      <c r="X209" s="290">
        <v>0</v>
      </c>
      <c r="Y209" s="291">
        <f>IF($V209="","",COUNTIF(集計シート!$K$2:$O$202,$V209&amp;","&amp;1))</f>
        <v>0</v>
      </c>
      <c r="Z209" s="293">
        <f t="shared" si="19"/>
        <v>0</v>
      </c>
    </row>
    <row r="210" spans="1:26">
      <c r="A210" s="286">
        <f>データ!P187</f>
        <v>0</v>
      </c>
      <c r="B210" s="287">
        <f>データ!Q187</f>
        <v>0</v>
      </c>
      <c r="C210" s="288">
        <f t="shared" si="15"/>
        <v>0</v>
      </c>
      <c r="D210" s="286">
        <f t="shared" si="16"/>
        <v>0</v>
      </c>
      <c r="E210" s="286">
        <f>IF($A210="","",COUNTIF(集計シート!$A$2:$E$202,集計チェック!E$23&amp;",男"&amp;","&amp;集計チェック!$A210))</f>
        <v>0</v>
      </c>
      <c r="F210" s="286">
        <f>IF($A210="","",COUNTIF(集計シート!$A$2:$E$202,集計チェック!F$23&amp;",男"&amp;","&amp;集計チェック!$A210))</f>
        <v>0</v>
      </c>
      <c r="G210" s="286">
        <f>IF($A210="","",COUNTIF(集計シート!$A$2:$E$202,集計チェック!G$23&amp;",男"&amp;","&amp;集計チェック!$A210))</f>
        <v>0</v>
      </c>
      <c r="H210" s="286">
        <f>IF($A210="","",COUNTIF(集計シート!$A$2:$E$202,集計チェック!H$23&amp;",男"&amp;","&amp;集計チェック!$A210))</f>
        <v>0</v>
      </c>
      <c r="I210" s="286">
        <f>IF($A210="","",COUNTIF(集計シート!$A$2:$E$202,集計チェック!I$23&amp;",男"&amp;","&amp;集計チェック!$A210)+COUNTIF(集計シート!$A$2:$E$202,",男"&amp;","&amp;集計チェック!$A210))</f>
        <v>0</v>
      </c>
      <c r="J210" s="286">
        <f t="shared" si="17"/>
        <v>0</v>
      </c>
      <c r="K210" s="286">
        <f>IF($A210="","",COUNTIF(集計シート!$A$2:$E$202,集計チェック!K$23&amp;",女"&amp;","&amp;集計チェック!$A210))</f>
        <v>0</v>
      </c>
      <c r="L210" s="286">
        <f>IF($A210="","",COUNTIF(集計シート!$A$2:$E$202,集計チェック!L$23&amp;",女"&amp;","&amp;集計チェック!$A210))</f>
        <v>0</v>
      </c>
      <c r="M210" s="286">
        <f>IF($A210="","",COUNTIF(集計シート!$A$2:$E$202,集計チェック!M$23&amp;",女"&amp;","&amp;集計チェック!$A210))</f>
        <v>0</v>
      </c>
      <c r="N210" s="286">
        <f>IF($A210="","",COUNTIF(集計シート!$A$2:$E$202,集計チェック!N$23&amp;",女"&amp;","&amp;集計チェック!$A210))</f>
        <v>0</v>
      </c>
      <c r="O210" s="286">
        <f>IF($A210="","",COUNTIF(集計シート!$A$2:$E$202,集計チェック!O$23&amp;",女"&amp;","&amp;集計チェック!$A210)+COUNTIF(集計シート!$A$2:$E$202,",女"&amp;","&amp;集計チェック!$A210))</f>
        <v>0</v>
      </c>
      <c r="Q210" s="286">
        <f>データ!R187</f>
        <v>0</v>
      </c>
      <c r="R210" s="289">
        <f>データ!S187</f>
        <v>0</v>
      </c>
      <c r="S210" s="290">
        <v>0</v>
      </c>
      <c r="T210" s="291">
        <f>IF($Q210="","",COUNTIF(集計シート!$K$2:$O$202,$Q210&amp;","&amp;1))</f>
        <v>0</v>
      </c>
      <c r="U210" s="292">
        <f t="shared" si="18"/>
        <v>0</v>
      </c>
      <c r="V210" s="286">
        <f>データ!T187</f>
        <v>0</v>
      </c>
      <c r="W210" s="289">
        <f>データ!U187</f>
        <v>0</v>
      </c>
      <c r="X210" s="290">
        <v>0</v>
      </c>
      <c r="Y210" s="291">
        <f>IF($V210="","",COUNTIF(集計シート!$K$2:$O$202,$V210&amp;","&amp;1))</f>
        <v>0</v>
      </c>
      <c r="Z210" s="293">
        <f t="shared" si="19"/>
        <v>0</v>
      </c>
    </row>
    <row r="211" spans="1:26">
      <c r="A211" s="286">
        <f>データ!P188</f>
        <v>0</v>
      </c>
      <c r="B211" s="287">
        <f>データ!Q188</f>
        <v>0</v>
      </c>
      <c r="C211" s="288">
        <f t="shared" si="15"/>
        <v>0</v>
      </c>
      <c r="D211" s="286">
        <f t="shared" si="16"/>
        <v>0</v>
      </c>
      <c r="E211" s="286">
        <f>IF($A211="","",COUNTIF(集計シート!$A$2:$E$202,集計チェック!E$23&amp;",男"&amp;","&amp;集計チェック!$A211))</f>
        <v>0</v>
      </c>
      <c r="F211" s="286">
        <f>IF($A211="","",COUNTIF(集計シート!$A$2:$E$202,集計チェック!F$23&amp;",男"&amp;","&amp;集計チェック!$A211))</f>
        <v>0</v>
      </c>
      <c r="G211" s="286">
        <f>IF($A211="","",COUNTIF(集計シート!$A$2:$E$202,集計チェック!G$23&amp;",男"&amp;","&amp;集計チェック!$A211))</f>
        <v>0</v>
      </c>
      <c r="H211" s="286">
        <f>IF($A211="","",COUNTIF(集計シート!$A$2:$E$202,集計チェック!H$23&amp;",男"&amp;","&amp;集計チェック!$A211))</f>
        <v>0</v>
      </c>
      <c r="I211" s="286">
        <f>IF($A211="","",COUNTIF(集計シート!$A$2:$E$202,集計チェック!I$23&amp;",男"&amp;","&amp;集計チェック!$A211)+COUNTIF(集計シート!$A$2:$E$202,",男"&amp;","&amp;集計チェック!$A211))</f>
        <v>0</v>
      </c>
      <c r="J211" s="286">
        <f t="shared" si="17"/>
        <v>0</v>
      </c>
      <c r="K211" s="286">
        <f>IF($A211="","",COUNTIF(集計シート!$A$2:$E$202,集計チェック!K$23&amp;",女"&amp;","&amp;集計チェック!$A211))</f>
        <v>0</v>
      </c>
      <c r="L211" s="286">
        <f>IF($A211="","",COUNTIF(集計シート!$A$2:$E$202,集計チェック!L$23&amp;",女"&amp;","&amp;集計チェック!$A211))</f>
        <v>0</v>
      </c>
      <c r="M211" s="286">
        <f>IF($A211="","",COUNTIF(集計シート!$A$2:$E$202,集計チェック!M$23&amp;",女"&amp;","&amp;集計チェック!$A211))</f>
        <v>0</v>
      </c>
      <c r="N211" s="286">
        <f>IF($A211="","",COUNTIF(集計シート!$A$2:$E$202,集計チェック!N$23&amp;",女"&amp;","&amp;集計チェック!$A211))</f>
        <v>0</v>
      </c>
      <c r="O211" s="286">
        <f>IF($A211="","",COUNTIF(集計シート!$A$2:$E$202,集計チェック!O$23&amp;",女"&amp;","&amp;集計チェック!$A211)+COUNTIF(集計シート!$A$2:$E$202,",女"&amp;","&amp;集計チェック!$A211))</f>
        <v>0</v>
      </c>
      <c r="Q211" s="286">
        <f>データ!R188</f>
        <v>0</v>
      </c>
      <c r="R211" s="289">
        <f>データ!S188</f>
        <v>0</v>
      </c>
      <c r="S211" s="290">
        <v>0</v>
      </c>
      <c r="T211" s="291">
        <f>IF($Q211="","",COUNTIF(集計シート!$K$2:$O$202,$Q211&amp;","&amp;1))</f>
        <v>0</v>
      </c>
      <c r="U211" s="292">
        <f t="shared" si="18"/>
        <v>0</v>
      </c>
      <c r="V211" s="286">
        <f>データ!T188</f>
        <v>0</v>
      </c>
      <c r="W211" s="289">
        <f>データ!U188</f>
        <v>0</v>
      </c>
      <c r="X211" s="290">
        <v>0</v>
      </c>
      <c r="Y211" s="291">
        <f>IF($V211="","",COUNTIF(集計シート!$K$2:$O$202,$V211&amp;","&amp;1))</f>
        <v>0</v>
      </c>
      <c r="Z211" s="293">
        <f t="shared" si="19"/>
        <v>0</v>
      </c>
    </row>
    <row r="212" spans="1:26">
      <c r="A212" s="286">
        <f>データ!P189</f>
        <v>0</v>
      </c>
      <c r="B212" s="287">
        <f>データ!Q189</f>
        <v>0</v>
      </c>
      <c r="C212" s="288">
        <f t="shared" si="15"/>
        <v>0</v>
      </c>
      <c r="D212" s="286">
        <f t="shared" si="16"/>
        <v>0</v>
      </c>
      <c r="E212" s="286">
        <f>IF($A212="","",COUNTIF(集計シート!$A$2:$E$202,集計チェック!E$23&amp;",男"&amp;","&amp;集計チェック!$A212))</f>
        <v>0</v>
      </c>
      <c r="F212" s="286">
        <f>IF($A212="","",COUNTIF(集計シート!$A$2:$E$202,集計チェック!F$23&amp;",男"&amp;","&amp;集計チェック!$A212))</f>
        <v>0</v>
      </c>
      <c r="G212" s="286">
        <f>IF($A212="","",COUNTIF(集計シート!$A$2:$E$202,集計チェック!G$23&amp;",男"&amp;","&amp;集計チェック!$A212))</f>
        <v>0</v>
      </c>
      <c r="H212" s="286">
        <f>IF($A212="","",COUNTIF(集計シート!$A$2:$E$202,集計チェック!H$23&amp;",男"&amp;","&amp;集計チェック!$A212))</f>
        <v>0</v>
      </c>
      <c r="I212" s="286">
        <f>IF($A212="","",COUNTIF(集計シート!$A$2:$E$202,集計チェック!I$23&amp;",男"&amp;","&amp;集計チェック!$A212)+COUNTIF(集計シート!$A$2:$E$202,",男"&amp;","&amp;集計チェック!$A212))</f>
        <v>0</v>
      </c>
      <c r="J212" s="286">
        <f t="shared" si="17"/>
        <v>0</v>
      </c>
      <c r="K212" s="286">
        <f>IF($A212="","",COUNTIF(集計シート!$A$2:$E$202,集計チェック!K$23&amp;",女"&amp;","&amp;集計チェック!$A212))</f>
        <v>0</v>
      </c>
      <c r="L212" s="286">
        <f>IF($A212="","",COUNTIF(集計シート!$A$2:$E$202,集計チェック!L$23&amp;",女"&amp;","&amp;集計チェック!$A212))</f>
        <v>0</v>
      </c>
      <c r="M212" s="286">
        <f>IF($A212="","",COUNTIF(集計シート!$A$2:$E$202,集計チェック!M$23&amp;",女"&amp;","&amp;集計チェック!$A212))</f>
        <v>0</v>
      </c>
      <c r="N212" s="286">
        <f>IF($A212="","",COUNTIF(集計シート!$A$2:$E$202,集計チェック!N$23&amp;",女"&amp;","&amp;集計チェック!$A212))</f>
        <v>0</v>
      </c>
      <c r="O212" s="286">
        <f>IF($A212="","",COUNTIF(集計シート!$A$2:$E$202,集計チェック!O$23&amp;",女"&amp;","&amp;集計チェック!$A212)+COUNTIF(集計シート!$A$2:$E$202,",女"&amp;","&amp;集計チェック!$A212))</f>
        <v>0</v>
      </c>
      <c r="Q212" s="286">
        <f>データ!R189</f>
        <v>0</v>
      </c>
      <c r="R212" s="289">
        <f>データ!S189</f>
        <v>0</v>
      </c>
      <c r="S212" s="290">
        <v>0</v>
      </c>
      <c r="T212" s="291">
        <f>IF($Q212="","",COUNTIF(集計シート!$K$2:$O$202,$Q212&amp;","&amp;1))</f>
        <v>0</v>
      </c>
      <c r="U212" s="292">
        <f t="shared" si="18"/>
        <v>0</v>
      </c>
      <c r="V212" s="286">
        <f>データ!T189</f>
        <v>0</v>
      </c>
      <c r="W212" s="289">
        <f>データ!U189</f>
        <v>0</v>
      </c>
      <c r="X212" s="290">
        <v>0</v>
      </c>
      <c r="Y212" s="291">
        <f>IF($V212="","",COUNTIF(集計シート!$K$2:$O$202,$V212&amp;","&amp;1))</f>
        <v>0</v>
      </c>
      <c r="Z212" s="293">
        <f t="shared" si="19"/>
        <v>0</v>
      </c>
    </row>
    <row r="213" spans="1:26">
      <c r="A213" s="286">
        <f>データ!P190</f>
        <v>0</v>
      </c>
      <c r="B213" s="287">
        <f>データ!Q190</f>
        <v>0</v>
      </c>
      <c r="C213" s="288">
        <f t="shared" si="15"/>
        <v>0</v>
      </c>
      <c r="D213" s="286">
        <f t="shared" si="16"/>
        <v>0</v>
      </c>
      <c r="E213" s="286">
        <f>IF($A213="","",COUNTIF(集計シート!$A$2:$E$202,集計チェック!E$23&amp;",男"&amp;","&amp;集計チェック!$A213))</f>
        <v>0</v>
      </c>
      <c r="F213" s="286">
        <f>IF($A213="","",COUNTIF(集計シート!$A$2:$E$202,集計チェック!F$23&amp;",男"&amp;","&amp;集計チェック!$A213))</f>
        <v>0</v>
      </c>
      <c r="G213" s="286">
        <f>IF($A213="","",COUNTIF(集計シート!$A$2:$E$202,集計チェック!G$23&amp;",男"&amp;","&amp;集計チェック!$A213))</f>
        <v>0</v>
      </c>
      <c r="H213" s="286">
        <f>IF($A213="","",COUNTIF(集計シート!$A$2:$E$202,集計チェック!H$23&amp;",男"&amp;","&amp;集計チェック!$A213))</f>
        <v>0</v>
      </c>
      <c r="I213" s="286">
        <f>IF($A213="","",COUNTIF(集計シート!$A$2:$E$202,集計チェック!I$23&amp;",男"&amp;","&amp;集計チェック!$A213)+COUNTIF(集計シート!$A$2:$E$202,",男"&amp;","&amp;集計チェック!$A213))</f>
        <v>0</v>
      </c>
      <c r="J213" s="286">
        <f t="shared" si="17"/>
        <v>0</v>
      </c>
      <c r="K213" s="286">
        <f>IF($A213="","",COUNTIF(集計シート!$A$2:$E$202,集計チェック!K$23&amp;",女"&amp;","&amp;集計チェック!$A213))</f>
        <v>0</v>
      </c>
      <c r="L213" s="286">
        <f>IF($A213="","",COUNTIF(集計シート!$A$2:$E$202,集計チェック!L$23&amp;",女"&amp;","&amp;集計チェック!$A213))</f>
        <v>0</v>
      </c>
      <c r="M213" s="286">
        <f>IF($A213="","",COUNTIF(集計シート!$A$2:$E$202,集計チェック!M$23&amp;",女"&amp;","&amp;集計チェック!$A213))</f>
        <v>0</v>
      </c>
      <c r="N213" s="286">
        <f>IF($A213="","",COUNTIF(集計シート!$A$2:$E$202,集計チェック!N$23&amp;",女"&amp;","&amp;集計チェック!$A213))</f>
        <v>0</v>
      </c>
      <c r="O213" s="286">
        <f>IF($A213="","",COUNTIF(集計シート!$A$2:$E$202,集計チェック!O$23&amp;",女"&amp;","&amp;集計チェック!$A213)+COUNTIF(集計シート!$A$2:$E$202,",女"&amp;","&amp;集計チェック!$A213))</f>
        <v>0</v>
      </c>
      <c r="Q213" s="286">
        <f>データ!R190</f>
        <v>0</v>
      </c>
      <c r="R213" s="289">
        <f>データ!S190</f>
        <v>0</v>
      </c>
      <c r="S213" s="290">
        <v>0</v>
      </c>
      <c r="T213" s="291">
        <f>IF($Q213="","",COUNTIF(集計シート!$K$2:$O$202,$Q213&amp;","&amp;1))</f>
        <v>0</v>
      </c>
      <c r="U213" s="292">
        <f t="shared" si="18"/>
        <v>0</v>
      </c>
      <c r="V213" s="286">
        <f>データ!T190</f>
        <v>0</v>
      </c>
      <c r="W213" s="289">
        <f>データ!U190</f>
        <v>0</v>
      </c>
      <c r="X213" s="290">
        <v>0</v>
      </c>
      <c r="Y213" s="291">
        <f>IF($V213="","",COUNTIF(集計シート!$K$2:$O$202,$V213&amp;","&amp;1))</f>
        <v>0</v>
      </c>
      <c r="Z213" s="293">
        <f t="shared" si="19"/>
        <v>0</v>
      </c>
    </row>
    <row r="214" spans="1:26">
      <c r="A214" s="286">
        <f>データ!P191</f>
        <v>0</v>
      </c>
      <c r="B214" s="287">
        <f>データ!Q191</f>
        <v>0</v>
      </c>
      <c r="C214" s="288">
        <f t="shared" si="15"/>
        <v>0</v>
      </c>
      <c r="D214" s="286">
        <f t="shared" si="16"/>
        <v>0</v>
      </c>
      <c r="E214" s="286">
        <f>IF($A214="","",COUNTIF(集計シート!$A$2:$E$202,集計チェック!E$23&amp;",男"&amp;","&amp;集計チェック!$A214))</f>
        <v>0</v>
      </c>
      <c r="F214" s="286">
        <f>IF($A214="","",COUNTIF(集計シート!$A$2:$E$202,集計チェック!F$23&amp;",男"&amp;","&amp;集計チェック!$A214))</f>
        <v>0</v>
      </c>
      <c r="G214" s="286">
        <f>IF($A214="","",COUNTIF(集計シート!$A$2:$E$202,集計チェック!G$23&amp;",男"&amp;","&amp;集計チェック!$A214))</f>
        <v>0</v>
      </c>
      <c r="H214" s="286">
        <f>IF($A214="","",COUNTIF(集計シート!$A$2:$E$202,集計チェック!H$23&amp;",男"&amp;","&amp;集計チェック!$A214))</f>
        <v>0</v>
      </c>
      <c r="I214" s="286">
        <f>IF($A214="","",COUNTIF(集計シート!$A$2:$E$202,集計チェック!I$23&amp;",男"&amp;","&amp;集計チェック!$A214)+COUNTIF(集計シート!$A$2:$E$202,",男"&amp;","&amp;集計チェック!$A214))</f>
        <v>0</v>
      </c>
      <c r="J214" s="286">
        <f t="shared" si="17"/>
        <v>0</v>
      </c>
      <c r="K214" s="286">
        <f>IF($A214="","",COUNTIF(集計シート!$A$2:$E$202,集計チェック!K$23&amp;",女"&amp;","&amp;集計チェック!$A214))</f>
        <v>0</v>
      </c>
      <c r="L214" s="286">
        <f>IF($A214="","",COUNTIF(集計シート!$A$2:$E$202,集計チェック!L$23&amp;",女"&amp;","&amp;集計チェック!$A214))</f>
        <v>0</v>
      </c>
      <c r="M214" s="286">
        <f>IF($A214="","",COUNTIF(集計シート!$A$2:$E$202,集計チェック!M$23&amp;",女"&amp;","&amp;集計チェック!$A214))</f>
        <v>0</v>
      </c>
      <c r="N214" s="286">
        <f>IF($A214="","",COUNTIF(集計シート!$A$2:$E$202,集計チェック!N$23&amp;",女"&amp;","&amp;集計チェック!$A214))</f>
        <v>0</v>
      </c>
      <c r="O214" s="286">
        <f>IF($A214="","",COUNTIF(集計シート!$A$2:$E$202,集計チェック!O$23&amp;",女"&amp;","&amp;集計チェック!$A214)+COUNTIF(集計シート!$A$2:$E$202,",女"&amp;","&amp;集計チェック!$A214))</f>
        <v>0</v>
      </c>
      <c r="Q214" s="286">
        <f>データ!R191</f>
        <v>0</v>
      </c>
      <c r="R214" s="289">
        <f>データ!S191</f>
        <v>0</v>
      </c>
      <c r="S214" s="290">
        <v>0</v>
      </c>
      <c r="T214" s="291">
        <f>IF($Q214="","",COUNTIF(集計シート!$K$2:$O$202,$Q214&amp;","&amp;1))</f>
        <v>0</v>
      </c>
      <c r="U214" s="292">
        <f t="shared" si="18"/>
        <v>0</v>
      </c>
      <c r="V214" s="286">
        <f>データ!T191</f>
        <v>0</v>
      </c>
      <c r="W214" s="289">
        <f>データ!U191</f>
        <v>0</v>
      </c>
      <c r="X214" s="290">
        <v>0</v>
      </c>
      <c r="Y214" s="291">
        <f>IF($V214="","",COUNTIF(集計シート!$K$2:$O$202,$V214&amp;","&amp;1))</f>
        <v>0</v>
      </c>
      <c r="Z214" s="293">
        <f t="shared" si="19"/>
        <v>0</v>
      </c>
    </row>
    <row r="215" spans="1:26">
      <c r="A215" s="286">
        <f>データ!P192</f>
        <v>0</v>
      </c>
      <c r="B215" s="287">
        <f>データ!Q192</f>
        <v>0</v>
      </c>
      <c r="C215" s="288">
        <f t="shared" si="15"/>
        <v>0</v>
      </c>
      <c r="D215" s="286">
        <f t="shared" si="16"/>
        <v>0</v>
      </c>
      <c r="E215" s="286">
        <f>IF($A215="","",COUNTIF(集計シート!$A$2:$E$202,集計チェック!E$23&amp;",男"&amp;","&amp;集計チェック!$A215))</f>
        <v>0</v>
      </c>
      <c r="F215" s="286">
        <f>IF($A215="","",COUNTIF(集計シート!$A$2:$E$202,集計チェック!F$23&amp;",男"&amp;","&amp;集計チェック!$A215))</f>
        <v>0</v>
      </c>
      <c r="G215" s="286">
        <f>IF($A215="","",COUNTIF(集計シート!$A$2:$E$202,集計チェック!G$23&amp;",男"&amp;","&amp;集計チェック!$A215))</f>
        <v>0</v>
      </c>
      <c r="H215" s="286">
        <f>IF($A215="","",COUNTIF(集計シート!$A$2:$E$202,集計チェック!H$23&amp;",男"&amp;","&amp;集計チェック!$A215))</f>
        <v>0</v>
      </c>
      <c r="I215" s="286">
        <f>IF($A215="","",COUNTIF(集計シート!$A$2:$E$202,集計チェック!I$23&amp;",男"&amp;","&amp;集計チェック!$A215)+COUNTIF(集計シート!$A$2:$E$202,",男"&amp;","&amp;集計チェック!$A215))</f>
        <v>0</v>
      </c>
      <c r="J215" s="286">
        <f t="shared" si="17"/>
        <v>0</v>
      </c>
      <c r="K215" s="286">
        <f>IF($A215="","",COUNTIF(集計シート!$A$2:$E$202,集計チェック!K$23&amp;",女"&amp;","&amp;集計チェック!$A215))</f>
        <v>0</v>
      </c>
      <c r="L215" s="286">
        <f>IF($A215="","",COUNTIF(集計シート!$A$2:$E$202,集計チェック!L$23&amp;",女"&amp;","&amp;集計チェック!$A215))</f>
        <v>0</v>
      </c>
      <c r="M215" s="286">
        <f>IF($A215="","",COUNTIF(集計シート!$A$2:$E$202,集計チェック!M$23&amp;",女"&amp;","&amp;集計チェック!$A215))</f>
        <v>0</v>
      </c>
      <c r="N215" s="286">
        <f>IF($A215="","",COUNTIF(集計シート!$A$2:$E$202,集計チェック!N$23&amp;",女"&amp;","&amp;集計チェック!$A215))</f>
        <v>0</v>
      </c>
      <c r="O215" s="286">
        <f>IF($A215="","",COUNTIF(集計シート!$A$2:$E$202,集計チェック!O$23&amp;",女"&amp;","&amp;集計チェック!$A215)+COUNTIF(集計シート!$A$2:$E$202,",女"&amp;","&amp;集計チェック!$A215))</f>
        <v>0</v>
      </c>
      <c r="Q215" s="286">
        <f>データ!R192</f>
        <v>0</v>
      </c>
      <c r="R215" s="289">
        <f>データ!S192</f>
        <v>0</v>
      </c>
      <c r="S215" s="290">
        <v>0</v>
      </c>
      <c r="T215" s="291">
        <f>IF($Q215="","",COUNTIF(集計シート!$K$2:$O$202,$Q215&amp;","&amp;1))</f>
        <v>0</v>
      </c>
      <c r="U215" s="292">
        <f t="shared" si="18"/>
        <v>0</v>
      </c>
      <c r="V215" s="286">
        <f>データ!T192</f>
        <v>0</v>
      </c>
      <c r="W215" s="289">
        <f>データ!U192</f>
        <v>0</v>
      </c>
      <c r="X215" s="290">
        <v>0</v>
      </c>
      <c r="Y215" s="291">
        <f>IF($V215="","",COUNTIF(集計シート!$K$2:$O$202,$V215&amp;","&amp;1))</f>
        <v>0</v>
      </c>
      <c r="Z215" s="293">
        <f t="shared" si="19"/>
        <v>0</v>
      </c>
    </row>
    <row r="216" spans="1:26">
      <c r="A216" s="286">
        <f>データ!P193</f>
        <v>0</v>
      </c>
      <c r="B216" s="287">
        <f>データ!Q193</f>
        <v>0</v>
      </c>
      <c r="C216" s="288">
        <f t="shared" si="15"/>
        <v>0</v>
      </c>
      <c r="D216" s="286">
        <f t="shared" si="16"/>
        <v>0</v>
      </c>
      <c r="E216" s="286">
        <f>IF($A216="","",COUNTIF(集計シート!$A$2:$E$202,集計チェック!E$23&amp;",男"&amp;","&amp;集計チェック!$A216))</f>
        <v>0</v>
      </c>
      <c r="F216" s="286">
        <f>IF($A216="","",COUNTIF(集計シート!$A$2:$E$202,集計チェック!F$23&amp;",男"&amp;","&amp;集計チェック!$A216))</f>
        <v>0</v>
      </c>
      <c r="G216" s="286">
        <f>IF($A216="","",COUNTIF(集計シート!$A$2:$E$202,集計チェック!G$23&amp;",男"&amp;","&amp;集計チェック!$A216))</f>
        <v>0</v>
      </c>
      <c r="H216" s="286">
        <f>IF($A216="","",COUNTIF(集計シート!$A$2:$E$202,集計チェック!H$23&amp;",男"&amp;","&amp;集計チェック!$A216))</f>
        <v>0</v>
      </c>
      <c r="I216" s="286">
        <f>IF($A216="","",COUNTIF(集計シート!$A$2:$E$202,集計チェック!I$23&amp;",男"&amp;","&amp;集計チェック!$A216)+COUNTIF(集計シート!$A$2:$E$202,",男"&amp;","&amp;集計チェック!$A216))</f>
        <v>0</v>
      </c>
      <c r="J216" s="286">
        <f t="shared" si="17"/>
        <v>0</v>
      </c>
      <c r="K216" s="286">
        <f>IF($A216="","",COUNTIF(集計シート!$A$2:$E$202,集計チェック!K$23&amp;",女"&amp;","&amp;集計チェック!$A216))</f>
        <v>0</v>
      </c>
      <c r="L216" s="286">
        <f>IF($A216="","",COUNTIF(集計シート!$A$2:$E$202,集計チェック!L$23&amp;",女"&amp;","&amp;集計チェック!$A216))</f>
        <v>0</v>
      </c>
      <c r="M216" s="286">
        <f>IF($A216="","",COUNTIF(集計シート!$A$2:$E$202,集計チェック!M$23&amp;",女"&amp;","&amp;集計チェック!$A216))</f>
        <v>0</v>
      </c>
      <c r="N216" s="286">
        <f>IF($A216="","",COUNTIF(集計シート!$A$2:$E$202,集計チェック!N$23&amp;",女"&amp;","&amp;集計チェック!$A216))</f>
        <v>0</v>
      </c>
      <c r="O216" s="286">
        <f>IF($A216="","",COUNTIF(集計シート!$A$2:$E$202,集計チェック!O$23&amp;",女"&amp;","&amp;集計チェック!$A216)+COUNTIF(集計シート!$A$2:$E$202,",女"&amp;","&amp;集計チェック!$A216))</f>
        <v>0</v>
      </c>
      <c r="Q216" s="286">
        <f>データ!R193</f>
        <v>0</v>
      </c>
      <c r="R216" s="289">
        <f>データ!S193</f>
        <v>0</v>
      </c>
      <c r="S216" s="290">
        <v>0</v>
      </c>
      <c r="T216" s="291">
        <f>IF($Q216="","",COUNTIF(集計シート!$K$2:$O$202,$Q216&amp;","&amp;1))</f>
        <v>0</v>
      </c>
      <c r="U216" s="292">
        <f t="shared" si="18"/>
        <v>0</v>
      </c>
      <c r="V216" s="286">
        <f>データ!T193</f>
        <v>0</v>
      </c>
      <c r="W216" s="289">
        <f>データ!U193</f>
        <v>0</v>
      </c>
      <c r="X216" s="290">
        <v>0</v>
      </c>
      <c r="Y216" s="291">
        <f>IF($V216="","",COUNTIF(集計シート!$K$2:$O$202,$V216&amp;","&amp;1))</f>
        <v>0</v>
      </c>
      <c r="Z216" s="293">
        <f t="shared" si="19"/>
        <v>0</v>
      </c>
    </row>
    <row r="217" spans="1:26">
      <c r="A217" s="286">
        <f>データ!P194</f>
        <v>0</v>
      </c>
      <c r="B217" s="287">
        <f>データ!Q194</f>
        <v>0</v>
      </c>
      <c r="C217" s="288">
        <f t="shared" ref="C217:C280" si="20">IF($A217="","",D217+J217)</f>
        <v>0</v>
      </c>
      <c r="D217" s="286">
        <f t="shared" ref="D217:D280" si="21">IF($A217="","",SUM(E217:I217))</f>
        <v>0</v>
      </c>
      <c r="E217" s="286">
        <f>IF($A217="","",COUNTIF(集計シート!$A$2:$E$202,集計チェック!E$23&amp;",男"&amp;","&amp;集計チェック!$A217))</f>
        <v>0</v>
      </c>
      <c r="F217" s="286">
        <f>IF($A217="","",COUNTIF(集計シート!$A$2:$E$202,集計チェック!F$23&amp;",男"&amp;","&amp;集計チェック!$A217))</f>
        <v>0</v>
      </c>
      <c r="G217" s="286">
        <f>IF($A217="","",COUNTIF(集計シート!$A$2:$E$202,集計チェック!G$23&amp;",男"&amp;","&amp;集計チェック!$A217))</f>
        <v>0</v>
      </c>
      <c r="H217" s="286">
        <f>IF($A217="","",COUNTIF(集計シート!$A$2:$E$202,集計チェック!H$23&amp;",男"&amp;","&amp;集計チェック!$A217))</f>
        <v>0</v>
      </c>
      <c r="I217" s="286">
        <f>IF($A217="","",COUNTIF(集計シート!$A$2:$E$202,集計チェック!I$23&amp;",男"&amp;","&amp;集計チェック!$A217)+COUNTIF(集計シート!$A$2:$E$202,",男"&amp;","&amp;集計チェック!$A217))</f>
        <v>0</v>
      </c>
      <c r="J217" s="286">
        <f t="shared" si="17"/>
        <v>0</v>
      </c>
      <c r="K217" s="286">
        <f>IF($A217="","",COUNTIF(集計シート!$A$2:$E$202,集計チェック!K$23&amp;",女"&amp;","&amp;集計チェック!$A217))</f>
        <v>0</v>
      </c>
      <c r="L217" s="286">
        <f>IF($A217="","",COUNTIF(集計シート!$A$2:$E$202,集計チェック!L$23&amp;",女"&amp;","&amp;集計チェック!$A217))</f>
        <v>0</v>
      </c>
      <c r="M217" s="286">
        <f>IF($A217="","",COUNTIF(集計シート!$A$2:$E$202,集計チェック!M$23&amp;",女"&amp;","&amp;集計チェック!$A217))</f>
        <v>0</v>
      </c>
      <c r="N217" s="286">
        <f>IF($A217="","",COUNTIF(集計シート!$A$2:$E$202,集計チェック!N$23&amp;",女"&amp;","&amp;集計チェック!$A217))</f>
        <v>0</v>
      </c>
      <c r="O217" s="286">
        <f>IF($A217="","",COUNTIF(集計シート!$A$2:$E$202,集計チェック!O$23&amp;",女"&amp;","&amp;集計チェック!$A217)+COUNTIF(集計シート!$A$2:$E$202,",女"&amp;","&amp;集計チェック!$A217))</f>
        <v>0</v>
      </c>
      <c r="Q217" s="286">
        <f>データ!R194</f>
        <v>0</v>
      </c>
      <c r="R217" s="289">
        <f>データ!S194</f>
        <v>0</v>
      </c>
      <c r="S217" s="290">
        <v>0</v>
      </c>
      <c r="T217" s="291">
        <f>IF($Q217="","",COUNTIF(集計シート!$K$2:$O$202,$Q217&amp;","&amp;1))</f>
        <v>0</v>
      </c>
      <c r="U217" s="292">
        <f t="shared" si="18"/>
        <v>0</v>
      </c>
      <c r="V217" s="286">
        <f>データ!T194</f>
        <v>0</v>
      </c>
      <c r="W217" s="289">
        <f>データ!U194</f>
        <v>0</v>
      </c>
      <c r="X217" s="290">
        <v>0</v>
      </c>
      <c r="Y217" s="291">
        <f>IF($V217="","",COUNTIF(集計シート!$K$2:$O$202,$V217&amp;","&amp;1))</f>
        <v>0</v>
      </c>
      <c r="Z217" s="293">
        <f t="shared" si="19"/>
        <v>0</v>
      </c>
    </row>
    <row r="218" spans="1:26">
      <c r="A218" s="286">
        <f>データ!P195</f>
        <v>0</v>
      </c>
      <c r="B218" s="287">
        <f>データ!Q195</f>
        <v>0</v>
      </c>
      <c r="C218" s="288">
        <f t="shared" si="20"/>
        <v>0</v>
      </c>
      <c r="D218" s="286">
        <f t="shared" si="21"/>
        <v>0</v>
      </c>
      <c r="E218" s="286">
        <f>IF($A218="","",COUNTIF(集計シート!$A$2:$E$202,集計チェック!E$23&amp;",男"&amp;","&amp;集計チェック!$A218))</f>
        <v>0</v>
      </c>
      <c r="F218" s="286">
        <f>IF($A218="","",COUNTIF(集計シート!$A$2:$E$202,集計チェック!F$23&amp;",男"&amp;","&amp;集計チェック!$A218))</f>
        <v>0</v>
      </c>
      <c r="G218" s="286">
        <f>IF($A218="","",COUNTIF(集計シート!$A$2:$E$202,集計チェック!G$23&amp;",男"&amp;","&amp;集計チェック!$A218))</f>
        <v>0</v>
      </c>
      <c r="H218" s="286">
        <f>IF($A218="","",COUNTIF(集計シート!$A$2:$E$202,集計チェック!H$23&amp;",男"&amp;","&amp;集計チェック!$A218))</f>
        <v>0</v>
      </c>
      <c r="I218" s="286">
        <f>IF($A218="","",COUNTIF(集計シート!$A$2:$E$202,集計チェック!I$23&amp;",男"&amp;","&amp;集計チェック!$A218)+COUNTIF(集計シート!$A$2:$E$202,",男"&amp;","&amp;集計チェック!$A218))</f>
        <v>0</v>
      </c>
      <c r="J218" s="286">
        <f t="shared" si="17"/>
        <v>0</v>
      </c>
      <c r="K218" s="286">
        <f>IF($A218="","",COUNTIF(集計シート!$A$2:$E$202,集計チェック!K$23&amp;",女"&amp;","&amp;集計チェック!$A218))</f>
        <v>0</v>
      </c>
      <c r="L218" s="286">
        <f>IF($A218="","",COUNTIF(集計シート!$A$2:$E$202,集計チェック!L$23&amp;",女"&amp;","&amp;集計チェック!$A218))</f>
        <v>0</v>
      </c>
      <c r="M218" s="286">
        <f>IF($A218="","",COUNTIF(集計シート!$A$2:$E$202,集計チェック!M$23&amp;",女"&amp;","&amp;集計チェック!$A218))</f>
        <v>0</v>
      </c>
      <c r="N218" s="286">
        <f>IF($A218="","",COUNTIF(集計シート!$A$2:$E$202,集計チェック!N$23&amp;",女"&amp;","&amp;集計チェック!$A218))</f>
        <v>0</v>
      </c>
      <c r="O218" s="286">
        <f>IF($A218="","",COUNTIF(集計シート!$A$2:$E$202,集計チェック!O$23&amp;",女"&amp;","&amp;集計チェック!$A218)+COUNTIF(集計シート!$A$2:$E$202,",女"&amp;","&amp;集計チェック!$A218))</f>
        <v>0</v>
      </c>
      <c r="Q218" s="286">
        <f>データ!R195</f>
        <v>0</v>
      </c>
      <c r="R218" s="289">
        <f>データ!S195</f>
        <v>0</v>
      </c>
      <c r="S218" s="290">
        <v>0</v>
      </c>
      <c r="T218" s="291">
        <f>IF($Q218="","",COUNTIF(集計シート!$K$2:$O$202,$Q218&amp;","&amp;1))</f>
        <v>0</v>
      </c>
      <c r="U218" s="292">
        <f t="shared" si="18"/>
        <v>0</v>
      </c>
      <c r="V218" s="286">
        <f>データ!T195</f>
        <v>0</v>
      </c>
      <c r="W218" s="289">
        <f>データ!U195</f>
        <v>0</v>
      </c>
      <c r="X218" s="290">
        <v>0</v>
      </c>
      <c r="Y218" s="291">
        <f>IF($V218="","",COUNTIF(集計シート!$K$2:$O$202,$V218&amp;","&amp;1))</f>
        <v>0</v>
      </c>
      <c r="Z218" s="293">
        <f t="shared" si="19"/>
        <v>0</v>
      </c>
    </row>
    <row r="219" spans="1:26">
      <c r="A219" s="286">
        <f>データ!P196</f>
        <v>0</v>
      </c>
      <c r="B219" s="287">
        <f>データ!Q196</f>
        <v>0</v>
      </c>
      <c r="C219" s="288">
        <f t="shared" si="20"/>
        <v>0</v>
      </c>
      <c r="D219" s="286">
        <f t="shared" si="21"/>
        <v>0</v>
      </c>
      <c r="E219" s="286">
        <f>IF($A219="","",COUNTIF(集計シート!$A$2:$E$202,集計チェック!E$23&amp;",男"&amp;","&amp;集計チェック!$A219))</f>
        <v>0</v>
      </c>
      <c r="F219" s="286">
        <f>IF($A219="","",COUNTIF(集計シート!$A$2:$E$202,集計チェック!F$23&amp;",男"&amp;","&amp;集計チェック!$A219))</f>
        <v>0</v>
      </c>
      <c r="G219" s="286">
        <f>IF($A219="","",COUNTIF(集計シート!$A$2:$E$202,集計チェック!G$23&amp;",男"&amp;","&amp;集計チェック!$A219))</f>
        <v>0</v>
      </c>
      <c r="H219" s="286">
        <f>IF($A219="","",COUNTIF(集計シート!$A$2:$E$202,集計チェック!H$23&amp;",男"&amp;","&amp;集計チェック!$A219))</f>
        <v>0</v>
      </c>
      <c r="I219" s="286">
        <f>IF($A219="","",COUNTIF(集計シート!$A$2:$E$202,集計チェック!I$23&amp;",男"&amp;","&amp;集計チェック!$A219)+COUNTIF(集計シート!$A$2:$E$202,",男"&amp;","&amp;集計チェック!$A219))</f>
        <v>0</v>
      </c>
      <c r="J219" s="286">
        <f t="shared" si="17"/>
        <v>0</v>
      </c>
      <c r="K219" s="286">
        <f>IF($A219="","",COUNTIF(集計シート!$A$2:$E$202,集計チェック!K$23&amp;",女"&amp;","&amp;集計チェック!$A219))</f>
        <v>0</v>
      </c>
      <c r="L219" s="286">
        <f>IF($A219="","",COUNTIF(集計シート!$A$2:$E$202,集計チェック!L$23&amp;",女"&amp;","&amp;集計チェック!$A219))</f>
        <v>0</v>
      </c>
      <c r="M219" s="286">
        <f>IF($A219="","",COUNTIF(集計シート!$A$2:$E$202,集計チェック!M$23&amp;",女"&amp;","&amp;集計チェック!$A219))</f>
        <v>0</v>
      </c>
      <c r="N219" s="286">
        <f>IF($A219="","",COUNTIF(集計シート!$A$2:$E$202,集計チェック!N$23&amp;",女"&amp;","&amp;集計チェック!$A219))</f>
        <v>0</v>
      </c>
      <c r="O219" s="286">
        <f>IF($A219="","",COUNTIF(集計シート!$A$2:$E$202,集計チェック!O$23&amp;",女"&amp;","&amp;集計チェック!$A219)+COUNTIF(集計シート!$A$2:$E$202,",女"&amp;","&amp;集計チェック!$A219))</f>
        <v>0</v>
      </c>
      <c r="Q219" s="286">
        <f>データ!R196</f>
        <v>0</v>
      </c>
      <c r="R219" s="289">
        <f>データ!S196</f>
        <v>0</v>
      </c>
      <c r="S219" s="290">
        <v>0</v>
      </c>
      <c r="T219" s="291">
        <f>IF($Q219="","",COUNTIF(集計シート!$K$2:$O$202,$Q219&amp;","&amp;1))</f>
        <v>0</v>
      </c>
      <c r="U219" s="292">
        <f t="shared" si="18"/>
        <v>0</v>
      </c>
      <c r="V219" s="286">
        <f>データ!T196</f>
        <v>0</v>
      </c>
      <c r="W219" s="289">
        <f>データ!U196</f>
        <v>0</v>
      </c>
      <c r="X219" s="290">
        <v>0</v>
      </c>
      <c r="Y219" s="291">
        <f>IF($V219="","",COUNTIF(集計シート!$K$2:$O$202,$V219&amp;","&amp;1))</f>
        <v>0</v>
      </c>
      <c r="Z219" s="293">
        <f t="shared" si="19"/>
        <v>0</v>
      </c>
    </row>
    <row r="220" spans="1:26">
      <c r="A220" s="286">
        <f>データ!P197</f>
        <v>0</v>
      </c>
      <c r="B220" s="287">
        <f>データ!Q197</f>
        <v>0</v>
      </c>
      <c r="C220" s="288">
        <f t="shared" si="20"/>
        <v>0</v>
      </c>
      <c r="D220" s="286">
        <f t="shared" si="21"/>
        <v>0</v>
      </c>
      <c r="E220" s="286">
        <f>IF($A220="","",COUNTIF(集計シート!$A$2:$E$202,集計チェック!E$23&amp;",男"&amp;","&amp;集計チェック!$A220))</f>
        <v>0</v>
      </c>
      <c r="F220" s="286">
        <f>IF($A220="","",COUNTIF(集計シート!$A$2:$E$202,集計チェック!F$23&amp;",男"&amp;","&amp;集計チェック!$A220))</f>
        <v>0</v>
      </c>
      <c r="G220" s="286">
        <f>IF($A220="","",COUNTIF(集計シート!$A$2:$E$202,集計チェック!G$23&amp;",男"&amp;","&amp;集計チェック!$A220))</f>
        <v>0</v>
      </c>
      <c r="H220" s="286">
        <f>IF($A220="","",COUNTIF(集計シート!$A$2:$E$202,集計チェック!H$23&amp;",男"&amp;","&amp;集計チェック!$A220))</f>
        <v>0</v>
      </c>
      <c r="I220" s="286">
        <f>IF($A220="","",COUNTIF(集計シート!$A$2:$E$202,集計チェック!I$23&amp;",男"&amp;","&amp;集計チェック!$A220)+COUNTIF(集計シート!$A$2:$E$202,",男"&amp;","&amp;集計チェック!$A220))</f>
        <v>0</v>
      </c>
      <c r="J220" s="286">
        <f t="shared" si="17"/>
        <v>0</v>
      </c>
      <c r="K220" s="286">
        <f>IF($A220="","",COUNTIF(集計シート!$A$2:$E$202,集計チェック!K$23&amp;",女"&amp;","&amp;集計チェック!$A220))</f>
        <v>0</v>
      </c>
      <c r="L220" s="286">
        <f>IF($A220="","",COUNTIF(集計シート!$A$2:$E$202,集計チェック!L$23&amp;",女"&amp;","&amp;集計チェック!$A220))</f>
        <v>0</v>
      </c>
      <c r="M220" s="286">
        <f>IF($A220="","",COUNTIF(集計シート!$A$2:$E$202,集計チェック!M$23&amp;",女"&amp;","&amp;集計チェック!$A220))</f>
        <v>0</v>
      </c>
      <c r="N220" s="286">
        <f>IF($A220="","",COUNTIF(集計シート!$A$2:$E$202,集計チェック!N$23&amp;",女"&amp;","&amp;集計チェック!$A220))</f>
        <v>0</v>
      </c>
      <c r="O220" s="286">
        <f>IF($A220="","",COUNTIF(集計シート!$A$2:$E$202,集計チェック!O$23&amp;",女"&amp;","&amp;集計チェック!$A220)+COUNTIF(集計シート!$A$2:$E$202,",女"&amp;","&amp;集計チェック!$A220))</f>
        <v>0</v>
      </c>
      <c r="Q220" s="286">
        <f>データ!R197</f>
        <v>0</v>
      </c>
      <c r="R220" s="289">
        <f>データ!S197</f>
        <v>0</v>
      </c>
      <c r="S220" s="290">
        <v>0</v>
      </c>
      <c r="T220" s="291">
        <f>IF($Q220="","",COUNTIF(集計シート!$K$2:$O$202,$Q220&amp;","&amp;1))</f>
        <v>0</v>
      </c>
      <c r="U220" s="292">
        <f t="shared" si="18"/>
        <v>0</v>
      </c>
      <c r="V220" s="286">
        <f>データ!T197</f>
        <v>0</v>
      </c>
      <c r="W220" s="289">
        <f>データ!U197</f>
        <v>0</v>
      </c>
      <c r="X220" s="290">
        <v>0</v>
      </c>
      <c r="Y220" s="291">
        <f>IF($V220="","",COUNTIF(集計シート!$K$2:$O$202,$V220&amp;","&amp;1))</f>
        <v>0</v>
      </c>
      <c r="Z220" s="293">
        <f t="shared" si="19"/>
        <v>0</v>
      </c>
    </row>
    <row r="221" spans="1:26">
      <c r="A221" s="286">
        <f>データ!P198</f>
        <v>0</v>
      </c>
      <c r="B221" s="287">
        <f>データ!Q198</f>
        <v>0</v>
      </c>
      <c r="C221" s="288">
        <f t="shared" si="20"/>
        <v>0</v>
      </c>
      <c r="D221" s="286">
        <f t="shared" si="21"/>
        <v>0</v>
      </c>
      <c r="E221" s="286">
        <f>IF($A221="","",COUNTIF(集計シート!$A$2:$E$202,集計チェック!E$23&amp;",男"&amp;","&amp;集計チェック!$A221))</f>
        <v>0</v>
      </c>
      <c r="F221" s="286">
        <f>IF($A221="","",COUNTIF(集計シート!$A$2:$E$202,集計チェック!F$23&amp;",男"&amp;","&amp;集計チェック!$A221))</f>
        <v>0</v>
      </c>
      <c r="G221" s="286">
        <f>IF($A221="","",COUNTIF(集計シート!$A$2:$E$202,集計チェック!G$23&amp;",男"&amp;","&amp;集計チェック!$A221))</f>
        <v>0</v>
      </c>
      <c r="H221" s="286">
        <f>IF($A221="","",COUNTIF(集計シート!$A$2:$E$202,集計チェック!H$23&amp;",男"&amp;","&amp;集計チェック!$A221))</f>
        <v>0</v>
      </c>
      <c r="I221" s="286">
        <f>IF($A221="","",COUNTIF(集計シート!$A$2:$E$202,集計チェック!I$23&amp;",男"&amp;","&amp;集計チェック!$A221)+COUNTIF(集計シート!$A$2:$E$202,",男"&amp;","&amp;集計チェック!$A221))</f>
        <v>0</v>
      </c>
      <c r="J221" s="286">
        <f>IF($A221="","",SUM(K221:O221))</f>
        <v>0</v>
      </c>
      <c r="K221" s="286">
        <f>IF($A221="","",COUNTIF(集計シート!$A$2:$E$202,集計チェック!K$23&amp;",女"&amp;","&amp;集計チェック!$A221))</f>
        <v>0</v>
      </c>
      <c r="L221" s="286">
        <f>IF($A221="","",COUNTIF(集計シート!$A$2:$E$202,集計チェック!L$23&amp;",女"&amp;","&amp;集計チェック!$A221))</f>
        <v>0</v>
      </c>
      <c r="M221" s="286">
        <f>IF($A221="","",COUNTIF(集計シート!$A$2:$E$202,集計チェック!M$23&amp;",女"&amp;","&amp;集計チェック!$A221))</f>
        <v>0</v>
      </c>
      <c r="N221" s="286">
        <f>IF($A221="","",COUNTIF(集計シート!$A$2:$E$202,集計チェック!N$23&amp;",女"&amp;","&amp;集計チェック!$A221))</f>
        <v>0</v>
      </c>
      <c r="O221" s="286">
        <f>IF($A221="","",COUNTIF(集計シート!$A$2:$E$202,集計チェック!O$23&amp;",女"&amp;","&amp;集計チェック!$A221)+COUNTIF(集計シート!$A$2:$E$202,",女"&amp;","&amp;集計チェック!$A221))</f>
        <v>0</v>
      </c>
      <c r="Q221" s="286">
        <f>データ!R198</f>
        <v>0</v>
      </c>
      <c r="R221" s="289">
        <f>データ!S198</f>
        <v>0</v>
      </c>
      <c r="S221" s="290">
        <v>0</v>
      </c>
      <c r="T221" s="291">
        <f>IF($Q221="","",COUNTIF(集計シート!$K$2:$O$202,$Q221&amp;","&amp;1))</f>
        <v>0</v>
      </c>
      <c r="U221" s="292">
        <f>IF(S221="","",S221*T221)</f>
        <v>0</v>
      </c>
      <c r="V221" s="286">
        <f>データ!T198</f>
        <v>0</v>
      </c>
      <c r="W221" s="289">
        <f>データ!U198</f>
        <v>0</v>
      </c>
      <c r="X221" s="290">
        <v>0</v>
      </c>
      <c r="Y221" s="291">
        <f>IF($V221="","",COUNTIF(集計シート!$K$2:$O$202,$V221&amp;","&amp;1))</f>
        <v>0</v>
      </c>
      <c r="Z221" s="293">
        <f>IF(X221="","",X221*Y221)</f>
        <v>0</v>
      </c>
    </row>
    <row r="222" spans="1:26">
      <c r="A222" s="286">
        <f>データ!P199</f>
        <v>0</v>
      </c>
      <c r="B222" s="287">
        <f>データ!Q199</f>
        <v>0</v>
      </c>
      <c r="C222" s="288">
        <f t="shared" si="20"/>
        <v>0</v>
      </c>
      <c r="D222" s="286">
        <f t="shared" si="21"/>
        <v>0</v>
      </c>
      <c r="E222" s="286">
        <f>IF($A222="","",COUNTIF(集計シート!$A$2:$E$202,集計チェック!E$23&amp;",男"&amp;","&amp;集計チェック!$A222))</f>
        <v>0</v>
      </c>
      <c r="F222" s="286">
        <f>IF($A222="","",COUNTIF(集計シート!$A$2:$E$202,集計チェック!F$23&amp;",男"&amp;","&amp;集計チェック!$A222))</f>
        <v>0</v>
      </c>
      <c r="G222" s="286">
        <f>IF($A222="","",COUNTIF(集計シート!$A$2:$E$202,集計チェック!G$23&amp;",男"&amp;","&amp;集計チェック!$A222))</f>
        <v>0</v>
      </c>
      <c r="H222" s="286">
        <f>IF($A222="","",COUNTIF(集計シート!$A$2:$E$202,集計チェック!H$23&amp;",男"&amp;","&amp;集計チェック!$A222))</f>
        <v>0</v>
      </c>
      <c r="I222" s="286">
        <f>IF($A222="","",COUNTIF(集計シート!$A$2:$E$202,集計チェック!I$23&amp;",男"&amp;","&amp;集計チェック!$A222)+COUNTIF(集計シート!$A$2:$E$202,",男"&amp;","&amp;集計チェック!$A222))</f>
        <v>0</v>
      </c>
      <c r="J222" s="286">
        <f t="shared" ref="J222:J285" si="22">IF($A222="","",SUM(K222:O222))</f>
        <v>0</v>
      </c>
      <c r="K222" s="286">
        <f>IF($A222="","",COUNTIF(集計シート!$A$2:$E$202,集計チェック!K$23&amp;",女"&amp;","&amp;集計チェック!$A222))</f>
        <v>0</v>
      </c>
      <c r="L222" s="286">
        <f>IF($A222="","",COUNTIF(集計シート!$A$2:$E$202,集計チェック!L$23&amp;",女"&amp;","&amp;集計チェック!$A222))</f>
        <v>0</v>
      </c>
      <c r="M222" s="286">
        <f>IF($A222="","",COUNTIF(集計シート!$A$2:$E$202,集計チェック!M$23&amp;",女"&amp;","&amp;集計チェック!$A222))</f>
        <v>0</v>
      </c>
      <c r="N222" s="286">
        <f>IF($A222="","",COUNTIF(集計シート!$A$2:$E$202,集計チェック!N$23&amp;",女"&amp;","&amp;集計チェック!$A222))</f>
        <v>0</v>
      </c>
      <c r="O222" s="286">
        <f>IF($A222="","",COUNTIF(集計シート!$A$2:$E$202,集計チェック!O$23&amp;",女"&amp;","&amp;集計チェック!$A222)+COUNTIF(集計シート!$A$2:$E$202,",女"&amp;","&amp;集計チェック!$A222))</f>
        <v>0</v>
      </c>
      <c r="Q222" s="286">
        <f>データ!R199</f>
        <v>0</v>
      </c>
      <c r="R222" s="289">
        <f>データ!S199</f>
        <v>0</v>
      </c>
      <c r="S222" s="290">
        <v>0</v>
      </c>
      <c r="T222" s="291">
        <f>IF($Q222="","",COUNTIF(集計シート!$K$2:$O$202,$Q222&amp;","&amp;1))</f>
        <v>0</v>
      </c>
      <c r="U222" s="292">
        <f t="shared" ref="U222:U285" si="23">IF(S222="","",S222*T222)</f>
        <v>0</v>
      </c>
      <c r="V222" s="286">
        <f>データ!T199</f>
        <v>0</v>
      </c>
      <c r="W222" s="289">
        <f>データ!U199</f>
        <v>0</v>
      </c>
      <c r="X222" s="290">
        <v>0</v>
      </c>
      <c r="Y222" s="291">
        <f>IF($V222="","",COUNTIF(集計シート!$K$2:$O$202,$V222&amp;","&amp;1))</f>
        <v>0</v>
      </c>
      <c r="Z222" s="293">
        <f t="shared" ref="Z222:Z285" si="24">IF(X222="","",X222*Y222)</f>
        <v>0</v>
      </c>
    </row>
    <row r="223" spans="1:26">
      <c r="A223" s="286">
        <f>データ!P200</f>
        <v>0</v>
      </c>
      <c r="B223" s="287">
        <f>データ!Q200</f>
        <v>0</v>
      </c>
      <c r="C223" s="288">
        <f t="shared" si="20"/>
        <v>0</v>
      </c>
      <c r="D223" s="286">
        <f t="shared" si="21"/>
        <v>0</v>
      </c>
      <c r="E223" s="286">
        <f>IF($A223="","",COUNTIF(集計シート!$A$2:$E$202,集計チェック!E$23&amp;",男"&amp;","&amp;集計チェック!$A223))</f>
        <v>0</v>
      </c>
      <c r="F223" s="286">
        <f>IF($A223="","",COUNTIF(集計シート!$A$2:$E$202,集計チェック!F$23&amp;",男"&amp;","&amp;集計チェック!$A223))</f>
        <v>0</v>
      </c>
      <c r="G223" s="286">
        <f>IF($A223="","",COUNTIF(集計シート!$A$2:$E$202,集計チェック!G$23&amp;",男"&amp;","&amp;集計チェック!$A223))</f>
        <v>0</v>
      </c>
      <c r="H223" s="286">
        <f>IF($A223="","",COUNTIF(集計シート!$A$2:$E$202,集計チェック!H$23&amp;",男"&amp;","&amp;集計チェック!$A223))</f>
        <v>0</v>
      </c>
      <c r="I223" s="286">
        <f>IF($A223="","",COUNTIF(集計シート!$A$2:$E$202,集計チェック!I$23&amp;",男"&amp;","&amp;集計チェック!$A223)+COUNTIF(集計シート!$A$2:$E$202,",男"&amp;","&amp;集計チェック!$A223))</f>
        <v>0</v>
      </c>
      <c r="J223" s="286">
        <f t="shared" si="22"/>
        <v>0</v>
      </c>
      <c r="K223" s="286">
        <f>IF($A223="","",COUNTIF(集計シート!$A$2:$E$202,集計チェック!K$23&amp;",女"&amp;","&amp;集計チェック!$A223))</f>
        <v>0</v>
      </c>
      <c r="L223" s="286">
        <f>IF($A223="","",COUNTIF(集計シート!$A$2:$E$202,集計チェック!L$23&amp;",女"&amp;","&amp;集計チェック!$A223))</f>
        <v>0</v>
      </c>
      <c r="M223" s="286">
        <f>IF($A223="","",COUNTIF(集計シート!$A$2:$E$202,集計チェック!M$23&amp;",女"&amp;","&amp;集計チェック!$A223))</f>
        <v>0</v>
      </c>
      <c r="N223" s="286">
        <f>IF($A223="","",COUNTIF(集計シート!$A$2:$E$202,集計チェック!N$23&amp;",女"&amp;","&amp;集計チェック!$A223))</f>
        <v>0</v>
      </c>
      <c r="O223" s="286">
        <f>IF($A223="","",COUNTIF(集計シート!$A$2:$E$202,集計チェック!O$23&amp;",女"&amp;","&amp;集計チェック!$A223)+COUNTIF(集計シート!$A$2:$E$202,",女"&amp;","&amp;集計チェック!$A223))</f>
        <v>0</v>
      </c>
      <c r="Q223" s="286">
        <f>データ!R200</f>
        <v>0</v>
      </c>
      <c r="R223" s="289">
        <f>データ!S200</f>
        <v>0</v>
      </c>
      <c r="S223" s="290">
        <v>0</v>
      </c>
      <c r="T223" s="291">
        <f>IF($Q223="",T226,COUNTIF(集計シート!$K$2:$O$202,$Q223&amp;","&amp;1))</f>
        <v>0</v>
      </c>
      <c r="U223" s="292">
        <f t="shared" si="23"/>
        <v>0</v>
      </c>
      <c r="V223" s="286">
        <f>データ!T200</f>
        <v>0</v>
      </c>
      <c r="W223" s="289">
        <f>データ!U200</f>
        <v>0</v>
      </c>
      <c r="X223" s="290">
        <v>0</v>
      </c>
      <c r="Y223" s="291">
        <f>IF($V223="","",COUNTIF(集計シート!$K$2:$O$202,$V223&amp;","&amp;1))</f>
        <v>0</v>
      </c>
      <c r="Z223" s="293">
        <f t="shared" si="24"/>
        <v>0</v>
      </c>
    </row>
    <row r="224" spans="1:26">
      <c r="A224" s="286">
        <f>データ!P201</f>
        <v>0</v>
      </c>
      <c r="B224" s="287">
        <f>データ!Q201</f>
        <v>0</v>
      </c>
      <c r="C224" s="288">
        <f t="shared" si="20"/>
        <v>0</v>
      </c>
      <c r="D224" s="286">
        <f t="shared" si="21"/>
        <v>0</v>
      </c>
      <c r="E224" s="286">
        <f>IF($A224="","",COUNTIF(集計シート!$A$2:$E$202,集計チェック!E$23&amp;",男"&amp;","&amp;集計チェック!$A224))</f>
        <v>0</v>
      </c>
      <c r="F224" s="286">
        <f>IF($A224="","",COUNTIF(集計シート!$A$2:$E$202,集計チェック!F$23&amp;",男"&amp;","&amp;集計チェック!$A224))</f>
        <v>0</v>
      </c>
      <c r="G224" s="286">
        <f>IF($A224="","",COUNTIF(集計シート!$A$2:$E$202,集計チェック!G$23&amp;",男"&amp;","&amp;集計チェック!$A224))</f>
        <v>0</v>
      </c>
      <c r="H224" s="286">
        <f>IF($A224="","",COUNTIF(集計シート!$A$2:$E$202,集計チェック!H$23&amp;",男"&amp;","&amp;集計チェック!$A224))</f>
        <v>0</v>
      </c>
      <c r="I224" s="286">
        <f>IF($A224="","",COUNTIF(集計シート!$A$2:$E$202,集計チェック!I$23&amp;",男"&amp;","&amp;集計チェック!$A224)+COUNTIF(集計シート!$A$2:$E$202,",男"&amp;","&amp;集計チェック!$A224))</f>
        <v>0</v>
      </c>
      <c r="J224" s="286">
        <f t="shared" si="22"/>
        <v>0</v>
      </c>
      <c r="K224" s="286">
        <f>IF($A224="","",COUNTIF(集計シート!$A$2:$E$202,集計チェック!K$23&amp;",女"&amp;","&amp;集計チェック!$A224))</f>
        <v>0</v>
      </c>
      <c r="L224" s="286">
        <f>IF($A224="","",COUNTIF(集計シート!$A$2:$E$202,集計チェック!L$23&amp;",女"&amp;","&amp;集計チェック!$A224))</f>
        <v>0</v>
      </c>
      <c r="M224" s="286">
        <f>IF($A224="","",COUNTIF(集計シート!$A$2:$E$202,集計チェック!M$23&amp;",女"&amp;","&amp;集計チェック!$A224))</f>
        <v>0</v>
      </c>
      <c r="N224" s="286">
        <f>IF($A224="","",COUNTIF(集計シート!$A$2:$E$202,集計チェック!N$23&amp;",女"&amp;","&amp;集計チェック!$A224))</f>
        <v>0</v>
      </c>
      <c r="O224" s="286">
        <f>IF($A224="","",COUNTIF(集計シート!$A$2:$E$202,集計チェック!O$23&amp;",女"&amp;","&amp;集計チェック!$A224)+COUNTIF(集計シート!$A$2:$E$202,",女"&amp;","&amp;集計チェック!$A224))</f>
        <v>0</v>
      </c>
      <c r="Q224" s="286">
        <f>データ!R201</f>
        <v>0</v>
      </c>
      <c r="R224" s="289">
        <f>データ!S201</f>
        <v>0</v>
      </c>
      <c r="S224" s="290">
        <v>0</v>
      </c>
      <c r="T224" s="291">
        <f>IF($Q224="","",COUNTIF(集計シート!$K$2:$O$202,$Q224&amp;","&amp;1))</f>
        <v>0</v>
      </c>
      <c r="U224" s="292">
        <f t="shared" si="23"/>
        <v>0</v>
      </c>
      <c r="V224" s="286">
        <f>データ!T201</f>
        <v>0</v>
      </c>
      <c r="W224" s="289">
        <f>データ!U201</f>
        <v>0</v>
      </c>
      <c r="X224" s="290">
        <v>0</v>
      </c>
      <c r="Y224" s="291">
        <f>IF($V224="","",COUNTIF(集計シート!$K$2:$O$202,$V224&amp;","&amp;1))</f>
        <v>0</v>
      </c>
      <c r="Z224" s="293">
        <f t="shared" si="24"/>
        <v>0</v>
      </c>
    </row>
    <row r="225" spans="1:26">
      <c r="A225" s="286">
        <f>データ!P202</f>
        <v>0</v>
      </c>
      <c r="B225" s="287">
        <f>データ!Q202</f>
        <v>0</v>
      </c>
      <c r="C225" s="288">
        <f t="shared" si="20"/>
        <v>0</v>
      </c>
      <c r="D225" s="286">
        <f t="shared" si="21"/>
        <v>0</v>
      </c>
      <c r="E225" s="286">
        <f>IF($A225="","",COUNTIF(集計シート!$A$2:$E$202,集計チェック!E$23&amp;",男"&amp;","&amp;集計チェック!$A225))</f>
        <v>0</v>
      </c>
      <c r="F225" s="286">
        <f>IF($A225="","",COUNTIF(集計シート!$A$2:$E$202,集計チェック!F$23&amp;",男"&amp;","&amp;集計チェック!$A225))</f>
        <v>0</v>
      </c>
      <c r="G225" s="286">
        <f>IF($A225="","",COUNTIF(集計シート!$A$2:$E$202,集計チェック!G$23&amp;",男"&amp;","&amp;集計チェック!$A225))</f>
        <v>0</v>
      </c>
      <c r="H225" s="286">
        <f>IF($A225="","",COUNTIF(集計シート!$A$2:$E$202,集計チェック!H$23&amp;",男"&amp;","&amp;集計チェック!$A225))</f>
        <v>0</v>
      </c>
      <c r="I225" s="286">
        <f>IF($A225="","",COUNTIF(集計シート!$A$2:$E$202,集計チェック!I$23&amp;",男"&amp;","&amp;集計チェック!$A225)+COUNTIF(集計シート!$A$2:$E$202,",男"&amp;","&amp;集計チェック!$A225))</f>
        <v>0</v>
      </c>
      <c r="J225" s="286">
        <f t="shared" si="22"/>
        <v>0</v>
      </c>
      <c r="K225" s="286">
        <f>IF($A225="","",COUNTIF(集計シート!$A$2:$E$202,集計チェック!K$23&amp;",女"&amp;","&amp;集計チェック!$A225))</f>
        <v>0</v>
      </c>
      <c r="L225" s="286">
        <f>IF($A225="","",COUNTIF(集計シート!$A$2:$E$202,集計チェック!L$23&amp;",女"&amp;","&amp;集計チェック!$A225))</f>
        <v>0</v>
      </c>
      <c r="M225" s="286">
        <f>IF($A225="","",COUNTIF(集計シート!$A$2:$E$202,集計チェック!M$23&amp;",女"&amp;","&amp;集計チェック!$A225))</f>
        <v>0</v>
      </c>
      <c r="N225" s="286">
        <f>IF($A225="","",COUNTIF(集計シート!$A$2:$E$202,集計チェック!N$23&amp;",女"&amp;","&amp;集計チェック!$A225))</f>
        <v>0</v>
      </c>
      <c r="O225" s="286">
        <f>IF($A225="","",COUNTIF(集計シート!$A$2:$E$202,集計チェック!O$23&amp;",女"&amp;","&amp;集計チェック!$A225)+COUNTIF(集計シート!$A$2:$E$202,",女"&amp;","&amp;集計チェック!$A225))</f>
        <v>0</v>
      </c>
      <c r="Q225" s="286">
        <f>データ!R202</f>
        <v>0</v>
      </c>
      <c r="R225" s="289">
        <f>データ!S202</f>
        <v>0</v>
      </c>
      <c r="S225" s="290">
        <v>0</v>
      </c>
      <c r="T225" s="291">
        <f>IF($Q225="","",COUNTIF(集計シート!$K$2:$O$202,$Q225&amp;","&amp;1))</f>
        <v>0</v>
      </c>
      <c r="U225" s="292">
        <f t="shared" si="23"/>
        <v>0</v>
      </c>
      <c r="V225" s="286">
        <f>データ!T202</f>
        <v>0</v>
      </c>
      <c r="W225" s="289">
        <f>データ!U202</f>
        <v>0</v>
      </c>
      <c r="X225" s="290">
        <v>0</v>
      </c>
      <c r="Y225" s="291">
        <f>IF($V225="","",COUNTIF(集計シート!$K$2:$O$202,$V225&amp;","&amp;1))</f>
        <v>0</v>
      </c>
      <c r="Z225" s="293">
        <f t="shared" si="24"/>
        <v>0</v>
      </c>
    </row>
    <row r="226" spans="1:26">
      <c r="A226" s="286">
        <f>データ!P203</f>
        <v>0</v>
      </c>
      <c r="B226" s="287">
        <f>データ!Q203</f>
        <v>0</v>
      </c>
      <c r="C226" s="288">
        <f t="shared" si="20"/>
        <v>0</v>
      </c>
      <c r="D226" s="286">
        <f t="shared" si="21"/>
        <v>0</v>
      </c>
      <c r="E226" s="286">
        <f>IF($A226="","",COUNTIF(集計シート!$A$2:$E$202,集計チェック!E$23&amp;",男"&amp;","&amp;集計チェック!$A226))</f>
        <v>0</v>
      </c>
      <c r="F226" s="286">
        <f>IF($A226="","",COUNTIF(集計シート!$A$2:$E$202,集計チェック!F$23&amp;",男"&amp;","&amp;集計チェック!$A226))</f>
        <v>0</v>
      </c>
      <c r="G226" s="286">
        <f>IF($A226="","",COUNTIF(集計シート!$A$2:$E$202,集計チェック!G$23&amp;",男"&amp;","&amp;集計チェック!$A226))</f>
        <v>0</v>
      </c>
      <c r="H226" s="286">
        <f>IF($A226="","",COUNTIF(集計シート!$A$2:$E$202,集計チェック!H$23&amp;",男"&amp;","&amp;集計チェック!$A226))</f>
        <v>0</v>
      </c>
      <c r="I226" s="286">
        <f>IF($A226="","",COUNTIF(集計シート!$A$2:$E$202,集計チェック!I$23&amp;",男"&amp;","&amp;集計チェック!$A226)+COUNTIF(集計シート!$A$2:$E$202,",男"&amp;","&amp;集計チェック!$A226))</f>
        <v>0</v>
      </c>
      <c r="J226" s="286">
        <f t="shared" si="22"/>
        <v>0</v>
      </c>
      <c r="K226" s="286">
        <f>IF($A226="","",COUNTIF(集計シート!$A$2:$E$202,集計チェック!K$23&amp;",女"&amp;","&amp;集計チェック!$A226))</f>
        <v>0</v>
      </c>
      <c r="L226" s="286">
        <f>IF($A226="","",COUNTIF(集計シート!$A$2:$E$202,集計チェック!L$23&amp;",女"&amp;","&amp;集計チェック!$A226))</f>
        <v>0</v>
      </c>
      <c r="M226" s="286">
        <f>IF($A226="","",COUNTIF(集計シート!$A$2:$E$202,集計チェック!M$23&amp;",女"&amp;","&amp;集計チェック!$A226))</f>
        <v>0</v>
      </c>
      <c r="N226" s="286">
        <f>IF($A226="","",COUNTIF(集計シート!$A$2:$E$202,集計チェック!N$23&amp;",女"&amp;","&amp;集計チェック!$A226))</f>
        <v>0</v>
      </c>
      <c r="O226" s="286">
        <f>IF($A226="","",COUNTIF(集計シート!$A$2:$E$202,集計チェック!O$23&amp;",女"&amp;","&amp;集計チェック!$A226)+COUNTIF(集計シート!$A$2:$E$202,",女"&amp;","&amp;集計チェック!$A226))</f>
        <v>0</v>
      </c>
      <c r="Q226" s="286">
        <f>データ!R203</f>
        <v>0</v>
      </c>
      <c r="R226" s="289">
        <f>データ!S203</f>
        <v>0</v>
      </c>
      <c r="S226" s="290">
        <v>0</v>
      </c>
      <c r="T226" s="291">
        <f>IF($Q226="","",COUNTIF(集計シート!$K$2:$O$202,$Q226&amp;","&amp;1))</f>
        <v>0</v>
      </c>
      <c r="U226" s="292">
        <f t="shared" si="23"/>
        <v>0</v>
      </c>
      <c r="V226" s="286">
        <f>データ!T203</f>
        <v>0</v>
      </c>
      <c r="W226" s="289">
        <f>データ!U203</f>
        <v>0</v>
      </c>
      <c r="X226" s="290">
        <v>0</v>
      </c>
      <c r="Y226" s="291">
        <f>IF($V226="","",COUNTIF(集計シート!$K$2:$O$202,$V226&amp;","&amp;1))</f>
        <v>0</v>
      </c>
      <c r="Z226" s="293">
        <f t="shared" si="24"/>
        <v>0</v>
      </c>
    </row>
    <row r="227" spans="1:26">
      <c r="A227" s="286">
        <f>データ!P204</f>
        <v>0</v>
      </c>
      <c r="B227" s="287">
        <f>データ!Q204</f>
        <v>0</v>
      </c>
      <c r="C227" s="288">
        <f t="shared" si="20"/>
        <v>0</v>
      </c>
      <c r="D227" s="286">
        <f t="shared" si="21"/>
        <v>0</v>
      </c>
      <c r="E227" s="286">
        <f>IF($A227="","",COUNTIF(集計シート!$A$2:$E$202,集計チェック!E$23&amp;",男"&amp;","&amp;集計チェック!$A227))</f>
        <v>0</v>
      </c>
      <c r="F227" s="286">
        <f>IF($A227="","",COUNTIF(集計シート!$A$2:$E$202,集計チェック!F$23&amp;",男"&amp;","&amp;集計チェック!$A227))</f>
        <v>0</v>
      </c>
      <c r="G227" s="286">
        <f>IF($A227="","",COUNTIF(集計シート!$A$2:$E$202,集計チェック!G$23&amp;",男"&amp;","&amp;集計チェック!$A227))</f>
        <v>0</v>
      </c>
      <c r="H227" s="286">
        <f>IF($A227="","",COUNTIF(集計シート!$A$2:$E$202,集計チェック!H$23&amp;",男"&amp;","&amp;集計チェック!$A227))</f>
        <v>0</v>
      </c>
      <c r="I227" s="286">
        <f>IF($A227="","",COUNTIF(集計シート!$A$2:$E$202,集計チェック!I$23&amp;",男"&amp;","&amp;集計チェック!$A227)+COUNTIF(集計シート!$A$2:$E$202,",男"&amp;","&amp;集計チェック!$A227))</f>
        <v>0</v>
      </c>
      <c r="J227" s="286">
        <f t="shared" si="22"/>
        <v>0</v>
      </c>
      <c r="K227" s="286">
        <f>IF($A227="","",COUNTIF(集計シート!$A$2:$E$202,集計チェック!K$23&amp;",女"&amp;","&amp;集計チェック!$A227))</f>
        <v>0</v>
      </c>
      <c r="L227" s="286">
        <f>IF($A227="","",COUNTIF(集計シート!$A$2:$E$202,集計チェック!L$23&amp;",女"&amp;","&amp;集計チェック!$A227))</f>
        <v>0</v>
      </c>
      <c r="M227" s="286">
        <f>IF($A227="","",COUNTIF(集計シート!$A$2:$E$202,集計チェック!M$23&amp;",女"&amp;","&amp;集計チェック!$A227))</f>
        <v>0</v>
      </c>
      <c r="N227" s="286">
        <f>IF($A227="","",COUNTIF(集計シート!$A$2:$E$202,集計チェック!N$23&amp;",女"&amp;","&amp;集計チェック!$A227))</f>
        <v>0</v>
      </c>
      <c r="O227" s="286">
        <f>IF($A227="","",COUNTIF(集計シート!$A$2:$E$202,集計チェック!O$23&amp;",女"&amp;","&amp;集計チェック!$A227)+COUNTIF(集計シート!$A$2:$E$202,",女"&amp;","&amp;集計チェック!$A227))</f>
        <v>0</v>
      </c>
      <c r="Q227" s="286">
        <f>データ!R204</f>
        <v>0</v>
      </c>
      <c r="R227" s="289">
        <f>データ!S204</f>
        <v>0</v>
      </c>
      <c r="S227" s="290">
        <v>0</v>
      </c>
      <c r="T227" s="291">
        <f>IF($Q227="","",COUNTIF(集計シート!$K$2:$O$202,$Q227&amp;","&amp;1))</f>
        <v>0</v>
      </c>
      <c r="U227" s="292">
        <f t="shared" si="23"/>
        <v>0</v>
      </c>
      <c r="V227" s="286">
        <f>データ!T204</f>
        <v>0</v>
      </c>
      <c r="W227" s="289">
        <f>データ!U204</f>
        <v>0</v>
      </c>
      <c r="X227" s="290">
        <v>0</v>
      </c>
      <c r="Y227" s="291">
        <f>IF($V227="","",COUNTIF(集計シート!$K$2:$O$202,$V227&amp;","&amp;1))</f>
        <v>0</v>
      </c>
      <c r="Z227" s="293">
        <f t="shared" si="24"/>
        <v>0</v>
      </c>
    </row>
    <row r="228" spans="1:26">
      <c r="A228" s="286">
        <f>データ!P205</f>
        <v>0</v>
      </c>
      <c r="B228" s="287">
        <f>データ!Q205</f>
        <v>0</v>
      </c>
      <c r="C228" s="288">
        <f t="shared" si="20"/>
        <v>0</v>
      </c>
      <c r="D228" s="286">
        <f t="shared" si="21"/>
        <v>0</v>
      </c>
      <c r="E228" s="286">
        <f>IF($A228="","",COUNTIF(集計シート!$A$2:$E$202,集計チェック!E$23&amp;",男"&amp;","&amp;集計チェック!$A228))</f>
        <v>0</v>
      </c>
      <c r="F228" s="286">
        <f>IF($A228="","",COUNTIF(集計シート!$A$2:$E$202,集計チェック!F$23&amp;",男"&amp;","&amp;集計チェック!$A228))</f>
        <v>0</v>
      </c>
      <c r="G228" s="286">
        <f>IF($A228="","",COUNTIF(集計シート!$A$2:$E$202,集計チェック!G$23&amp;",男"&amp;","&amp;集計チェック!$A228))</f>
        <v>0</v>
      </c>
      <c r="H228" s="286">
        <f>IF($A228="","",COUNTIF(集計シート!$A$2:$E$202,集計チェック!H$23&amp;",男"&amp;","&amp;集計チェック!$A228))</f>
        <v>0</v>
      </c>
      <c r="I228" s="286">
        <f>IF($A228="","",COUNTIF(集計シート!$A$2:$E$202,集計チェック!I$23&amp;",男"&amp;","&amp;集計チェック!$A228)+COUNTIF(集計シート!$A$2:$E$202,",男"&amp;","&amp;集計チェック!$A228))</f>
        <v>0</v>
      </c>
      <c r="J228" s="286">
        <f t="shared" si="22"/>
        <v>0</v>
      </c>
      <c r="K228" s="286">
        <f>IF($A228="","",COUNTIF(集計シート!$A$2:$E$202,集計チェック!K$23&amp;",女"&amp;","&amp;集計チェック!$A228))</f>
        <v>0</v>
      </c>
      <c r="L228" s="286">
        <f>IF($A228="","",COUNTIF(集計シート!$A$2:$E$202,集計チェック!L$23&amp;",女"&amp;","&amp;集計チェック!$A228))</f>
        <v>0</v>
      </c>
      <c r="M228" s="286">
        <f>IF($A228="","",COUNTIF(集計シート!$A$2:$E$202,集計チェック!M$23&amp;",女"&amp;","&amp;集計チェック!$A228))</f>
        <v>0</v>
      </c>
      <c r="N228" s="286">
        <f>IF($A228="","",COUNTIF(集計シート!$A$2:$E$202,集計チェック!N$23&amp;",女"&amp;","&amp;集計チェック!$A228))</f>
        <v>0</v>
      </c>
      <c r="O228" s="286">
        <f>IF($A228="","",COUNTIF(集計シート!$A$2:$E$202,集計チェック!O$23&amp;",女"&amp;","&amp;集計チェック!$A228)+COUNTIF(集計シート!$A$2:$E$202,",女"&amp;","&amp;集計チェック!$A228))</f>
        <v>0</v>
      </c>
      <c r="Q228" s="286">
        <f>データ!R205</f>
        <v>0</v>
      </c>
      <c r="R228" s="289">
        <f>データ!S205</f>
        <v>0</v>
      </c>
      <c r="S228" s="290">
        <v>0</v>
      </c>
      <c r="T228" s="291">
        <f>IF($Q228="","",COUNTIF(集計シート!$K$2:$O$202,$Q228&amp;","&amp;1))</f>
        <v>0</v>
      </c>
      <c r="U228" s="292">
        <f t="shared" si="23"/>
        <v>0</v>
      </c>
      <c r="V228" s="286">
        <f>データ!T205</f>
        <v>0</v>
      </c>
      <c r="W228" s="289">
        <f>データ!U205</f>
        <v>0</v>
      </c>
      <c r="X228" s="290">
        <v>0</v>
      </c>
      <c r="Y228" s="291">
        <f>IF($V228="","",COUNTIF(集計シート!$K$2:$O$202,$V228&amp;","&amp;1))</f>
        <v>0</v>
      </c>
      <c r="Z228" s="293">
        <f t="shared" si="24"/>
        <v>0</v>
      </c>
    </row>
    <row r="229" spans="1:26">
      <c r="A229" s="286">
        <f>データ!P206</f>
        <v>0</v>
      </c>
      <c r="B229" s="287">
        <f>データ!Q206</f>
        <v>0</v>
      </c>
      <c r="C229" s="288">
        <f t="shared" si="20"/>
        <v>0</v>
      </c>
      <c r="D229" s="286">
        <f t="shared" si="21"/>
        <v>0</v>
      </c>
      <c r="E229" s="286">
        <f>IF($A229="","",COUNTIF(集計シート!$A$2:$E$202,集計チェック!E$23&amp;",男"&amp;","&amp;集計チェック!$A229))</f>
        <v>0</v>
      </c>
      <c r="F229" s="286">
        <f>IF($A229="","",COUNTIF(集計シート!$A$2:$E$202,集計チェック!F$23&amp;",男"&amp;","&amp;集計チェック!$A229))</f>
        <v>0</v>
      </c>
      <c r="G229" s="286">
        <f>IF($A229="","",COUNTIF(集計シート!$A$2:$E$202,集計チェック!G$23&amp;",男"&amp;","&amp;集計チェック!$A229))</f>
        <v>0</v>
      </c>
      <c r="H229" s="286">
        <f>IF($A229="","",COUNTIF(集計シート!$A$2:$E$202,集計チェック!H$23&amp;",男"&amp;","&amp;集計チェック!$A229))</f>
        <v>0</v>
      </c>
      <c r="I229" s="286">
        <f>IF($A229="","",COUNTIF(集計シート!$A$2:$E$202,集計チェック!I$23&amp;",男"&amp;","&amp;集計チェック!$A229)+COUNTIF(集計シート!$A$2:$E$202,",男"&amp;","&amp;集計チェック!$A229))</f>
        <v>0</v>
      </c>
      <c r="J229" s="286">
        <f t="shared" si="22"/>
        <v>0</v>
      </c>
      <c r="K229" s="286">
        <f>IF($A229="","",COUNTIF(集計シート!$A$2:$E$202,集計チェック!K$23&amp;",女"&amp;","&amp;集計チェック!$A229))</f>
        <v>0</v>
      </c>
      <c r="L229" s="286">
        <f>IF($A229="","",COUNTIF(集計シート!$A$2:$E$202,集計チェック!L$23&amp;",女"&amp;","&amp;集計チェック!$A229))</f>
        <v>0</v>
      </c>
      <c r="M229" s="286">
        <f>IF($A229="","",COUNTIF(集計シート!$A$2:$E$202,集計チェック!M$23&amp;",女"&amp;","&amp;集計チェック!$A229))</f>
        <v>0</v>
      </c>
      <c r="N229" s="286">
        <f>IF($A229="","",COUNTIF(集計シート!$A$2:$E$202,集計チェック!N$23&amp;",女"&amp;","&amp;集計チェック!$A229))</f>
        <v>0</v>
      </c>
      <c r="O229" s="286">
        <f>IF($A229="","",COUNTIF(集計シート!$A$2:$E$202,集計チェック!O$23&amp;",女"&amp;","&amp;集計チェック!$A229)+COUNTIF(集計シート!$A$2:$E$202,",女"&amp;","&amp;集計チェック!$A229))</f>
        <v>0</v>
      </c>
      <c r="Q229" s="286">
        <f>データ!R206</f>
        <v>0</v>
      </c>
      <c r="R229" s="289">
        <f>データ!S206</f>
        <v>0</v>
      </c>
      <c r="S229" s="290">
        <v>0</v>
      </c>
      <c r="T229" s="291">
        <f>IF($Q229="","",COUNTIF(集計シート!$K$2:$O$202,$Q229&amp;","&amp;1))</f>
        <v>0</v>
      </c>
      <c r="U229" s="292">
        <f t="shared" si="23"/>
        <v>0</v>
      </c>
      <c r="V229" s="286">
        <f>データ!T206</f>
        <v>0</v>
      </c>
      <c r="W229" s="289">
        <f>データ!U206</f>
        <v>0</v>
      </c>
      <c r="X229" s="290">
        <v>0</v>
      </c>
      <c r="Y229" s="291">
        <f>IF($V229="","",COUNTIF(集計シート!$K$2:$O$202,$V229&amp;","&amp;1))</f>
        <v>0</v>
      </c>
      <c r="Z229" s="293">
        <f t="shared" si="24"/>
        <v>0</v>
      </c>
    </row>
    <row r="230" spans="1:26">
      <c r="A230" s="286">
        <f>データ!P207</f>
        <v>0</v>
      </c>
      <c r="B230" s="287">
        <f>データ!Q207</f>
        <v>0</v>
      </c>
      <c r="C230" s="288">
        <f t="shared" si="20"/>
        <v>0</v>
      </c>
      <c r="D230" s="286">
        <f t="shared" si="21"/>
        <v>0</v>
      </c>
      <c r="E230" s="286">
        <f>IF($A230="","",COUNTIF(集計シート!$A$2:$E$202,集計チェック!E$23&amp;",男"&amp;","&amp;集計チェック!$A230))</f>
        <v>0</v>
      </c>
      <c r="F230" s="286">
        <f>IF($A230="","",COUNTIF(集計シート!$A$2:$E$202,集計チェック!F$23&amp;",男"&amp;","&amp;集計チェック!$A230))</f>
        <v>0</v>
      </c>
      <c r="G230" s="286">
        <f>IF($A230="","",COUNTIF(集計シート!$A$2:$E$202,集計チェック!G$23&amp;",男"&amp;","&amp;集計チェック!$A230))</f>
        <v>0</v>
      </c>
      <c r="H230" s="286">
        <f>IF($A230="","",COUNTIF(集計シート!$A$2:$E$202,集計チェック!H$23&amp;",男"&amp;","&amp;集計チェック!$A230))</f>
        <v>0</v>
      </c>
      <c r="I230" s="286">
        <f>IF($A230="","",COUNTIF(集計シート!$A$2:$E$202,集計チェック!I$23&amp;",男"&amp;","&amp;集計チェック!$A230)+COUNTIF(集計シート!$A$2:$E$202,",男"&amp;","&amp;集計チェック!$A230))</f>
        <v>0</v>
      </c>
      <c r="J230" s="286">
        <f t="shared" si="22"/>
        <v>0</v>
      </c>
      <c r="K230" s="286">
        <f>IF($A230="","",COUNTIF(集計シート!$A$2:$E$202,集計チェック!K$23&amp;",女"&amp;","&amp;集計チェック!$A230))</f>
        <v>0</v>
      </c>
      <c r="L230" s="286">
        <f>IF($A230="","",COUNTIF(集計シート!$A$2:$E$202,集計チェック!L$23&amp;",女"&amp;","&amp;集計チェック!$A230))</f>
        <v>0</v>
      </c>
      <c r="M230" s="286">
        <f>IF($A230="","",COUNTIF(集計シート!$A$2:$E$202,集計チェック!M$23&amp;",女"&amp;","&amp;集計チェック!$A230))</f>
        <v>0</v>
      </c>
      <c r="N230" s="286">
        <f>IF($A230="","",COUNTIF(集計シート!$A$2:$E$202,集計チェック!N$23&amp;",女"&amp;","&amp;集計チェック!$A230))</f>
        <v>0</v>
      </c>
      <c r="O230" s="286">
        <f>IF($A230="","",COUNTIF(集計シート!$A$2:$E$202,集計チェック!O$23&amp;",女"&amp;","&amp;集計チェック!$A230)+COUNTIF(集計シート!$A$2:$E$202,",女"&amp;","&amp;集計チェック!$A230))</f>
        <v>0</v>
      </c>
      <c r="Q230" s="286">
        <f>データ!R207</f>
        <v>0</v>
      </c>
      <c r="R230" s="289">
        <f>データ!S207</f>
        <v>0</v>
      </c>
      <c r="S230" s="290">
        <v>0</v>
      </c>
      <c r="T230" s="291">
        <f>IF($Q230="","",COUNTIF(集計シート!$K$2:$O$202,$Q230&amp;","&amp;1))</f>
        <v>0</v>
      </c>
      <c r="U230" s="292">
        <f t="shared" si="23"/>
        <v>0</v>
      </c>
      <c r="V230" s="286">
        <f>データ!T207</f>
        <v>0</v>
      </c>
      <c r="W230" s="289">
        <f>データ!U207</f>
        <v>0</v>
      </c>
      <c r="X230" s="290">
        <v>0</v>
      </c>
      <c r="Y230" s="291">
        <f>IF($V230="","",COUNTIF(集計シート!$K$2:$O$202,$V230&amp;","&amp;1))</f>
        <v>0</v>
      </c>
      <c r="Z230" s="293">
        <f t="shared" si="24"/>
        <v>0</v>
      </c>
    </row>
    <row r="231" spans="1:26">
      <c r="A231" s="286">
        <f>データ!P208</f>
        <v>0</v>
      </c>
      <c r="B231" s="287">
        <f>データ!Q208</f>
        <v>0</v>
      </c>
      <c r="C231" s="288">
        <f t="shared" si="20"/>
        <v>0</v>
      </c>
      <c r="D231" s="286">
        <f t="shared" si="21"/>
        <v>0</v>
      </c>
      <c r="E231" s="286">
        <f>IF($A231="","",COUNTIF(集計シート!$A$2:$E$202,集計チェック!E$23&amp;",男"&amp;","&amp;集計チェック!$A231))</f>
        <v>0</v>
      </c>
      <c r="F231" s="286">
        <f>IF($A231="","",COUNTIF(集計シート!$A$2:$E$202,集計チェック!F$23&amp;",男"&amp;","&amp;集計チェック!$A231))</f>
        <v>0</v>
      </c>
      <c r="G231" s="286">
        <f>IF($A231="","",COUNTIF(集計シート!$A$2:$E$202,集計チェック!G$23&amp;",男"&amp;","&amp;集計チェック!$A231))</f>
        <v>0</v>
      </c>
      <c r="H231" s="286">
        <f>IF($A231="","",COUNTIF(集計シート!$A$2:$E$202,集計チェック!H$23&amp;",男"&amp;","&amp;集計チェック!$A231))</f>
        <v>0</v>
      </c>
      <c r="I231" s="286">
        <f>IF($A231="","",COUNTIF(集計シート!$A$2:$E$202,集計チェック!I$23&amp;",男"&amp;","&amp;集計チェック!$A231)+COUNTIF(集計シート!$A$2:$E$202,",男"&amp;","&amp;集計チェック!$A231))</f>
        <v>0</v>
      </c>
      <c r="J231" s="286">
        <f t="shared" si="22"/>
        <v>0</v>
      </c>
      <c r="K231" s="286">
        <f>IF($A231="","",COUNTIF(集計シート!$A$2:$E$202,集計チェック!K$23&amp;",女"&amp;","&amp;集計チェック!$A231))</f>
        <v>0</v>
      </c>
      <c r="L231" s="286">
        <f>IF($A231="","",COUNTIF(集計シート!$A$2:$E$202,集計チェック!L$23&amp;",女"&amp;","&amp;集計チェック!$A231))</f>
        <v>0</v>
      </c>
      <c r="M231" s="286">
        <f>IF($A231="","",COUNTIF(集計シート!$A$2:$E$202,集計チェック!M$23&amp;",女"&amp;","&amp;集計チェック!$A231))</f>
        <v>0</v>
      </c>
      <c r="N231" s="286">
        <f>IF($A231="","",COUNTIF(集計シート!$A$2:$E$202,集計チェック!N$23&amp;",女"&amp;","&amp;集計チェック!$A231))</f>
        <v>0</v>
      </c>
      <c r="O231" s="286">
        <f>IF($A231="","",COUNTIF(集計シート!$A$2:$E$202,集計チェック!O$23&amp;",女"&amp;","&amp;集計チェック!$A231)+COUNTIF(集計シート!$A$2:$E$202,",女"&amp;","&amp;集計チェック!$A231))</f>
        <v>0</v>
      </c>
      <c r="Q231" s="286">
        <f>データ!R208</f>
        <v>0</v>
      </c>
      <c r="R231" s="289">
        <f>データ!S208</f>
        <v>0</v>
      </c>
      <c r="S231" s="290">
        <v>0</v>
      </c>
      <c r="T231" s="291">
        <f>IF($Q231="","",COUNTIF(集計シート!$K$2:$O$202,$Q231&amp;","&amp;1))</f>
        <v>0</v>
      </c>
      <c r="U231" s="292">
        <f t="shared" si="23"/>
        <v>0</v>
      </c>
      <c r="V231" s="286">
        <f>データ!T208</f>
        <v>0</v>
      </c>
      <c r="W231" s="289">
        <f>データ!U208</f>
        <v>0</v>
      </c>
      <c r="X231" s="290">
        <v>0</v>
      </c>
      <c r="Y231" s="291">
        <f>IF($V231="","",COUNTIF(集計シート!$K$2:$O$202,$V231&amp;","&amp;1))</f>
        <v>0</v>
      </c>
      <c r="Z231" s="293">
        <f t="shared" si="24"/>
        <v>0</v>
      </c>
    </row>
    <row r="232" spans="1:26">
      <c r="A232" s="286">
        <f>データ!P209</f>
        <v>0</v>
      </c>
      <c r="B232" s="287">
        <f>データ!Q209</f>
        <v>0</v>
      </c>
      <c r="C232" s="288">
        <f t="shared" si="20"/>
        <v>0</v>
      </c>
      <c r="D232" s="286">
        <f t="shared" si="21"/>
        <v>0</v>
      </c>
      <c r="E232" s="286">
        <f>IF($A232="","",COUNTIF(集計シート!$A$2:$E$202,集計チェック!E$23&amp;",男"&amp;","&amp;集計チェック!$A232))</f>
        <v>0</v>
      </c>
      <c r="F232" s="286">
        <f>IF($A232="","",COUNTIF(集計シート!$A$2:$E$202,集計チェック!F$23&amp;",男"&amp;","&amp;集計チェック!$A232))</f>
        <v>0</v>
      </c>
      <c r="G232" s="286">
        <f>IF($A232="","",COUNTIF(集計シート!$A$2:$E$202,集計チェック!G$23&amp;",男"&amp;","&amp;集計チェック!$A232))</f>
        <v>0</v>
      </c>
      <c r="H232" s="286">
        <f>IF($A232="","",COUNTIF(集計シート!$A$2:$E$202,集計チェック!H$23&amp;",男"&amp;","&amp;集計チェック!$A232))</f>
        <v>0</v>
      </c>
      <c r="I232" s="286">
        <f>IF($A232="","",COUNTIF(集計シート!$A$2:$E$202,集計チェック!I$23&amp;",男"&amp;","&amp;集計チェック!$A232)+COUNTIF(集計シート!$A$2:$E$202,",男"&amp;","&amp;集計チェック!$A232))</f>
        <v>0</v>
      </c>
      <c r="J232" s="286">
        <f t="shared" si="22"/>
        <v>0</v>
      </c>
      <c r="K232" s="286">
        <f>IF($A232="","",COUNTIF(集計シート!$A$2:$E$202,集計チェック!K$23&amp;",女"&amp;","&amp;集計チェック!$A232))</f>
        <v>0</v>
      </c>
      <c r="L232" s="286">
        <f>IF($A232="","",COUNTIF(集計シート!$A$2:$E$202,集計チェック!L$23&amp;",女"&amp;","&amp;集計チェック!$A232))</f>
        <v>0</v>
      </c>
      <c r="M232" s="286">
        <f>IF($A232="","",COUNTIF(集計シート!$A$2:$E$202,集計チェック!M$23&amp;",女"&amp;","&amp;集計チェック!$A232))</f>
        <v>0</v>
      </c>
      <c r="N232" s="286">
        <f>IF($A232="","",COUNTIF(集計シート!$A$2:$E$202,集計チェック!N$23&amp;",女"&amp;","&amp;集計チェック!$A232))</f>
        <v>0</v>
      </c>
      <c r="O232" s="286">
        <f>IF($A232="","",COUNTIF(集計シート!$A$2:$E$202,集計チェック!O$23&amp;",女"&amp;","&amp;集計チェック!$A232)+COUNTIF(集計シート!$A$2:$E$202,",女"&amp;","&amp;集計チェック!$A232))</f>
        <v>0</v>
      </c>
      <c r="Q232" s="286">
        <f>データ!R209</f>
        <v>0</v>
      </c>
      <c r="R232" s="289">
        <f>データ!S209</f>
        <v>0</v>
      </c>
      <c r="S232" s="290">
        <v>0</v>
      </c>
      <c r="T232" s="291">
        <f>IF($Q232="","",COUNTIF(集計シート!$K$2:$O$202,$Q232&amp;","&amp;1))</f>
        <v>0</v>
      </c>
      <c r="U232" s="292">
        <f t="shared" si="23"/>
        <v>0</v>
      </c>
      <c r="V232" s="286">
        <f>データ!T209</f>
        <v>0</v>
      </c>
      <c r="W232" s="289">
        <f>データ!U209</f>
        <v>0</v>
      </c>
      <c r="X232" s="290">
        <v>0</v>
      </c>
      <c r="Y232" s="291">
        <f>IF($V232="","",COUNTIF(集計シート!$K$2:$O$202,$V232&amp;","&amp;1))</f>
        <v>0</v>
      </c>
      <c r="Z232" s="293">
        <f t="shared" si="24"/>
        <v>0</v>
      </c>
    </row>
    <row r="233" spans="1:26">
      <c r="A233" s="286">
        <f>データ!P210</f>
        <v>0</v>
      </c>
      <c r="B233" s="287">
        <f>データ!Q210</f>
        <v>0</v>
      </c>
      <c r="C233" s="288">
        <f t="shared" si="20"/>
        <v>0</v>
      </c>
      <c r="D233" s="286">
        <f t="shared" si="21"/>
        <v>0</v>
      </c>
      <c r="E233" s="286">
        <f>IF($A233="","",COUNTIF(集計シート!$A$2:$E$202,集計チェック!E$23&amp;",男"&amp;","&amp;集計チェック!$A233))</f>
        <v>0</v>
      </c>
      <c r="F233" s="286">
        <f>IF($A233="","",COUNTIF(集計シート!$A$2:$E$202,集計チェック!F$23&amp;",男"&amp;","&amp;集計チェック!$A233))</f>
        <v>0</v>
      </c>
      <c r="G233" s="286">
        <f>IF($A233="","",COUNTIF(集計シート!$A$2:$E$202,集計チェック!G$23&amp;",男"&amp;","&amp;集計チェック!$A233))</f>
        <v>0</v>
      </c>
      <c r="H233" s="286">
        <f>IF($A233="","",COUNTIF(集計シート!$A$2:$E$202,集計チェック!H$23&amp;",男"&amp;","&amp;集計チェック!$A233))</f>
        <v>0</v>
      </c>
      <c r="I233" s="286">
        <f>IF($A233="","",COUNTIF(集計シート!$A$2:$E$202,集計チェック!I$23&amp;",男"&amp;","&amp;集計チェック!$A233)+COUNTIF(集計シート!$A$2:$E$202,",男"&amp;","&amp;集計チェック!$A233))</f>
        <v>0</v>
      </c>
      <c r="J233" s="286">
        <f t="shared" si="22"/>
        <v>0</v>
      </c>
      <c r="K233" s="286">
        <f>IF($A233="","",COUNTIF(集計シート!$A$2:$E$202,集計チェック!K$23&amp;",女"&amp;","&amp;集計チェック!$A233))</f>
        <v>0</v>
      </c>
      <c r="L233" s="286">
        <f>IF($A233="","",COUNTIF(集計シート!$A$2:$E$202,集計チェック!L$23&amp;",女"&amp;","&amp;集計チェック!$A233))</f>
        <v>0</v>
      </c>
      <c r="M233" s="286">
        <f>IF($A233="","",COUNTIF(集計シート!$A$2:$E$202,集計チェック!M$23&amp;",女"&amp;","&amp;集計チェック!$A233))</f>
        <v>0</v>
      </c>
      <c r="N233" s="286">
        <f>IF($A233="","",COUNTIF(集計シート!$A$2:$E$202,集計チェック!N$23&amp;",女"&amp;","&amp;集計チェック!$A233))</f>
        <v>0</v>
      </c>
      <c r="O233" s="286">
        <f>IF($A233="","",COUNTIF(集計シート!$A$2:$E$202,集計チェック!O$23&amp;",女"&amp;","&amp;集計チェック!$A233)+COUNTIF(集計シート!$A$2:$E$202,",女"&amp;","&amp;集計チェック!$A233))</f>
        <v>0</v>
      </c>
      <c r="Q233" s="286">
        <f>データ!R210</f>
        <v>0</v>
      </c>
      <c r="R233" s="289">
        <f>データ!S210</f>
        <v>0</v>
      </c>
      <c r="S233" s="290">
        <v>0</v>
      </c>
      <c r="T233" s="291">
        <f>IF($Q233="","",COUNTIF(集計シート!$K$2:$O$202,$Q233&amp;","&amp;1))</f>
        <v>0</v>
      </c>
      <c r="U233" s="292">
        <f t="shared" si="23"/>
        <v>0</v>
      </c>
      <c r="V233" s="286">
        <f>データ!T210</f>
        <v>0</v>
      </c>
      <c r="W233" s="289">
        <f>データ!U210</f>
        <v>0</v>
      </c>
      <c r="X233" s="290">
        <v>0</v>
      </c>
      <c r="Y233" s="291">
        <f>IF($V233="","",COUNTIF(集計シート!$K$2:$O$202,$V233&amp;","&amp;1))</f>
        <v>0</v>
      </c>
      <c r="Z233" s="293">
        <f t="shared" si="24"/>
        <v>0</v>
      </c>
    </row>
    <row r="234" spans="1:26">
      <c r="A234" s="286">
        <f>データ!P211</f>
        <v>0</v>
      </c>
      <c r="B234" s="287">
        <f>データ!Q211</f>
        <v>0</v>
      </c>
      <c r="C234" s="288">
        <f t="shared" si="20"/>
        <v>0</v>
      </c>
      <c r="D234" s="286">
        <f t="shared" si="21"/>
        <v>0</v>
      </c>
      <c r="E234" s="286">
        <f>IF($A234="","",COUNTIF(集計シート!$A$2:$E$202,集計チェック!E$23&amp;",男"&amp;","&amp;集計チェック!$A234))</f>
        <v>0</v>
      </c>
      <c r="F234" s="286">
        <f>IF($A234="","",COUNTIF(集計シート!$A$2:$E$202,集計チェック!F$23&amp;",男"&amp;","&amp;集計チェック!$A234))</f>
        <v>0</v>
      </c>
      <c r="G234" s="286">
        <f>IF($A234="","",COUNTIF(集計シート!$A$2:$E$202,集計チェック!G$23&amp;",男"&amp;","&amp;集計チェック!$A234))</f>
        <v>0</v>
      </c>
      <c r="H234" s="286">
        <f>IF($A234="","",COUNTIF(集計シート!$A$2:$E$202,集計チェック!H$23&amp;",男"&amp;","&amp;集計チェック!$A234))</f>
        <v>0</v>
      </c>
      <c r="I234" s="286">
        <f>IF($A234="","",COUNTIF(集計シート!$A$2:$E$202,集計チェック!I$23&amp;",男"&amp;","&amp;集計チェック!$A234)+COUNTIF(集計シート!$A$2:$E$202,",男"&amp;","&amp;集計チェック!$A234))</f>
        <v>0</v>
      </c>
      <c r="J234" s="286">
        <f t="shared" si="22"/>
        <v>0</v>
      </c>
      <c r="K234" s="286">
        <f>IF($A234="","",COUNTIF(集計シート!$A$2:$E$202,集計チェック!K$23&amp;",女"&amp;","&amp;集計チェック!$A234))</f>
        <v>0</v>
      </c>
      <c r="L234" s="286">
        <f>IF($A234="","",COUNTIF(集計シート!$A$2:$E$202,集計チェック!L$23&amp;",女"&amp;","&amp;集計チェック!$A234))</f>
        <v>0</v>
      </c>
      <c r="M234" s="286">
        <f>IF($A234="","",COUNTIF(集計シート!$A$2:$E$202,集計チェック!M$23&amp;",女"&amp;","&amp;集計チェック!$A234))</f>
        <v>0</v>
      </c>
      <c r="N234" s="286">
        <f>IF($A234="","",COUNTIF(集計シート!$A$2:$E$202,集計チェック!N$23&amp;",女"&amp;","&amp;集計チェック!$A234))</f>
        <v>0</v>
      </c>
      <c r="O234" s="286">
        <f>IF($A234="","",COUNTIF(集計シート!$A$2:$E$202,集計チェック!O$23&amp;",女"&amp;","&amp;集計チェック!$A234)+COUNTIF(集計シート!$A$2:$E$202,",女"&amp;","&amp;集計チェック!$A234))</f>
        <v>0</v>
      </c>
      <c r="Q234" s="286">
        <f>データ!R211</f>
        <v>0</v>
      </c>
      <c r="R234" s="289">
        <f>データ!S211</f>
        <v>0</v>
      </c>
      <c r="S234" s="290">
        <v>0</v>
      </c>
      <c r="T234" s="291">
        <f>IF($Q234="","",COUNTIF(集計シート!$K$2:$O$202,$Q234&amp;","&amp;1))</f>
        <v>0</v>
      </c>
      <c r="U234" s="292">
        <f t="shared" si="23"/>
        <v>0</v>
      </c>
      <c r="V234" s="286">
        <f>データ!T211</f>
        <v>0</v>
      </c>
      <c r="W234" s="289">
        <f>データ!U211</f>
        <v>0</v>
      </c>
      <c r="X234" s="290">
        <v>0</v>
      </c>
      <c r="Y234" s="291">
        <f>IF($V234="","",COUNTIF(集計シート!$K$2:$O$202,$V234&amp;","&amp;1))</f>
        <v>0</v>
      </c>
      <c r="Z234" s="293">
        <f t="shared" si="24"/>
        <v>0</v>
      </c>
    </row>
    <row r="235" spans="1:26">
      <c r="A235" s="286">
        <f>データ!P212</f>
        <v>0</v>
      </c>
      <c r="B235" s="287">
        <f>データ!Q212</f>
        <v>0</v>
      </c>
      <c r="C235" s="288">
        <f t="shared" si="20"/>
        <v>0</v>
      </c>
      <c r="D235" s="286">
        <f t="shared" si="21"/>
        <v>0</v>
      </c>
      <c r="E235" s="286">
        <f>IF($A235="","",COUNTIF(集計シート!$A$2:$E$202,集計チェック!E$23&amp;",男"&amp;","&amp;集計チェック!$A235))</f>
        <v>0</v>
      </c>
      <c r="F235" s="286">
        <f>IF($A235="","",COUNTIF(集計シート!$A$2:$E$202,集計チェック!F$23&amp;",男"&amp;","&amp;集計チェック!$A235))</f>
        <v>0</v>
      </c>
      <c r="G235" s="286">
        <f>IF($A235="","",COUNTIF(集計シート!$A$2:$E$202,集計チェック!G$23&amp;",男"&amp;","&amp;集計チェック!$A235))</f>
        <v>0</v>
      </c>
      <c r="H235" s="286">
        <f>IF($A235="","",COUNTIF(集計シート!$A$2:$E$202,集計チェック!H$23&amp;",男"&amp;","&amp;集計チェック!$A235))</f>
        <v>0</v>
      </c>
      <c r="I235" s="286">
        <f>IF($A235="","",COUNTIF(集計シート!$A$2:$E$202,集計チェック!I$23&amp;",男"&amp;","&amp;集計チェック!$A235)+COUNTIF(集計シート!$A$2:$E$202,",男"&amp;","&amp;集計チェック!$A235))</f>
        <v>0</v>
      </c>
      <c r="J235" s="286">
        <f t="shared" si="22"/>
        <v>0</v>
      </c>
      <c r="K235" s="286">
        <f>IF($A235="","",COUNTIF(集計シート!$A$2:$E$202,集計チェック!K$23&amp;",女"&amp;","&amp;集計チェック!$A235))</f>
        <v>0</v>
      </c>
      <c r="L235" s="286">
        <f>IF($A235="","",COUNTIF(集計シート!$A$2:$E$202,集計チェック!L$23&amp;",女"&amp;","&amp;集計チェック!$A235))</f>
        <v>0</v>
      </c>
      <c r="M235" s="286">
        <f>IF($A235="","",COUNTIF(集計シート!$A$2:$E$202,集計チェック!M$23&amp;",女"&amp;","&amp;集計チェック!$A235))</f>
        <v>0</v>
      </c>
      <c r="N235" s="286">
        <f>IF($A235="","",COUNTIF(集計シート!$A$2:$E$202,集計チェック!N$23&amp;",女"&amp;","&amp;集計チェック!$A235))</f>
        <v>0</v>
      </c>
      <c r="O235" s="286">
        <f>IF($A235="","",COUNTIF(集計シート!$A$2:$E$202,集計チェック!O$23&amp;",女"&amp;","&amp;集計チェック!$A235)+COUNTIF(集計シート!$A$2:$E$202,",女"&amp;","&amp;集計チェック!$A235))</f>
        <v>0</v>
      </c>
      <c r="Q235" s="286">
        <f>データ!R212</f>
        <v>0</v>
      </c>
      <c r="R235" s="289">
        <f>データ!S212</f>
        <v>0</v>
      </c>
      <c r="S235" s="290">
        <v>0</v>
      </c>
      <c r="T235" s="291">
        <f>IF($Q235="","",COUNTIF(集計シート!$K$2:$O$202,$Q235&amp;","&amp;1))</f>
        <v>0</v>
      </c>
      <c r="U235" s="292">
        <f t="shared" si="23"/>
        <v>0</v>
      </c>
      <c r="V235" s="286">
        <f>データ!T212</f>
        <v>0</v>
      </c>
      <c r="W235" s="289">
        <f>データ!U212</f>
        <v>0</v>
      </c>
      <c r="X235" s="290">
        <v>0</v>
      </c>
      <c r="Y235" s="291">
        <f>IF($V235="","",COUNTIF(集計シート!$K$2:$O$202,$V235&amp;","&amp;1))</f>
        <v>0</v>
      </c>
      <c r="Z235" s="293">
        <f t="shared" si="24"/>
        <v>0</v>
      </c>
    </row>
    <row r="236" spans="1:26" ht="11.2" customHeight="1">
      <c r="A236" s="286">
        <f>データ!P213</f>
        <v>0</v>
      </c>
      <c r="B236" s="287">
        <f>データ!Q213</f>
        <v>0</v>
      </c>
      <c r="C236" s="288">
        <f t="shared" si="20"/>
        <v>0</v>
      </c>
      <c r="D236" s="286">
        <f t="shared" si="21"/>
        <v>0</v>
      </c>
      <c r="E236" s="286">
        <f>IF($A236="","",COUNTIF(集計シート!$A$2:$E$202,集計チェック!E$23&amp;",男"&amp;","&amp;集計チェック!$A236))</f>
        <v>0</v>
      </c>
      <c r="F236" s="286">
        <f>IF($A236="","",COUNTIF(集計シート!$A$2:$E$202,集計チェック!F$23&amp;",男"&amp;","&amp;集計チェック!$A236))</f>
        <v>0</v>
      </c>
      <c r="G236" s="286">
        <f>IF($A236="","",COUNTIF(集計シート!$A$2:$E$202,集計チェック!G$23&amp;",男"&amp;","&amp;集計チェック!$A236))</f>
        <v>0</v>
      </c>
      <c r="H236" s="286">
        <f>IF($A236="","",COUNTIF(集計シート!$A$2:$E$202,集計チェック!H$23&amp;",男"&amp;","&amp;集計チェック!$A236))</f>
        <v>0</v>
      </c>
      <c r="I236" s="286">
        <f>IF($A236="","",COUNTIF(集計シート!$A$2:$E$202,集計チェック!I$23&amp;",男"&amp;","&amp;集計チェック!$A236)+COUNTIF(集計シート!$A$2:$E$202,",男"&amp;","&amp;集計チェック!$A236))</f>
        <v>0</v>
      </c>
      <c r="J236" s="286">
        <f t="shared" si="22"/>
        <v>0</v>
      </c>
      <c r="K236" s="286">
        <f>IF($A236="","",COUNTIF(集計シート!$A$2:$E$202,集計チェック!K$23&amp;",女"&amp;","&amp;集計チェック!$A236))</f>
        <v>0</v>
      </c>
      <c r="L236" s="286">
        <f>IF($A236="","",COUNTIF(集計シート!$A$2:$E$202,集計チェック!L$23&amp;",女"&amp;","&amp;集計チェック!$A236))</f>
        <v>0</v>
      </c>
      <c r="M236" s="286">
        <f>IF($A236="","",COUNTIF(集計シート!$A$2:$E$202,集計チェック!M$23&amp;",女"&amp;","&amp;集計チェック!$A236))</f>
        <v>0</v>
      </c>
      <c r="N236" s="286">
        <f>IF($A236="","",COUNTIF(集計シート!$A$2:$E$202,集計チェック!N$23&amp;",女"&amp;","&amp;集計チェック!$A236))</f>
        <v>0</v>
      </c>
      <c r="O236" s="286">
        <f>IF($A236="","",COUNTIF(集計シート!$A$2:$E$202,集計チェック!O$23&amp;",女"&amp;","&amp;集計チェック!$A236)+COUNTIF(集計シート!$A$2:$E$202,",女"&amp;","&amp;集計チェック!$A236))</f>
        <v>0</v>
      </c>
      <c r="Q236" s="286">
        <f>データ!R213</f>
        <v>0</v>
      </c>
      <c r="R236" s="289">
        <f>データ!S213</f>
        <v>0</v>
      </c>
      <c r="S236" s="290">
        <v>0</v>
      </c>
      <c r="T236" s="291">
        <f>IF($Q236="","",COUNTIF(集計シート!$K$2:$O$202,$Q236&amp;","&amp;1))</f>
        <v>0</v>
      </c>
      <c r="U236" s="292">
        <f t="shared" si="23"/>
        <v>0</v>
      </c>
      <c r="V236" s="286">
        <f>データ!T213</f>
        <v>0</v>
      </c>
      <c r="W236" s="289">
        <f>データ!U213</f>
        <v>0</v>
      </c>
      <c r="X236" s="290">
        <v>0</v>
      </c>
      <c r="Y236" s="291">
        <f>IF($V236="","",COUNTIF(集計シート!$K$2:$O$202,$V236&amp;","&amp;1))</f>
        <v>0</v>
      </c>
      <c r="Z236" s="293">
        <f t="shared" si="24"/>
        <v>0</v>
      </c>
    </row>
    <row r="237" spans="1:26">
      <c r="A237" s="286">
        <f>データ!P214</f>
        <v>0</v>
      </c>
      <c r="B237" s="287">
        <f>データ!Q214</f>
        <v>0</v>
      </c>
      <c r="C237" s="288">
        <f t="shared" si="20"/>
        <v>0</v>
      </c>
      <c r="D237" s="286">
        <f t="shared" si="21"/>
        <v>0</v>
      </c>
      <c r="E237" s="286">
        <f>IF($A237="","",COUNTIF(集計シート!$A$2:$E$202,集計チェック!E$23&amp;",男"&amp;","&amp;集計チェック!$A237))</f>
        <v>0</v>
      </c>
      <c r="F237" s="286">
        <f>IF($A237="","",COUNTIF(集計シート!$A$2:$E$202,集計チェック!F$23&amp;",男"&amp;","&amp;集計チェック!$A237))</f>
        <v>0</v>
      </c>
      <c r="G237" s="286">
        <f>IF($A237="","",COUNTIF(集計シート!$A$2:$E$202,集計チェック!G$23&amp;",男"&amp;","&amp;集計チェック!$A237))</f>
        <v>0</v>
      </c>
      <c r="H237" s="286">
        <f>IF($A237="","",COUNTIF(集計シート!$A$2:$E$202,集計チェック!H$23&amp;",男"&amp;","&amp;集計チェック!$A237))</f>
        <v>0</v>
      </c>
      <c r="I237" s="286">
        <f>IF($A237="","",COUNTIF(集計シート!$A$2:$E$202,集計チェック!I$23&amp;",男"&amp;","&amp;集計チェック!$A237)+COUNTIF(集計シート!$A$2:$E$202,",男"&amp;","&amp;集計チェック!$A237))</f>
        <v>0</v>
      </c>
      <c r="J237" s="286">
        <f t="shared" si="22"/>
        <v>0</v>
      </c>
      <c r="K237" s="286">
        <f>IF($A237="","",COUNTIF(集計シート!$A$2:$E$202,集計チェック!K$23&amp;",女"&amp;","&amp;集計チェック!$A237))</f>
        <v>0</v>
      </c>
      <c r="L237" s="286">
        <f>IF($A237="","",COUNTIF(集計シート!$A$2:$E$202,集計チェック!L$23&amp;",女"&amp;","&amp;集計チェック!$A237))</f>
        <v>0</v>
      </c>
      <c r="M237" s="286">
        <f>IF($A237="","",COUNTIF(集計シート!$A$2:$E$202,集計チェック!M$23&amp;",女"&amp;","&amp;集計チェック!$A237))</f>
        <v>0</v>
      </c>
      <c r="N237" s="286">
        <f>IF($A237="","",COUNTIF(集計シート!$A$2:$E$202,集計チェック!N$23&amp;",女"&amp;","&amp;集計チェック!$A237))</f>
        <v>0</v>
      </c>
      <c r="O237" s="286">
        <f>IF($A237="","",COUNTIF(集計シート!$A$2:$E$202,集計チェック!O$23&amp;",女"&amp;","&amp;集計チェック!$A237)+COUNTIF(集計シート!$A$2:$E$202,",女"&amp;","&amp;集計チェック!$A237))</f>
        <v>0</v>
      </c>
      <c r="Q237" s="286">
        <f>データ!R214</f>
        <v>0</v>
      </c>
      <c r="R237" s="289">
        <f>データ!S214</f>
        <v>0</v>
      </c>
      <c r="S237" s="290">
        <v>0</v>
      </c>
      <c r="T237" s="291">
        <f>IF($Q237="","",COUNTIF(集計シート!$K$2:$O$202,$Q237&amp;","&amp;1))</f>
        <v>0</v>
      </c>
      <c r="U237" s="292">
        <f t="shared" si="23"/>
        <v>0</v>
      </c>
      <c r="V237" s="286">
        <f>データ!T214</f>
        <v>0</v>
      </c>
      <c r="W237" s="289">
        <f>データ!U214</f>
        <v>0</v>
      </c>
      <c r="X237" s="290">
        <v>0</v>
      </c>
      <c r="Y237" s="291">
        <f>IF($V237="","",COUNTIF(集計シート!$K$2:$O$202,$V237&amp;","&amp;1))</f>
        <v>0</v>
      </c>
      <c r="Z237" s="293">
        <f t="shared" si="24"/>
        <v>0</v>
      </c>
    </row>
    <row r="238" spans="1:26">
      <c r="A238" s="286">
        <f>データ!P215</f>
        <v>0</v>
      </c>
      <c r="B238" s="287">
        <f>データ!Q215</f>
        <v>0</v>
      </c>
      <c r="C238" s="288">
        <f t="shared" si="20"/>
        <v>0</v>
      </c>
      <c r="D238" s="286">
        <f t="shared" si="21"/>
        <v>0</v>
      </c>
      <c r="E238" s="286">
        <f>IF($A238="","",COUNTIF(集計シート!$A$2:$E$202,集計チェック!E$23&amp;",男"&amp;","&amp;集計チェック!$A238))</f>
        <v>0</v>
      </c>
      <c r="F238" s="286">
        <f>IF($A238="","",COUNTIF(集計シート!$A$2:$E$202,集計チェック!F$23&amp;",男"&amp;","&amp;集計チェック!$A238))</f>
        <v>0</v>
      </c>
      <c r="G238" s="286">
        <f>IF($A238="","",COUNTIF(集計シート!$A$2:$E$202,集計チェック!G$23&amp;",男"&amp;","&amp;集計チェック!$A238))</f>
        <v>0</v>
      </c>
      <c r="H238" s="286">
        <f>IF($A238="","",COUNTIF(集計シート!$A$2:$E$202,集計チェック!H$23&amp;",男"&amp;","&amp;集計チェック!$A238))</f>
        <v>0</v>
      </c>
      <c r="I238" s="286">
        <f>IF($A238="","",COUNTIF(集計シート!$A$2:$E$202,集計チェック!I$23&amp;",男"&amp;","&amp;集計チェック!$A238)+COUNTIF(集計シート!$A$2:$E$202,",男"&amp;","&amp;集計チェック!$A238))</f>
        <v>0</v>
      </c>
      <c r="J238" s="286">
        <f t="shared" si="22"/>
        <v>0</v>
      </c>
      <c r="K238" s="286">
        <f>IF($A238="","",COUNTIF(集計シート!$A$2:$E$202,集計チェック!K$23&amp;",女"&amp;","&amp;集計チェック!$A238))</f>
        <v>0</v>
      </c>
      <c r="L238" s="286">
        <f>IF($A238="","",COUNTIF(集計シート!$A$2:$E$202,集計チェック!L$23&amp;",女"&amp;","&amp;集計チェック!$A238))</f>
        <v>0</v>
      </c>
      <c r="M238" s="286">
        <f>IF($A238="","",COUNTIF(集計シート!$A$2:$E$202,集計チェック!M$23&amp;",女"&amp;","&amp;集計チェック!$A238))</f>
        <v>0</v>
      </c>
      <c r="N238" s="286">
        <f>IF($A238="","",COUNTIF(集計シート!$A$2:$E$202,集計チェック!N$23&amp;",女"&amp;","&amp;集計チェック!$A238))</f>
        <v>0</v>
      </c>
      <c r="O238" s="286">
        <f>IF($A238="","",COUNTIF(集計シート!$A$2:$E$202,集計チェック!O$23&amp;",女"&amp;","&amp;集計チェック!$A238)+COUNTIF(集計シート!$A$2:$E$202,",女"&amp;","&amp;集計チェック!$A238))</f>
        <v>0</v>
      </c>
      <c r="Q238" s="286">
        <f>データ!R215</f>
        <v>0</v>
      </c>
      <c r="R238" s="289">
        <f>データ!S215</f>
        <v>0</v>
      </c>
      <c r="S238" s="290">
        <v>0</v>
      </c>
      <c r="T238" s="291">
        <f>IF($Q238="","",COUNTIF(集計シート!$K$2:$O$202,$Q238&amp;","&amp;1))</f>
        <v>0</v>
      </c>
      <c r="U238" s="292">
        <f t="shared" si="23"/>
        <v>0</v>
      </c>
      <c r="V238" s="286">
        <f>データ!T215</f>
        <v>0</v>
      </c>
      <c r="W238" s="289">
        <f>データ!U215</f>
        <v>0</v>
      </c>
      <c r="X238" s="290">
        <v>0</v>
      </c>
      <c r="Y238" s="291">
        <f>IF($V238="","",COUNTIF(集計シート!$K$2:$O$202,$V238&amp;","&amp;1))</f>
        <v>0</v>
      </c>
      <c r="Z238" s="293">
        <f t="shared" si="24"/>
        <v>0</v>
      </c>
    </row>
    <row r="239" spans="1:26">
      <c r="A239" s="286">
        <f>データ!P216</f>
        <v>0</v>
      </c>
      <c r="B239" s="287">
        <f>データ!Q216</f>
        <v>0</v>
      </c>
      <c r="C239" s="288">
        <f t="shared" si="20"/>
        <v>0</v>
      </c>
      <c r="D239" s="286">
        <f t="shared" si="21"/>
        <v>0</v>
      </c>
      <c r="E239" s="286">
        <f>IF($A239="","",COUNTIF(集計シート!$A$2:$E$202,集計チェック!E$23&amp;",男"&amp;","&amp;集計チェック!$A239))</f>
        <v>0</v>
      </c>
      <c r="F239" s="286">
        <f>IF($A239="","",COUNTIF(集計シート!$A$2:$E$202,集計チェック!F$23&amp;",男"&amp;","&amp;集計チェック!$A239))</f>
        <v>0</v>
      </c>
      <c r="G239" s="286">
        <f>IF($A239="","",COUNTIF(集計シート!$A$2:$E$202,集計チェック!G$23&amp;",男"&amp;","&amp;集計チェック!$A239))</f>
        <v>0</v>
      </c>
      <c r="H239" s="286">
        <f>IF($A239="","",COUNTIF(集計シート!$A$2:$E$202,集計チェック!H$23&amp;",男"&amp;","&amp;集計チェック!$A239))</f>
        <v>0</v>
      </c>
      <c r="I239" s="286">
        <f>IF($A239="","",COUNTIF(集計シート!$A$2:$E$202,集計チェック!I$23&amp;",男"&amp;","&amp;集計チェック!$A239)+COUNTIF(集計シート!$A$2:$E$202,",男"&amp;","&amp;集計チェック!$A239))</f>
        <v>0</v>
      </c>
      <c r="J239" s="286">
        <f t="shared" si="22"/>
        <v>0</v>
      </c>
      <c r="K239" s="286">
        <f>IF($A239="","",COUNTIF(集計シート!$A$2:$E$202,集計チェック!K$23&amp;",女"&amp;","&amp;集計チェック!$A239))</f>
        <v>0</v>
      </c>
      <c r="L239" s="286">
        <f>IF($A239="","",COUNTIF(集計シート!$A$2:$E$202,集計チェック!L$23&amp;",女"&amp;","&amp;集計チェック!$A239))</f>
        <v>0</v>
      </c>
      <c r="M239" s="286">
        <f>IF($A239="","",COUNTIF(集計シート!$A$2:$E$202,集計チェック!M$23&amp;",女"&amp;","&amp;集計チェック!$A239))</f>
        <v>0</v>
      </c>
      <c r="N239" s="286">
        <f>IF($A239="","",COUNTIF(集計シート!$A$2:$E$202,集計チェック!N$23&amp;",女"&amp;","&amp;集計チェック!$A239))</f>
        <v>0</v>
      </c>
      <c r="O239" s="286">
        <f>IF($A239="","",COUNTIF(集計シート!$A$2:$E$202,集計チェック!O$23&amp;",女"&amp;","&amp;集計チェック!$A239)+COUNTIF(集計シート!$A$2:$E$202,",女"&amp;","&amp;集計チェック!$A239))</f>
        <v>0</v>
      </c>
      <c r="Q239" s="286">
        <f>データ!R216</f>
        <v>0</v>
      </c>
      <c r="R239" s="289">
        <f>データ!S216</f>
        <v>0</v>
      </c>
      <c r="S239" s="290">
        <v>0</v>
      </c>
      <c r="T239" s="291">
        <f>IF($Q239="","",COUNTIF(集計シート!$K$2:$O$202,$Q239&amp;","&amp;1))</f>
        <v>0</v>
      </c>
      <c r="U239" s="292">
        <f t="shared" si="23"/>
        <v>0</v>
      </c>
      <c r="V239" s="286">
        <f>データ!T216</f>
        <v>0</v>
      </c>
      <c r="W239" s="289">
        <f>データ!U216</f>
        <v>0</v>
      </c>
      <c r="X239" s="290">
        <v>0</v>
      </c>
      <c r="Y239" s="291">
        <f>IF($V239="","",COUNTIF(集計シート!$K$2:$O$202,$V239&amp;","&amp;1))</f>
        <v>0</v>
      </c>
      <c r="Z239" s="293">
        <f t="shared" si="24"/>
        <v>0</v>
      </c>
    </row>
    <row r="240" spans="1:26">
      <c r="A240" s="286">
        <f>データ!P217</f>
        <v>0</v>
      </c>
      <c r="B240" s="287">
        <f>データ!Q217</f>
        <v>0</v>
      </c>
      <c r="C240" s="288">
        <f t="shared" si="20"/>
        <v>0</v>
      </c>
      <c r="D240" s="286">
        <f t="shared" si="21"/>
        <v>0</v>
      </c>
      <c r="E240" s="286">
        <f>IF($A240="","",COUNTIF(集計シート!$A$2:$E$202,集計チェック!E$23&amp;",男"&amp;","&amp;集計チェック!$A240))</f>
        <v>0</v>
      </c>
      <c r="F240" s="286">
        <f>IF($A240="","",COUNTIF(集計シート!$A$2:$E$202,集計チェック!F$23&amp;",男"&amp;","&amp;集計チェック!$A240))</f>
        <v>0</v>
      </c>
      <c r="G240" s="286">
        <f>IF($A240="","",COUNTIF(集計シート!$A$2:$E$202,集計チェック!G$23&amp;",男"&amp;","&amp;集計チェック!$A240))</f>
        <v>0</v>
      </c>
      <c r="H240" s="286">
        <f>IF($A240="","",COUNTIF(集計シート!$A$2:$E$202,集計チェック!H$23&amp;",男"&amp;","&amp;集計チェック!$A240))</f>
        <v>0</v>
      </c>
      <c r="I240" s="286">
        <f>IF($A240="","",COUNTIF(集計シート!$A$2:$E$202,集計チェック!I$23&amp;",男"&amp;","&amp;集計チェック!$A240)+COUNTIF(集計シート!$A$2:$E$202,",男"&amp;","&amp;集計チェック!$A240))</f>
        <v>0</v>
      </c>
      <c r="J240" s="286">
        <f t="shared" si="22"/>
        <v>0</v>
      </c>
      <c r="K240" s="286">
        <f>IF($A240="","",COUNTIF(集計シート!$A$2:$E$202,集計チェック!K$23&amp;",女"&amp;","&amp;集計チェック!$A240))</f>
        <v>0</v>
      </c>
      <c r="L240" s="286">
        <f>IF($A240="","",COUNTIF(集計シート!$A$2:$E$202,集計チェック!L$23&amp;",女"&amp;","&amp;集計チェック!$A240))</f>
        <v>0</v>
      </c>
      <c r="M240" s="286">
        <f>IF($A240="","",COUNTIF(集計シート!$A$2:$E$202,集計チェック!M$23&amp;",女"&amp;","&amp;集計チェック!$A240))</f>
        <v>0</v>
      </c>
      <c r="N240" s="286">
        <f>IF($A240="","",COUNTIF(集計シート!$A$2:$E$202,集計チェック!N$23&amp;",女"&amp;","&amp;集計チェック!$A240))</f>
        <v>0</v>
      </c>
      <c r="O240" s="286">
        <f>IF($A240="","",COUNTIF(集計シート!$A$2:$E$202,集計チェック!O$23&amp;",女"&amp;","&amp;集計チェック!$A240)+COUNTIF(集計シート!$A$2:$E$202,",女"&amp;","&amp;集計チェック!$A240))</f>
        <v>0</v>
      </c>
      <c r="Q240" s="286">
        <f>データ!R217</f>
        <v>0</v>
      </c>
      <c r="R240" s="289">
        <f>データ!S217</f>
        <v>0</v>
      </c>
      <c r="S240" s="290">
        <v>0</v>
      </c>
      <c r="T240" s="291">
        <f>IF($Q240="","",COUNTIF(集計シート!$K$2:$O$202,$Q240&amp;","&amp;1))</f>
        <v>0</v>
      </c>
      <c r="U240" s="292">
        <f t="shared" si="23"/>
        <v>0</v>
      </c>
      <c r="V240" s="286">
        <f>データ!T217</f>
        <v>0</v>
      </c>
      <c r="W240" s="289">
        <f>データ!U217</f>
        <v>0</v>
      </c>
      <c r="X240" s="290">
        <v>0</v>
      </c>
      <c r="Y240" s="291">
        <f>IF($V240="","",COUNTIF(集計シート!$K$2:$O$202,$V240&amp;","&amp;1))</f>
        <v>0</v>
      </c>
      <c r="Z240" s="293">
        <f t="shared" si="24"/>
        <v>0</v>
      </c>
    </row>
    <row r="241" spans="1:26">
      <c r="A241" s="286">
        <f>データ!P218</f>
        <v>0</v>
      </c>
      <c r="B241" s="287">
        <f>データ!Q218</f>
        <v>0</v>
      </c>
      <c r="C241" s="288">
        <f t="shared" si="20"/>
        <v>0</v>
      </c>
      <c r="D241" s="286">
        <f t="shared" si="21"/>
        <v>0</v>
      </c>
      <c r="E241" s="286">
        <f>IF($A241="","",COUNTIF(集計シート!$A$2:$E$202,集計チェック!E$23&amp;",男"&amp;","&amp;集計チェック!$A241))</f>
        <v>0</v>
      </c>
      <c r="F241" s="286">
        <f>IF($A241="","",COUNTIF(集計シート!$A$2:$E$202,集計チェック!F$23&amp;",男"&amp;","&amp;集計チェック!$A241))</f>
        <v>0</v>
      </c>
      <c r="G241" s="286">
        <f>IF($A241="","",COUNTIF(集計シート!$A$2:$E$202,集計チェック!G$23&amp;",男"&amp;","&amp;集計チェック!$A241))</f>
        <v>0</v>
      </c>
      <c r="H241" s="286">
        <f>IF($A241="","",COUNTIF(集計シート!$A$2:$E$202,集計チェック!H$23&amp;",男"&amp;","&amp;集計チェック!$A241))</f>
        <v>0</v>
      </c>
      <c r="I241" s="286">
        <f>IF($A241="","",COUNTIF(集計シート!$A$2:$E$202,集計チェック!I$23&amp;",男"&amp;","&amp;集計チェック!$A241)+COUNTIF(集計シート!$A$2:$E$202,",男"&amp;","&amp;集計チェック!$A241))</f>
        <v>0</v>
      </c>
      <c r="J241" s="286">
        <f t="shared" si="22"/>
        <v>0</v>
      </c>
      <c r="K241" s="286">
        <f>IF($A241="","",COUNTIF(集計シート!$A$2:$E$202,集計チェック!K$23&amp;",女"&amp;","&amp;集計チェック!$A241))</f>
        <v>0</v>
      </c>
      <c r="L241" s="286">
        <f>IF($A241="","",COUNTIF(集計シート!$A$2:$E$202,集計チェック!L$23&amp;",女"&amp;","&amp;集計チェック!$A241))</f>
        <v>0</v>
      </c>
      <c r="M241" s="286">
        <f>IF($A241="","",COUNTIF(集計シート!$A$2:$E$202,集計チェック!M$23&amp;",女"&amp;","&amp;集計チェック!$A241))</f>
        <v>0</v>
      </c>
      <c r="N241" s="286">
        <f>IF($A241="","",COUNTIF(集計シート!$A$2:$E$202,集計チェック!N$23&amp;",女"&amp;","&amp;集計チェック!$A241))</f>
        <v>0</v>
      </c>
      <c r="O241" s="286">
        <f>IF($A241="","",COUNTIF(集計シート!$A$2:$E$202,集計チェック!O$23&amp;",女"&amp;","&amp;集計チェック!$A241)+COUNTIF(集計シート!$A$2:$E$202,",女"&amp;","&amp;集計チェック!$A241))</f>
        <v>0</v>
      </c>
      <c r="Q241" s="286">
        <f>データ!R218</f>
        <v>0</v>
      </c>
      <c r="R241" s="289">
        <f>データ!S218</f>
        <v>0</v>
      </c>
      <c r="S241" s="290">
        <v>0</v>
      </c>
      <c r="T241" s="291">
        <f>IF($Q241="","",COUNTIF(集計シート!$K$2:$O$202,$Q241&amp;","&amp;1))</f>
        <v>0</v>
      </c>
      <c r="U241" s="292">
        <f t="shared" si="23"/>
        <v>0</v>
      </c>
      <c r="V241" s="286">
        <f>データ!T218</f>
        <v>0</v>
      </c>
      <c r="W241" s="289">
        <f>データ!U218</f>
        <v>0</v>
      </c>
      <c r="X241" s="290">
        <v>0</v>
      </c>
      <c r="Y241" s="291">
        <f>IF($V241="","",COUNTIF(集計シート!$K$2:$O$202,$V241&amp;","&amp;1))</f>
        <v>0</v>
      </c>
      <c r="Z241" s="293">
        <f t="shared" si="24"/>
        <v>0</v>
      </c>
    </row>
    <row r="242" spans="1:26">
      <c r="A242" s="286">
        <f>データ!P219</f>
        <v>0</v>
      </c>
      <c r="B242" s="287">
        <f>データ!Q219</f>
        <v>0</v>
      </c>
      <c r="C242" s="288">
        <f t="shared" si="20"/>
        <v>0</v>
      </c>
      <c r="D242" s="286">
        <f t="shared" si="21"/>
        <v>0</v>
      </c>
      <c r="E242" s="286">
        <f>IF($A242="","",COUNTIF(集計シート!$A$2:$E$202,集計チェック!E$23&amp;",男"&amp;","&amp;集計チェック!$A242))</f>
        <v>0</v>
      </c>
      <c r="F242" s="286">
        <f>IF($A242="","",COUNTIF(集計シート!$A$2:$E$202,集計チェック!F$23&amp;",男"&amp;","&amp;集計チェック!$A242))</f>
        <v>0</v>
      </c>
      <c r="G242" s="286">
        <f>IF($A242="","",COUNTIF(集計シート!$A$2:$E$202,集計チェック!G$23&amp;",男"&amp;","&amp;集計チェック!$A242))</f>
        <v>0</v>
      </c>
      <c r="H242" s="286">
        <f>IF($A242="","",COUNTIF(集計シート!$A$2:$E$202,集計チェック!H$23&amp;",男"&amp;","&amp;集計チェック!$A242))</f>
        <v>0</v>
      </c>
      <c r="I242" s="286">
        <f>IF($A242="","",COUNTIF(集計シート!$A$2:$E$202,集計チェック!I$23&amp;",男"&amp;","&amp;集計チェック!$A242)+COUNTIF(集計シート!$A$2:$E$202,",男"&amp;","&amp;集計チェック!$A242))</f>
        <v>0</v>
      </c>
      <c r="J242" s="286">
        <f t="shared" si="22"/>
        <v>0</v>
      </c>
      <c r="K242" s="286">
        <f>IF($A242="","",COUNTIF(集計シート!$A$2:$E$202,集計チェック!K$23&amp;",女"&amp;","&amp;集計チェック!$A242))</f>
        <v>0</v>
      </c>
      <c r="L242" s="286">
        <f>IF($A242="","",COUNTIF(集計シート!$A$2:$E$202,集計チェック!L$23&amp;",女"&amp;","&amp;集計チェック!$A242))</f>
        <v>0</v>
      </c>
      <c r="M242" s="286">
        <f>IF($A242="","",COUNTIF(集計シート!$A$2:$E$202,集計チェック!M$23&amp;",女"&amp;","&amp;集計チェック!$A242))</f>
        <v>0</v>
      </c>
      <c r="N242" s="286">
        <f>IF($A242="","",COUNTIF(集計シート!$A$2:$E$202,集計チェック!N$23&amp;",女"&amp;","&amp;集計チェック!$A242))</f>
        <v>0</v>
      </c>
      <c r="O242" s="286">
        <f>IF($A242="","",COUNTIF(集計シート!$A$2:$E$202,集計チェック!O$23&amp;",女"&amp;","&amp;集計チェック!$A242)+COUNTIF(集計シート!$A$2:$E$202,",女"&amp;","&amp;集計チェック!$A242))</f>
        <v>0</v>
      </c>
      <c r="Q242" s="286">
        <f>データ!R219</f>
        <v>0</v>
      </c>
      <c r="R242" s="289">
        <f>データ!S219</f>
        <v>0</v>
      </c>
      <c r="S242" s="290">
        <v>0</v>
      </c>
      <c r="T242" s="291">
        <f>IF($Q242="","",COUNTIF(集計シート!$K$2:$O$202,$Q242&amp;","&amp;1))</f>
        <v>0</v>
      </c>
      <c r="U242" s="292">
        <f t="shared" si="23"/>
        <v>0</v>
      </c>
      <c r="V242" s="286">
        <f>データ!T219</f>
        <v>0</v>
      </c>
      <c r="W242" s="289">
        <f>データ!U219</f>
        <v>0</v>
      </c>
      <c r="X242" s="290">
        <v>0</v>
      </c>
      <c r="Y242" s="291">
        <f>IF($V242="","",COUNTIF(集計シート!$K$2:$O$202,$V242&amp;","&amp;1))</f>
        <v>0</v>
      </c>
      <c r="Z242" s="293">
        <f t="shared" si="24"/>
        <v>0</v>
      </c>
    </row>
    <row r="243" spans="1:26">
      <c r="A243" s="286">
        <f>データ!P220</f>
        <v>0</v>
      </c>
      <c r="B243" s="287">
        <f>データ!Q220</f>
        <v>0</v>
      </c>
      <c r="C243" s="288">
        <f t="shared" si="20"/>
        <v>0</v>
      </c>
      <c r="D243" s="286">
        <f t="shared" si="21"/>
        <v>0</v>
      </c>
      <c r="E243" s="286">
        <f>IF($A243="","",COUNTIF(集計シート!$A$2:$E$202,集計チェック!E$23&amp;",男"&amp;","&amp;集計チェック!$A243))</f>
        <v>0</v>
      </c>
      <c r="F243" s="286">
        <f>IF($A243="","",COUNTIF(集計シート!$A$2:$E$202,集計チェック!F$23&amp;",男"&amp;","&amp;集計チェック!$A243))</f>
        <v>0</v>
      </c>
      <c r="G243" s="286">
        <f>IF($A243="","",COUNTIF(集計シート!$A$2:$E$202,集計チェック!G$23&amp;",男"&amp;","&amp;集計チェック!$A243))</f>
        <v>0</v>
      </c>
      <c r="H243" s="286">
        <f>IF($A243="","",COUNTIF(集計シート!$A$2:$E$202,集計チェック!H$23&amp;",男"&amp;","&amp;集計チェック!$A243))</f>
        <v>0</v>
      </c>
      <c r="I243" s="286">
        <f>IF($A243="","",COUNTIF(集計シート!$A$2:$E$202,集計チェック!I$23&amp;",男"&amp;","&amp;集計チェック!$A243)+COUNTIF(集計シート!$A$2:$E$202,",男"&amp;","&amp;集計チェック!$A243))</f>
        <v>0</v>
      </c>
      <c r="J243" s="286">
        <f t="shared" si="22"/>
        <v>0</v>
      </c>
      <c r="K243" s="286">
        <f>IF($A243="","",COUNTIF(集計シート!$A$2:$E$202,集計チェック!K$23&amp;",女"&amp;","&amp;集計チェック!$A243))</f>
        <v>0</v>
      </c>
      <c r="L243" s="286">
        <f>IF($A243="","",COUNTIF(集計シート!$A$2:$E$202,集計チェック!L$23&amp;",女"&amp;","&amp;集計チェック!$A243))</f>
        <v>0</v>
      </c>
      <c r="M243" s="286">
        <f>IF($A243="","",COUNTIF(集計シート!$A$2:$E$202,集計チェック!M$23&amp;",女"&amp;","&amp;集計チェック!$A243))</f>
        <v>0</v>
      </c>
      <c r="N243" s="286">
        <f>IF($A243="","",COUNTIF(集計シート!$A$2:$E$202,集計チェック!N$23&amp;",女"&amp;","&amp;集計チェック!$A243))</f>
        <v>0</v>
      </c>
      <c r="O243" s="286">
        <f>IF($A243="","",COUNTIF(集計シート!$A$2:$E$202,集計チェック!O$23&amp;",女"&amp;","&amp;集計チェック!$A243)+COUNTIF(集計シート!$A$2:$E$202,",女"&amp;","&amp;集計チェック!$A243))</f>
        <v>0</v>
      </c>
      <c r="Q243" s="286">
        <f>データ!R220</f>
        <v>0</v>
      </c>
      <c r="R243" s="289">
        <f>データ!S220</f>
        <v>0</v>
      </c>
      <c r="S243" s="290">
        <v>0</v>
      </c>
      <c r="T243" s="291">
        <f>IF($Q243="","",COUNTIF(集計シート!$K$2:$O$202,$Q243&amp;","&amp;1))</f>
        <v>0</v>
      </c>
      <c r="U243" s="292">
        <f t="shared" si="23"/>
        <v>0</v>
      </c>
      <c r="V243" s="286">
        <f>データ!T220</f>
        <v>0</v>
      </c>
      <c r="W243" s="289">
        <f>データ!U220</f>
        <v>0</v>
      </c>
      <c r="X243" s="290">
        <v>0</v>
      </c>
      <c r="Y243" s="291">
        <f>IF($V243="","",COUNTIF(集計シート!$K$2:$O$202,$V243&amp;","&amp;1))</f>
        <v>0</v>
      </c>
      <c r="Z243" s="293">
        <f t="shared" si="24"/>
        <v>0</v>
      </c>
    </row>
    <row r="244" spans="1:26">
      <c r="A244" s="286">
        <f>データ!P221</f>
        <v>0</v>
      </c>
      <c r="B244" s="287">
        <f>データ!Q221</f>
        <v>0</v>
      </c>
      <c r="C244" s="288">
        <f t="shared" si="20"/>
        <v>0</v>
      </c>
      <c r="D244" s="286">
        <f t="shared" si="21"/>
        <v>0</v>
      </c>
      <c r="E244" s="286">
        <f>IF($A244="","",COUNTIF(集計シート!$A$2:$E$202,集計チェック!E$23&amp;",男"&amp;","&amp;集計チェック!$A244))</f>
        <v>0</v>
      </c>
      <c r="F244" s="286">
        <f>IF($A244="","",COUNTIF(集計シート!$A$2:$E$202,集計チェック!F$23&amp;",男"&amp;","&amp;集計チェック!$A244))</f>
        <v>0</v>
      </c>
      <c r="G244" s="286">
        <f>IF($A244="","",COUNTIF(集計シート!$A$2:$E$202,集計チェック!G$23&amp;",男"&amp;","&amp;集計チェック!$A244))</f>
        <v>0</v>
      </c>
      <c r="H244" s="286">
        <f>IF($A244="","",COUNTIF(集計シート!$A$2:$E$202,集計チェック!H$23&amp;",男"&amp;","&amp;集計チェック!$A244))</f>
        <v>0</v>
      </c>
      <c r="I244" s="286">
        <f>IF($A244="","",COUNTIF(集計シート!$A$2:$E$202,集計チェック!I$23&amp;",男"&amp;","&amp;集計チェック!$A244)+COUNTIF(集計シート!$A$2:$E$202,",男"&amp;","&amp;集計チェック!$A244))</f>
        <v>0</v>
      </c>
      <c r="J244" s="286">
        <f t="shared" si="22"/>
        <v>0</v>
      </c>
      <c r="K244" s="286">
        <f>IF($A244="","",COUNTIF(集計シート!$A$2:$E$202,集計チェック!K$23&amp;",女"&amp;","&amp;集計チェック!$A244))</f>
        <v>0</v>
      </c>
      <c r="L244" s="286">
        <f>IF($A244="","",COUNTIF(集計シート!$A$2:$E$202,集計チェック!L$23&amp;",女"&amp;","&amp;集計チェック!$A244))</f>
        <v>0</v>
      </c>
      <c r="M244" s="286">
        <f>IF($A244="","",COUNTIF(集計シート!$A$2:$E$202,集計チェック!M$23&amp;",女"&amp;","&amp;集計チェック!$A244))</f>
        <v>0</v>
      </c>
      <c r="N244" s="286">
        <f>IF($A244="","",COUNTIF(集計シート!$A$2:$E$202,集計チェック!N$23&amp;",女"&amp;","&amp;集計チェック!$A244))</f>
        <v>0</v>
      </c>
      <c r="O244" s="286">
        <f>IF($A244="","",COUNTIF(集計シート!$A$2:$E$202,集計チェック!O$23&amp;",女"&amp;","&amp;集計チェック!$A244)+COUNTIF(集計シート!$A$2:$E$202,",女"&amp;","&amp;集計チェック!$A244))</f>
        <v>0</v>
      </c>
      <c r="Q244" s="286">
        <f>データ!R221</f>
        <v>0</v>
      </c>
      <c r="R244" s="289">
        <f>データ!S221</f>
        <v>0</v>
      </c>
      <c r="S244" s="290">
        <v>0</v>
      </c>
      <c r="T244" s="291">
        <f>IF($Q244="","",COUNTIF(集計シート!$K$2:$O$202,$Q244&amp;","&amp;1))</f>
        <v>0</v>
      </c>
      <c r="U244" s="292">
        <f t="shared" si="23"/>
        <v>0</v>
      </c>
      <c r="V244" s="286">
        <f>データ!T221</f>
        <v>0</v>
      </c>
      <c r="W244" s="289">
        <f>データ!U221</f>
        <v>0</v>
      </c>
      <c r="X244" s="290">
        <v>0</v>
      </c>
      <c r="Y244" s="291">
        <f>IF($V244="","",COUNTIF(集計シート!$K$2:$O$202,$V244&amp;","&amp;1))</f>
        <v>0</v>
      </c>
      <c r="Z244" s="293">
        <f t="shared" si="24"/>
        <v>0</v>
      </c>
    </row>
    <row r="245" spans="1:26">
      <c r="A245" s="286">
        <f>データ!P222</f>
        <v>0</v>
      </c>
      <c r="B245" s="287">
        <f>データ!Q222</f>
        <v>0</v>
      </c>
      <c r="C245" s="288">
        <f t="shared" si="20"/>
        <v>0</v>
      </c>
      <c r="D245" s="286">
        <f t="shared" si="21"/>
        <v>0</v>
      </c>
      <c r="E245" s="286">
        <f>IF($A245="","",COUNTIF(集計シート!$A$2:$E$202,集計チェック!E$23&amp;",男"&amp;","&amp;集計チェック!$A245))</f>
        <v>0</v>
      </c>
      <c r="F245" s="286">
        <f>IF($A245="","",COUNTIF(集計シート!$A$2:$E$202,集計チェック!F$23&amp;",男"&amp;","&amp;集計チェック!$A245))</f>
        <v>0</v>
      </c>
      <c r="G245" s="286">
        <f>IF($A245="","",COUNTIF(集計シート!$A$2:$E$202,集計チェック!G$23&amp;",男"&amp;","&amp;集計チェック!$A245))</f>
        <v>0</v>
      </c>
      <c r="H245" s="286">
        <f>IF($A245="","",COUNTIF(集計シート!$A$2:$E$202,集計チェック!H$23&amp;",男"&amp;","&amp;集計チェック!$A245))</f>
        <v>0</v>
      </c>
      <c r="I245" s="286">
        <f>IF($A245="","",COUNTIF(集計シート!$A$2:$E$202,集計チェック!I$23&amp;",男"&amp;","&amp;集計チェック!$A245)+COUNTIF(集計シート!$A$2:$E$202,",男"&amp;","&amp;集計チェック!$A245))</f>
        <v>0</v>
      </c>
      <c r="J245" s="286">
        <f t="shared" si="22"/>
        <v>0</v>
      </c>
      <c r="K245" s="286">
        <f>IF($A245="","",COUNTIF(集計シート!$A$2:$E$202,集計チェック!K$23&amp;",女"&amp;","&amp;集計チェック!$A245))</f>
        <v>0</v>
      </c>
      <c r="L245" s="286">
        <f>IF($A245="","",COUNTIF(集計シート!$A$2:$E$202,集計チェック!L$23&amp;",女"&amp;","&amp;集計チェック!$A245))</f>
        <v>0</v>
      </c>
      <c r="M245" s="286">
        <f>IF($A245="","",COUNTIF(集計シート!$A$2:$E$202,集計チェック!M$23&amp;",女"&amp;","&amp;集計チェック!$A245))</f>
        <v>0</v>
      </c>
      <c r="N245" s="286">
        <f>IF($A245="","",COUNTIF(集計シート!$A$2:$E$202,集計チェック!N$23&amp;",女"&amp;","&amp;集計チェック!$A245))</f>
        <v>0</v>
      </c>
      <c r="O245" s="286">
        <f>IF($A245="","",COUNTIF(集計シート!$A$2:$E$202,集計チェック!O$23&amp;",女"&amp;","&amp;集計チェック!$A245)+COUNTIF(集計シート!$A$2:$E$202,",女"&amp;","&amp;集計チェック!$A245))</f>
        <v>0</v>
      </c>
      <c r="Q245" s="286">
        <f>データ!R222</f>
        <v>0</v>
      </c>
      <c r="R245" s="289">
        <f>データ!S222</f>
        <v>0</v>
      </c>
      <c r="S245" s="290">
        <v>0</v>
      </c>
      <c r="T245" s="291">
        <f>IF($Q245="","",COUNTIF(集計シート!$K$2:$O$202,$Q245&amp;","&amp;1))</f>
        <v>0</v>
      </c>
      <c r="U245" s="292">
        <f t="shared" si="23"/>
        <v>0</v>
      </c>
      <c r="V245" s="286">
        <f>データ!T222</f>
        <v>0</v>
      </c>
      <c r="W245" s="289">
        <f>データ!U222</f>
        <v>0</v>
      </c>
      <c r="X245" s="290">
        <v>0</v>
      </c>
      <c r="Y245" s="291">
        <f>IF($V245="","",COUNTIF(集計シート!$K$2:$O$202,$V245&amp;","&amp;1))</f>
        <v>0</v>
      </c>
      <c r="Z245" s="293">
        <f t="shared" si="24"/>
        <v>0</v>
      </c>
    </row>
    <row r="246" spans="1:26">
      <c r="A246" s="286">
        <f>データ!P223</f>
        <v>0</v>
      </c>
      <c r="B246" s="287">
        <f>データ!Q223</f>
        <v>0</v>
      </c>
      <c r="C246" s="288">
        <f t="shared" si="20"/>
        <v>0</v>
      </c>
      <c r="D246" s="286">
        <f t="shared" si="21"/>
        <v>0</v>
      </c>
      <c r="E246" s="286">
        <f>IF($A246="","",COUNTIF(集計シート!$A$2:$E$202,集計チェック!E$23&amp;",男"&amp;","&amp;集計チェック!$A246))</f>
        <v>0</v>
      </c>
      <c r="F246" s="286">
        <f>IF($A246="","",COUNTIF(集計シート!$A$2:$E$202,集計チェック!F$23&amp;",男"&amp;","&amp;集計チェック!$A246))</f>
        <v>0</v>
      </c>
      <c r="G246" s="286">
        <f>IF($A246="","",COUNTIF(集計シート!$A$2:$E$202,集計チェック!G$23&amp;",男"&amp;","&amp;集計チェック!$A246))</f>
        <v>0</v>
      </c>
      <c r="H246" s="286">
        <f>IF($A246="","",COUNTIF(集計シート!$A$2:$E$202,集計チェック!H$23&amp;",男"&amp;","&amp;集計チェック!$A246))</f>
        <v>0</v>
      </c>
      <c r="I246" s="286">
        <f>IF($A246="","",COUNTIF(集計シート!$A$2:$E$202,集計チェック!I$23&amp;",男"&amp;","&amp;集計チェック!$A246)+COUNTIF(集計シート!$A$2:$E$202,",男"&amp;","&amp;集計チェック!$A246))</f>
        <v>0</v>
      </c>
      <c r="J246" s="286">
        <f t="shared" si="22"/>
        <v>0</v>
      </c>
      <c r="K246" s="286">
        <f>IF($A246="","",COUNTIF(集計シート!$A$2:$E$202,集計チェック!K$23&amp;",女"&amp;","&amp;集計チェック!$A246))</f>
        <v>0</v>
      </c>
      <c r="L246" s="286">
        <f>IF($A246="","",COUNTIF(集計シート!$A$2:$E$202,集計チェック!L$23&amp;",女"&amp;","&amp;集計チェック!$A246))</f>
        <v>0</v>
      </c>
      <c r="M246" s="286">
        <f>IF($A246="","",COUNTIF(集計シート!$A$2:$E$202,集計チェック!M$23&amp;",女"&amp;","&amp;集計チェック!$A246))</f>
        <v>0</v>
      </c>
      <c r="N246" s="286">
        <f>IF($A246="","",COUNTIF(集計シート!$A$2:$E$202,集計チェック!N$23&amp;",女"&amp;","&amp;集計チェック!$A246))</f>
        <v>0</v>
      </c>
      <c r="O246" s="286">
        <f>IF($A246="","",COUNTIF(集計シート!$A$2:$E$202,集計チェック!O$23&amp;",女"&amp;","&amp;集計チェック!$A246)+COUNTIF(集計シート!$A$2:$E$202,",女"&amp;","&amp;集計チェック!$A246))</f>
        <v>0</v>
      </c>
      <c r="Q246" s="286">
        <f>データ!R223</f>
        <v>0</v>
      </c>
      <c r="R246" s="289">
        <f>データ!S223</f>
        <v>0</v>
      </c>
      <c r="S246" s="290">
        <v>0</v>
      </c>
      <c r="T246" s="291">
        <f>IF($Q246="","",COUNTIF(集計シート!$K$2:$O$202,$Q246&amp;","&amp;1))</f>
        <v>0</v>
      </c>
      <c r="U246" s="292">
        <f t="shared" si="23"/>
        <v>0</v>
      </c>
      <c r="V246" s="286">
        <f>データ!T223</f>
        <v>0</v>
      </c>
      <c r="W246" s="289">
        <f>データ!U223</f>
        <v>0</v>
      </c>
      <c r="X246" s="290">
        <v>0</v>
      </c>
      <c r="Y246" s="291">
        <f>IF($V246="","",COUNTIF(集計シート!$K$2:$O$202,$V246&amp;","&amp;1))</f>
        <v>0</v>
      </c>
      <c r="Z246" s="293">
        <f t="shared" si="24"/>
        <v>0</v>
      </c>
    </row>
    <row r="247" spans="1:26">
      <c r="A247" s="286">
        <f>データ!P224</f>
        <v>0</v>
      </c>
      <c r="B247" s="287">
        <f>データ!Q224</f>
        <v>0</v>
      </c>
      <c r="C247" s="288">
        <f t="shared" si="20"/>
        <v>0</v>
      </c>
      <c r="D247" s="286">
        <f t="shared" si="21"/>
        <v>0</v>
      </c>
      <c r="E247" s="286">
        <f>IF($A247="","",COUNTIF(集計シート!$A$2:$E$202,集計チェック!E$23&amp;",男"&amp;","&amp;集計チェック!$A247))</f>
        <v>0</v>
      </c>
      <c r="F247" s="286">
        <f>IF($A247="","",COUNTIF(集計シート!$A$2:$E$202,集計チェック!F$23&amp;",男"&amp;","&amp;集計チェック!$A247))</f>
        <v>0</v>
      </c>
      <c r="G247" s="286">
        <f>IF($A247="","",COUNTIF(集計シート!$A$2:$E$202,集計チェック!G$23&amp;",男"&amp;","&amp;集計チェック!$A247))</f>
        <v>0</v>
      </c>
      <c r="H247" s="286">
        <f>IF($A247="","",COUNTIF(集計シート!$A$2:$E$202,集計チェック!H$23&amp;",男"&amp;","&amp;集計チェック!$A247))</f>
        <v>0</v>
      </c>
      <c r="I247" s="286">
        <f>IF($A247="","",COUNTIF(集計シート!$A$2:$E$202,集計チェック!I$23&amp;",男"&amp;","&amp;集計チェック!$A247)+COUNTIF(集計シート!$A$2:$E$202,",男"&amp;","&amp;集計チェック!$A247))</f>
        <v>0</v>
      </c>
      <c r="J247" s="286">
        <f t="shared" si="22"/>
        <v>0</v>
      </c>
      <c r="K247" s="286">
        <f>IF($A247="","",COUNTIF(集計シート!$A$2:$E$202,集計チェック!K$23&amp;",女"&amp;","&amp;集計チェック!$A247))</f>
        <v>0</v>
      </c>
      <c r="L247" s="286">
        <f>IF($A247="","",COUNTIF(集計シート!$A$2:$E$202,集計チェック!L$23&amp;",女"&amp;","&amp;集計チェック!$A247))</f>
        <v>0</v>
      </c>
      <c r="M247" s="286">
        <f>IF($A247="","",COUNTIF(集計シート!$A$2:$E$202,集計チェック!M$23&amp;",女"&amp;","&amp;集計チェック!$A247))</f>
        <v>0</v>
      </c>
      <c r="N247" s="286">
        <f>IF($A247="","",COUNTIF(集計シート!$A$2:$E$202,集計チェック!N$23&amp;",女"&amp;","&amp;集計チェック!$A247))</f>
        <v>0</v>
      </c>
      <c r="O247" s="286">
        <f>IF($A247="","",COUNTIF(集計シート!$A$2:$E$202,集計チェック!O$23&amp;",女"&amp;","&amp;集計チェック!$A247)+COUNTIF(集計シート!$A$2:$E$202,",女"&amp;","&amp;集計チェック!$A247))</f>
        <v>0</v>
      </c>
      <c r="Q247" s="286">
        <f>データ!R224</f>
        <v>0</v>
      </c>
      <c r="R247" s="289">
        <f>データ!S224</f>
        <v>0</v>
      </c>
      <c r="S247" s="290">
        <v>0</v>
      </c>
      <c r="T247" s="291">
        <f>IF($Q247="","",COUNTIF(集計シート!$K$2:$O$202,$Q247&amp;","&amp;1))</f>
        <v>0</v>
      </c>
      <c r="U247" s="292">
        <f t="shared" si="23"/>
        <v>0</v>
      </c>
      <c r="V247" s="286">
        <f>データ!T224</f>
        <v>0</v>
      </c>
      <c r="W247" s="289">
        <f>データ!U224</f>
        <v>0</v>
      </c>
      <c r="X247" s="290">
        <v>0</v>
      </c>
      <c r="Y247" s="291">
        <f>IF($V247="","",COUNTIF(集計シート!$K$2:$O$202,$V247&amp;","&amp;1))</f>
        <v>0</v>
      </c>
      <c r="Z247" s="293">
        <f t="shared" si="24"/>
        <v>0</v>
      </c>
    </row>
    <row r="248" spans="1:26">
      <c r="A248" s="286">
        <f>データ!P225</f>
        <v>0</v>
      </c>
      <c r="B248" s="287">
        <f>データ!Q225</f>
        <v>0</v>
      </c>
      <c r="C248" s="288">
        <f t="shared" si="20"/>
        <v>0</v>
      </c>
      <c r="D248" s="286">
        <f t="shared" si="21"/>
        <v>0</v>
      </c>
      <c r="E248" s="286">
        <f>IF($A248="","",COUNTIF(集計シート!$A$2:$E$202,集計チェック!E$23&amp;",男"&amp;","&amp;集計チェック!$A248))</f>
        <v>0</v>
      </c>
      <c r="F248" s="286">
        <f>IF($A248="","",COUNTIF(集計シート!$A$2:$E$202,集計チェック!F$23&amp;",男"&amp;","&amp;集計チェック!$A248))</f>
        <v>0</v>
      </c>
      <c r="G248" s="286">
        <f>IF($A248="","",COUNTIF(集計シート!$A$2:$E$202,集計チェック!G$23&amp;",男"&amp;","&amp;集計チェック!$A248))</f>
        <v>0</v>
      </c>
      <c r="H248" s="286">
        <f>IF($A248="","",COUNTIF(集計シート!$A$2:$E$202,集計チェック!H$23&amp;",男"&amp;","&amp;集計チェック!$A248))</f>
        <v>0</v>
      </c>
      <c r="I248" s="286">
        <f>IF($A248="","",COUNTIF(集計シート!$A$2:$E$202,集計チェック!I$23&amp;",男"&amp;","&amp;集計チェック!$A248)+COUNTIF(集計シート!$A$2:$E$202,",男"&amp;","&amp;集計チェック!$A248))</f>
        <v>0</v>
      </c>
      <c r="J248" s="286">
        <f t="shared" si="22"/>
        <v>0</v>
      </c>
      <c r="K248" s="286">
        <f>IF($A248="","",COUNTIF(集計シート!$A$2:$E$202,集計チェック!K$23&amp;",女"&amp;","&amp;集計チェック!$A248))</f>
        <v>0</v>
      </c>
      <c r="L248" s="286">
        <f>IF($A248="","",COUNTIF(集計シート!$A$2:$E$202,集計チェック!L$23&amp;",女"&amp;","&amp;集計チェック!$A248))</f>
        <v>0</v>
      </c>
      <c r="M248" s="286">
        <f>IF($A248="","",COUNTIF(集計シート!$A$2:$E$202,集計チェック!M$23&amp;",女"&amp;","&amp;集計チェック!$A248))</f>
        <v>0</v>
      </c>
      <c r="N248" s="286">
        <f>IF($A248="","",COUNTIF(集計シート!$A$2:$E$202,集計チェック!N$23&amp;",女"&amp;","&amp;集計チェック!$A248))</f>
        <v>0</v>
      </c>
      <c r="O248" s="286">
        <f>IF($A248="","",COUNTIF(集計シート!$A$2:$E$202,集計チェック!O$23&amp;",女"&amp;","&amp;集計チェック!$A248)+COUNTIF(集計シート!$A$2:$E$202,",女"&amp;","&amp;集計チェック!$A248))</f>
        <v>0</v>
      </c>
      <c r="Q248" s="286">
        <f>データ!R225</f>
        <v>0</v>
      </c>
      <c r="R248" s="289">
        <f>データ!S225</f>
        <v>0</v>
      </c>
      <c r="S248" s="290">
        <v>0</v>
      </c>
      <c r="T248" s="291">
        <f>IF($Q248="","",COUNTIF(集計シート!$K$2:$O$202,$Q248&amp;","&amp;1))</f>
        <v>0</v>
      </c>
      <c r="U248" s="292">
        <f t="shared" si="23"/>
        <v>0</v>
      </c>
      <c r="V248" s="286">
        <f>データ!T225</f>
        <v>0</v>
      </c>
      <c r="W248" s="289">
        <f>データ!U225</f>
        <v>0</v>
      </c>
      <c r="X248" s="290">
        <v>0</v>
      </c>
      <c r="Y248" s="291">
        <f>IF($V248="","",COUNTIF(集計シート!$K$2:$O$202,$V248&amp;","&amp;1))</f>
        <v>0</v>
      </c>
      <c r="Z248" s="293">
        <f t="shared" si="24"/>
        <v>0</v>
      </c>
    </row>
    <row r="249" spans="1:26">
      <c r="A249" s="286">
        <f>データ!P226</f>
        <v>0</v>
      </c>
      <c r="B249" s="287">
        <f>データ!Q226</f>
        <v>0</v>
      </c>
      <c r="C249" s="288">
        <f t="shared" si="20"/>
        <v>0</v>
      </c>
      <c r="D249" s="286">
        <f t="shared" si="21"/>
        <v>0</v>
      </c>
      <c r="E249" s="286">
        <f>IF($A249="","",COUNTIF(集計シート!$A$2:$E$202,集計チェック!E$23&amp;",男"&amp;","&amp;集計チェック!$A249))</f>
        <v>0</v>
      </c>
      <c r="F249" s="286">
        <f>IF($A249="","",COUNTIF(集計シート!$A$2:$E$202,集計チェック!F$23&amp;",男"&amp;","&amp;集計チェック!$A249))</f>
        <v>0</v>
      </c>
      <c r="G249" s="286">
        <f>IF($A249="","",COUNTIF(集計シート!$A$2:$E$202,集計チェック!G$23&amp;",男"&amp;","&amp;集計チェック!$A249))</f>
        <v>0</v>
      </c>
      <c r="H249" s="286">
        <f>IF($A249="","",COUNTIF(集計シート!$A$2:$E$202,集計チェック!H$23&amp;",男"&amp;","&amp;集計チェック!$A249))</f>
        <v>0</v>
      </c>
      <c r="I249" s="286">
        <f>IF($A249="","",COUNTIF(集計シート!$A$2:$E$202,集計チェック!I$23&amp;",男"&amp;","&amp;集計チェック!$A249)+COUNTIF(集計シート!$A$2:$E$202,",男"&amp;","&amp;集計チェック!$A249))</f>
        <v>0</v>
      </c>
      <c r="J249" s="286">
        <f t="shared" si="22"/>
        <v>0</v>
      </c>
      <c r="K249" s="286">
        <f>IF($A249="","",COUNTIF(集計シート!$A$2:$E$202,集計チェック!K$23&amp;",女"&amp;","&amp;集計チェック!$A249))</f>
        <v>0</v>
      </c>
      <c r="L249" s="286">
        <f>IF($A249="","",COUNTIF(集計シート!$A$2:$E$202,集計チェック!L$23&amp;",女"&amp;","&amp;集計チェック!$A249))</f>
        <v>0</v>
      </c>
      <c r="M249" s="286">
        <f>IF($A249="","",COUNTIF(集計シート!$A$2:$E$202,集計チェック!M$23&amp;",女"&amp;","&amp;集計チェック!$A249))</f>
        <v>0</v>
      </c>
      <c r="N249" s="286">
        <f>IF($A249="","",COUNTIF(集計シート!$A$2:$E$202,集計チェック!N$23&amp;",女"&amp;","&amp;集計チェック!$A249))</f>
        <v>0</v>
      </c>
      <c r="O249" s="286">
        <f>IF($A249="","",COUNTIF(集計シート!$A$2:$E$202,集計チェック!O$23&amp;",女"&amp;","&amp;集計チェック!$A249)+COUNTIF(集計シート!$A$2:$E$202,",女"&amp;","&amp;集計チェック!$A249))</f>
        <v>0</v>
      </c>
      <c r="Q249" s="286">
        <f>データ!R226</f>
        <v>0</v>
      </c>
      <c r="R249" s="289">
        <f>データ!S226</f>
        <v>0</v>
      </c>
      <c r="S249" s="290">
        <v>0</v>
      </c>
      <c r="T249" s="291">
        <f>IF($Q249="","",COUNTIF(集計シート!$K$2:$O$202,$Q249&amp;","&amp;1))</f>
        <v>0</v>
      </c>
      <c r="U249" s="292">
        <f t="shared" si="23"/>
        <v>0</v>
      </c>
      <c r="V249" s="286">
        <f>データ!T226</f>
        <v>0</v>
      </c>
      <c r="W249" s="289">
        <f>データ!U226</f>
        <v>0</v>
      </c>
      <c r="X249" s="290">
        <v>0</v>
      </c>
      <c r="Y249" s="291">
        <f>IF($V249="","",COUNTIF(集計シート!$K$2:$O$202,$V249&amp;","&amp;1))</f>
        <v>0</v>
      </c>
      <c r="Z249" s="293">
        <f t="shared" si="24"/>
        <v>0</v>
      </c>
    </row>
    <row r="250" spans="1:26">
      <c r="A250" s="286">
        <f>データ!P227</f>
        <v>0</v>
      </c>
      <c r="B250" s="287">
        <f>データ!Q227</f>
        <v>0</v>
      </c>
      <c r="C250" s="288">
        <f t="shared" si="20"/>
        <v>0</v>
      </c>
      <c r="D250" s="286">
        <f t="shared" si="21"/>
        <v>0</v>
      </c>
      <c r="E250" s="286">
        <f>IF($A250="","",COUNTIF(集計シート!$A$2:$E$202,集計チェック!E$23&amp;",男"&amp;","&amp;集計チェック!$A250))</f>
        <v>0</v>
      </c>
      <c r="F250" s="286">
        <f>IF($A250="","",COUNTIF(集計シート!$A$2:$E$202,集計チェック!F$23&amp;",男"&amp;","&amp;集計チェック!$A250))</f>
        <v>0</v>
      </c>
      <c r="G250" s="286">
        <f>IF($A250="","",COUNTIF(集計シート!$A$2:$E$202,集計チェック!G$23&amp;",男"&amp;","&amp;集計チェック!$A250))</f>
        <v>0</v>
      </c>
      <c r="H250" s="286">
        <f>IF($A250="","",COUNTIF(集計シート!$A$2:$E$202,集計チェック!H$23&amp;",男"&amp;","&amp;集計チェック!$A250))</f>
        <v>0</v>
      </c>
      <c r="I250" s="286">
        <f>IF($A250="","",COUNTIF(集計シート!$A$2:$E$202,集計チェック!I$23&amp;",男"&amp;","&amp;集計チェック!$A250)+COUNTIF(集計シート!$A$2:$E$202,",男"&amp;","&amp;集計チェック!$A250))</f>
        <v>0</v>
      </c>
      <c r="J250" s="286">
        <f t="shared" si="22"/>
        <v>0</v>
      </c>
      <c r="K250" s="286">
        <f>IF($A250="","",COUNTIF(集計シート!$A$2:$E$202,集計チェック!K$23&amp;",女"&amp;","&amp;集計チェック!$A250))</f>
        <v>0</v>
      </c>
      <c r="L250" s="286">
        <f>IF($A250="","",COUNTIF(集計シート!$A$2:$E$202,集計チェック!L$23&amp;",女"&amp;","&amp;集計チェック!$A250))</f>
        <v>0</v>
      </c>
      <c r="M250" s="286">
        <f>IF($A250="","",COUNTIF(集計シート!$A$2:$E$202,集計チェック!M$23&amp;",女"&amp;","&amp;集計チェック!$A250))</f>
        <v>0</v>
      </c>
      <c r="N250" s="286">
        <f>IF($A250="","",COUNTIF(集計シート!$A$2:$E$202,集計チェック!N$23&amp;",女"&amp;","&amp;集計チェック!$A250))</f>
        <v>0</v>
      </c>
      <c r="O250" s="286">
        <f>IF($A250="","",COUNTIF(集計シート!$A$2:$E$202,集計チェック!O$23&amp;",女"&amp;","&amp;集計チェック!$A250)+COUNTIF(集計シート!$A$2:$E$202,",女"&amp;","&amp;集計チェック!$A250))</f>
        <v>0</v>
      </c>
      <c r="Q250" s="286">
        <f>データ!R227</f>
        <v>0</v>
      </c>
      <c r="R250" s="289">
        <f>データ!S227</f>
        <v>0</v>
      </c>
      <c r="S250" s="290">
        <v>0</v>
      </c>
      <c r="T250" s="291">
        <f>IF($Q250="","",COUNTIF(集計シート!$K$2:$O$202,$Q250&amp;","&amp;1))</f>
        <v>0</v>
      </c>
      <c r="U250" s="292">
        <f t="shared" si="23"/>
        <v>0</v>
      </c>
      <c r="V250" s="286">
        <f>データ!T227</f>
        <v>0</v>
      </c>
      <c r="W250" s="289">
        <f>データ!U227</f>
        <v>0</v>
      </c>
      <c r="X250" s="290">
        <v>0</v>
      </c>
      <c r="Y250" s="291">
        <f>IF($V250="","",COUNTIF(集計シート!$K$2:$O$202,$V250&amp;","&amp;1))</f>
        <v>0</v>
      </c>
      <c r="Z250" s="293">
        <f t="shared" si="24"/>
        <v>0</v>
      </c>
    </row>
    <row r="251" spans="1:26">
      <c r="A251" s="286">
        <f>データ!P228</f>
        <v>0</v>
      </c>
      <c r="B251" s="287">
        <f>データ!Q228</f>
        <v>0</v>
      </c>
      <c r="C251" s="288">
        <f t="shared" si="20"/>
        <v>0</v>
      </c>
      <c r="D251" s="286">
        <f t="shared" si="21"/>
        <v>0</v>
      </c>
      <c r="E251" s="286">
        <f>IF($A251="","",COUNTIF(集計シート!$A$2:$E$202,集計チェック!E$23&amp;",男"&amp;","&amp;集計チェック!$A251))</f>
        <v>0</v>
      </c>
      <c r="F251" s="286">
        <f>IF($A251="","",COUNTIF(集計シート!$A$2:$E$202,集計チェック!F$23&amp;",男"&amp;","&amp;集計チェック!$A251))</f>
        <v>0</v>
      </c>
      <c r="G251" s="286">
        <f>IF($A251="","",COUNTIF(集計シート!$A$2:$E$202,集計チェック!G$23&amp;",男"&amp;","&amp;集計チェック!$A251))</f>
        <v>0</v>
      </c>
      <c r="H251" s="286">
        <f>IF($A251="","",COUNTIF(集計シート!$A$2:$E$202,集計チェック!H$23&amp;",男"&amp;","&amp;集計チェック!$A251))</f>
        <v>0</v>
      </c>
      <c r="I251" s="286">
        <f>IF($A251="","",COUNTIF(集計シート!$A$2:$E$202,集計チェック!I$23&amp;",男"&amp;","&amp;集計チェック!$A251)+COUNTIF(集計シート!$A$2:$E$202,",男"&amp;","&amp;集計チェック!$A251))</f>
        <v>0</v>
      </c>
      <c r="J251" s="286">
        <f t="shared" si="22"/>
        <v>0</v>
      </c>
      <c r="K251" s="286">
        <f>IF($A251="","",COUNTIF(集計シート!$A$2:$E$202,集計チェック!K$23&amp;",女"&amp;","&amp;集計チェック!$A251))</f>
        <v>0</v>
      </c>
      <c r="L251" s="286">
        <f>IF($A251="","",COUNTIF(集計シート!$A$2:$E$202,集計チェック!L$23&amp;",女"&amp;","&amp;集計チェック!$A251))</f>
        <v>0</v>
      </c>
      <c r="M251" s="286">
        <f>IF($A251="","",COUNTIF(集計シート!$A$2:$E$202,集計チェック!M$23&amp;",女"&amp;","&amp;集計チェック!$A251))</f>
        <v>0</v>
      </c>
      <c r="N251" s="286">
        <f>IF($A251="","",COUNTIF(集計シート!$A$2:$E$202,集計チェック!N$23&amp;",女"&amp;","&amp;集計チェック!$A251))</f>
        <v>0</v>
      </c>
      <c r="O251" s="286">
        <f>IF($A251="","",COUNTIF(集計シート!$A$2:$E$202,集計チェック!O$23&amp;",女"&amp;","&amp;集計チェック!$A251)+COUNTIF(集計シート!$A$2:$E$202,",女"&amp;","&amp;集計チェック!$A251))</f>
        <v>0</v>
      </c>
      <c r="Q251" s="286">
        <f>データ!R228</f>
        <v>0</v>
      </c>
      <c r="R251" s="289">
        <f>データ!S228</f>
        <v>0</v>
      </c>
      <c r="S251" s="290">
        <v>0</v>
      </c>
      <c r="T251" s="291">
        <f>IF($Q251="","",COUNTIF(集計シート!$K$2:$O$202,$Q251&amp;","&amp;1))</f>
        <v>0</v>
      </c>
      <c r="U251" s="292">
        <f t="shared" si="23"/>
        <v>0</v>
      </c>
      <c r="V251" s="286">
        <f>データ!T228</f>
        <v>0</v>
      </c>
      <c r="W251" s="289">
        <f>データ!U228</f>
        <v>0</v>
      </c>
      <c r="X251" s="290">
        <v>0</v>
      </c>
      <c r="Y251" s="291">
        <f>IF($V251="","",COUNTIF(集計シート!$K$2:$O$202,$V251&amp;","&amp;1))</f>
        <v>0</v>
      </c>
      <c r="Z251" s="293">
        <f t="shared" si="24"/>
        <v>0</v>
      </c>
    </row>
    <row r="252" spans="1:26">
      <c r="A252" s="286">
        <f>データ!P229</f>
        <v>0</v>
      </c>
      <c r="B252" s="287">
        <f>データ!Q229</f>
        <v>0</v>
      </c>
      <c r="C252" s="288">
        <f t="shared" si="20"/>
        <v>0</v>
      </c>
      <c r="D252" s="286">
        <f t="shared" si="21"/>
        <v>0</v>
      </c>
      <c r="E252" s="286">
        <f>IF($A252="","",COUNTIF(集計シート!$A$2:$E$202,集計チェック!E$23&amp;",男"&amp;","&amp;集計チェック!$A252))</f>
        <v>0</v>
      </c>
      <c r="F252" s="286">
        <f>IF($A252="","",COUNTIF(集計シート!$A$2:$E$202,集計チェック!F$23&amp;",男"&amp;","&amp;集計チェック!$A252))</f>
        <v>0</v>
      </c>
      <c r="G252" s="286">
        <f>IF($A252="","",COUNTIF(集計シート!$A$2:$E$202,集計チェック!G$23&amp;",男"&amp;","&amp;集計チェック!$A252))</f>
        <v>0</v>
      </c>
      <c r="H252" s="286">
        <f>IF($A252="","",COUNTIF(集計シート!$A$2:$E$202,集計チェック!H$23&amp;",男"&amp;","&amp;集計チェック!$A252))</f>
        <v>0</v>
      </c>
      <c r="I252" s="286">
        <f>IF($A252="","",COUNTIF(集計シート!$A$2:$E$202,集計チェック!I$23&amp;",男"&amp;","&amp;集計チェック!$A252)+COUNTIF(集計シート!$A$2:$E$202,",男"&amp;","&amp;集計チェック!$A252))</f>
        <v>0</v>
      </c>
      <c r="J252" s="286">
        <f t="shared" si="22"/>
        <v>0</v>
      </c>
      <c r="K252" s="286">
        <f>IF($A252="","",COUNTIF(集計シート!$A$2:$E$202,集計チェック!K$23&amp;",女"&amp;","&amp;集計チェック!$A252))</f>
        <v>0</v>
      </c>
      <c r="L252" s="286">
        <f>IF($A252="","",COUNTIF(集計シート!$A$2:$E$202,集計チェック!L$23&amp;",女"&amp;","&amp;集計チェック!$A252))</f>
        <v>0</v>
      </c>
      <c r="M252" s="286">
        <f>IF($A252="","",COUNTIF(集計シート!$A$2:$E$202,集計チェック!M$23&amp;",女"&amp;","&amp;集計チェック!$A252))</f>
        <v>0</v>
      </c>
      <c r="N252" s="286">
        <f>IF($A252="","",COUNTIF(集計シート!$A$2:$E$202,集計チェック!N$23&amp;",女"&amp;","&amp;集計チェック!$A252))</f>
        <v>0</v>
      </c>
      <c r="O252" s="286">
        <f>IF($A252="","",COUNTIF(集計シート!$A$2:$E$202,集計チェック!O$23&amp;",女"&amp;","&amp;集計チェック!$A252)+COUNTIF(集計シート!$A$2:$E$202,",女"&amp;","&amp;集計チェック!$A252))</f>
        <v>0</v>
      </c>
      <c r="Q252" s="286">
        <f>データ!R229</f>
        <v>0</v>
      </c>
      <c r="R252" s="289">
        <f>データ!S229</f>
        <v>0</v>
      </c>
      <c r="S252" s="290">
        <v>0</v>
      </c>
      <c r="T252" s="291">
        <f>IF($Q252="","",COUNTIF(集計シート!$K$2:$O$202,$Q252&amp;","&amp;1))</f>
        <v>0</v>
      </c>
      <c r="U252" s="292">
        <f t="shared" si="23"/>
        <v>0</v>
      </c>
      <c r="V252" s="286">
        <f>データ!T229</f>
        <v>0</v>
      </c>
      <c r="W252" s="289">
        <f>データ!U229</f>
        <v>0</v>
      </c>
      <c r="X252" s="290">
        <v>0</v>
      </c>
      <c r="Y252" s="291">
        <f>IF($V252="","",COUNTIF(集計シート!$K$2:$O$202,$V252&amp;","&amp;1))</f>
        <v>0</v>
      </c>
      <c r="Z252" s="293">
        <f t="shared" si="24"/>
        <v>0</v>
      </c>
    </row>
    <row r="253" spans="1:26">
      <c r="A253" s="286">
        <f>データ!P230</f>
        <v>0</v>
      </c>
      <c r="B253" s="287">
        <f>データ!Q230</f>
        <v>0</v>
      </c>
      <c r="C253" s="288">
        <f t="shared" si="20"/>
        <v>0</v>
      </c>
      <c r="D253" s="286">
        <f t="shared" si="21"/>
        <v>0</v>
      </c>
      <c r="E253" s="286">
        <f>IF($A253="","",COUNTIF(集計シート!$A$2:$E$202,集計チェック!E$23&amp;",男"&amp;","&amp;集計チェック!$A253))</f>
        <v>0</v>
      </c>
      <c r="F253" s="286">
        <f>IF($A253="","",COUNTIF(集計シート!$A$2:$E$202,集計チェック!F$23&amp;",男"&amp;","&amp;集計チェック!$A253))</f>
        <v>0</v>
      </c>
      <c r="G253" s="286">
        <f>IF($A253="","",COUNTIF(集計シート!$A$2:$E$202,集計チェック!G$23&amp;",男"&amp;","&amp;集計チェック!$A253))</f>
        <v>0</v>
      </c>
      <c r="H253" s="286">
        <f>IF($A253="","",COUNTIF(集計シート!$A$2:$E$202,集計チェック!H$23&amp;",男"&amp;","&amp;集計チェック!$A253))</f>
        <v>0</v>
      </c>
      <c r="I253" s="286">
        <f>IF($A253="","",COUNTIF(集計シート!$A$2:$E$202,集計チェック!I$23&amp;",男"&amp;","&amp;集計チェック!$A253)+COUNTIF(集計シート!$A$2:$E$202,",男"&amp;","&amp;集計チェック!$A253))</f>
        <v>0</v>
      </c>
      <c r="J253" s="286">
        <f t="shared" si="22"/>
        <v>0</v>
      </c>
      <c r="K253" s="286">
        <f>IF($A253="","",COUNTIF(集計シート!$A$2:$E$202,集計チェック!K$23&amp;",女"&amp;","&amp;集計チェック!$A253))</f>
        <v>0</v>
      </c>
      <c r="L253" s="286">
        <f>IF($A253="","",COUNTIF(集計シート!$A$2:$E$202,集計チェック!L$23&amp;",女"&amp;","&amp;集計チェック!$A253))</f>
        <v>0</v>
      </c>
      <c r="M253" s="286">
        <f>IF($A253="","",COUNTIF(集計シート!$A$2:$E$202,集計チェック!M$23&amp;",女"&amp;","&amp;集計チェック!$A253))</f>
        <v>0</v>
      </c>
      <c r="N253" s="286">
        <f>IF($A253="","",COUNTIF(集計シート!$A$2:$E$202,集計チェック!N$23&amp;",女"&amp;","&amp;集計チェック!$A253))</f>
        <v>0</v>
      </c>
      <c r="O253" s="286">
        <f>IF($A253="","",COUNTIF(集計シート!$A$2:$E$202,集計チェック!O$23&amp;",女"&amp;","&amp;集計チェック!$A253)+COUNTIF(集計シート!$A$2:$E$202,",女"&amp;","&amp;集計チェック!$A253))</f>
        <v>0</v>
      </c>
      <c r="Q253" s="286">
        <f>データ!R230</f>
        <v>0</v>
      </c>
      <c r="R253" s="289">
        <f>データ!S230</f>
        <v>0</v>
      </c>
      <c r="S253" s="290">
        <v>0</v>
      </c>
      <c r="T253" s="291">
        <f>IF($Q253="","",COUNTIF(集計シート!$K$2:$O$202,$Q253&amp;","&amp;1))</f>
        <v>0</v>
      </c>
      <c r="U253" s="292">
        <f t="shared" si="23"/>
        <v>0</v>
      </c>
      <c r="V253" s="286">
        <f>データ!T230</f>
        <v>0</v>
      </c>
      <c r="W253" s="289">
        <f>データ!U230</f>
        <v>0</v>
      </c>
      <c r="X253" s="290">
        <v>0</v>
      </c>
      <c r="Y253" s="291">
        <f>IF($V253="","",COUNTIF(集計シート!$K$2:$O$202,$V253&amp;","&amp;1))</f>
        <v>0</v>
      </c>
      <c r="Z253" s="293">
        <f t="shared" si="24"/>
        <v>0</v>
      </c>
    </row>
    <row r="254" spans="1:26">
      <c r="A254" s="286">
        <f>データ!P231</f>
        <v>0</v>
      </c>
      <c r="B254" s="287">
        <f>データ!Q231</f>
        <v>0</v>
      </c>
      <c r="C254" s="288">
        <f t="shared" si="20"/>
        <v>0</v>
      </c>
      <c r="D254" s="286">
        <f t="shared" si="21"/>
        <v>0</v>
      </c>
      <c r="E254" s="286">
        <f>IF($A254="","",COUNTIF(集計シート!$A$2:$E$202,集計チェック!E$23&amp;",男"&amp;","&amp;集計チェック!$A254))</f>
        <v>0</v>
      </c>
      <c r="F254" s="286">
        <f>IF($A254="","",COUNTIF(集計シート!$A$2:$E$202,集計チェック!F$23&amp;",男"&amp;","&amp;集計チェック!$A254))</f>
        <v>0</v>
      </c>
      <c r="G254" s="286">
        <f>IF($A254="","",COUNTIF(集計シート!$A$2:$E$202,集計チェック!G$23&amp;",男"&amp;","&amp;集計チェック!$A254))</f>
        <v>0</v>
      </c>
      <c r="H254" s="286">
        <f>IF($A254="","",COUNTIF(集計シート!$A$2:$E$202,集計チェック!H$23&amp;",男"&amp;","&amp;集計チェック!$A254))</f>
        <v>0</v>
      </c>
      <c r="I254" s="286">
        <f>IF($A254="","",COUNTIF(集計シート!$A$2:$E$202,集計チェック!I$23&amp;",男"&amp;","&amp;集計チェック!$A254)+COUNTIF(集計シート!$A$2:$E$202,",男"&amp;","&amp;集計チェック!$A254))</f>
        <v>0</v>
      </c>
      <c r="J254" s="286">
        <f t="shared" si="22"/>
        <v>0</v>
      </c>
      <c r="K254" s="286">
        <f>IF($A254="","",COUNTIF(集計シート!$A$2:$E$202,集計チェック!K$23&amp;",女"&amp;","&amp;集計チェック!$A254))</f>
        <v>0</v>
      </c>
      <c r="L254" s="286">
        <f>IF($A254="","",COUNTIF(集計シート!$A$2:$E$202,集計チェック!L$23&amp;",女"&amp;","&amp;集計チェック!$A254))</f>
        <v>0</v>
      </c>
      <c r="M254" s="286">
        <f>IF($A254="","",COUNTIF(集計シート!$A$2:$E$202,集計チェック!M$23&amp;",女"&amp;","&amp;集計チェック!$A254))</f>
        <v>0</v>
      </c>
      <c r="N254" s="286">
        <f>IF($A254="","",COUNTIF(集計シート!$A$2:$E$202,集計チェック!N$23&amp;",女"&amp;","&amp;集計チェック!$A254))</f>
        <v>0</v>
      </c>
      <c r="O254" s="286">
        <f>IF($A254="","",COUNTIF(集計シート!$A$2:$E$202,集計チェック!O$23&amp;",女"&amp;","&amp;集計チェック!$A254)+COUNTIF(集計シート!$A$2:$E$202,",女"&amp;","&amp;集計チェック!$A254))</f>
        <v>0</v>
      </c>
      <c r="Q254" s="286">
        <f>データ!R231</f>
        <v>0</v>
      </c>
      <c r="R254" s="289">
        <f>データ!S231</f>
        <v>0</v>
      </c>
      <c r="S254" s="290">
        <v>0</v>
      </c>
      <c r="T254" s="291">
        <f>IF($Q254="","",COUNTIF(集計シート!$K$2:$O$202,$Q254&amp;","&amp;1))</f>
        <v>0</v>
      </c>
      <c r="U254" s="292">
        <f t="shared" si="23"/>
        <v>0</v>
      </c>
      <c r="V254" s="286">
        <f>データ!T231</f>
        <v>0</v>
      </c>
      <c r="W254" s="289">
        <f>データ!U231</f>
        <v>0</v>
      </c>
      <c r="X254" s="290">
        <v>0</v>
      </c>
      <c r="Y254" s="291">
        <f>IF($V254="","",COUNTIF(集計シート!$K$2:$O$202,$V254&amp;","&amp;1))</f>
        <v>0</v>
      </c>
      <c r="Z254" s="293">
        <f t="shared" si="24"/>
        <v>0</v>
      </c>
    </row>
    <row r="255" spans="1:26">
      <c r="A255" s="286">
        <f>データ!P232</f>
        <v>0</v>
      </c>
      <c r="B255" s="287">
        <f>データ!Q232</f>
        <v>0</v>
      </c>
      <c r="C255" s="288">
        <f t="shared" si="20"/>
        <v>0</v>
      </c>
      <c r="D255" s="286">
        <f t="shared" si="21"/>
        <v>0</v>
      </c>
      <c r="E255" s="286">
        <f>IF($A255="","",COUNTIF(集計シート!$A$2:$E$202,集計チェック!E$23&amp;",男"&amp;","&amp;集計チェック!$A255))</f>
        <v>0</v>
      </c>
      <c r="F255" s="286">
        <f>IF($A255="","",COUNTIF(集計シート!$A$2:$E$202,集計チェック!F$23&amp;",男"&amp;","&amp;集計チェック!$A255))</f>
        <v>0</v>
      </c>
      <c r="G255" s="286">
        <f>IF($A255="","",COUNTIF(集計シート!$A$2:$E$202,集計チェック!G$23&amp;",男"&amp;","&amp;集計チェック!$A255))</f>
        <v>0</v>
      </c>
      <c r="H255" s="286">
        <f>IF($A255="","",COUNTIF(集計シート!$A$2:$E$202,集計チェック!H$23&amp;",男"&amp;","&amp;集計チェック!$A255))</f>
        <v>0</v>
      </c>
      <c r="I255" s="286">
        <f>IF($A255="","",COUNTIF(集計シート!$A$2:$E$202,集計チェック!I$23&amp;",男"&amp;","&amp;集計チェック!$A255)+COUNTIF(集計シート!$A$2:$E$202,",男"&amp;","&amp;集計チェック!$A255))</f>
        <v>0</v>
      </c>
      <c r="J255" s="286">
        <f t="shared" si="22"/>
        <v>0</v>
      </c>
      <c r="K255" s="286">
        <f>IF($A255="","",COUNTIF(集計シート!$A$2:$E$202,集計チェック!K$23&amp;",女"&amp;","&amp;集計チェック!$A255))</f>
        <v>0</v>
      </c>
      <c r="L255" s="286">
        <f>IF($A255="","",COUNTIF(集計シート!$A$2:$E$202,集計チェック!L$23&amp;",女"&amp;","&amp;集計チェック!$A255))</f>
        <v>0</v>
      </c>
      <c r="M255" s="286">
        <f>IF($A255="","",COUNTIF(集計シート!$A$2:$E$202,集計チェック!M$23&amp;",女"&amp;","&amp;集計チェック!$A255))</f>
        <v>0</v>
      </c>
      <c r="N255" s="286">
        <f>IF($A255="","",COUNTIF(集計シート!$A$2:$E$202,集計チェック!N$23&amp;",女"&amp;","&amp;集計チェック!$A255))</f>
        <v>0</v>
      </c>
      <c r="O255" s="286">
        <f>IF($A255="","",COUNTIF(集計シート!$A$2:$E$202,集計チェック!O$23&amp;",女"&amp;","&amp;集計チェック!$A255)+COUNTIF(集計シート!$A$2:$E$202,",女"&amp;","&amp;集計チェック!$A255))</f>
        <v>0</v>
      </c>
      <c r="Q255" s="286">
        <f>データ!R232</f>
        <v>0</v>
      </c>
      <c r="R255" s="289">
        <f>データ!S232</f>
        <v>0</v>
      </c>
      <c r="S255" s="290">
        <v>0</v>
      </c>
      <c r="T255" s="291">
        <f>IF($Q255="","",COUNTIF(集計シート!$K$2:$O$202,$Q255&amp;","&amp;1))</f>
        <v>0</v>
      </c>
      <c r="U255" s="292">
        <f t="shared" si="23"/>
        <v>0</v>
      </c>
      <c r="V255" s="286">
        <f>データ!T232</f>
        <v>0</v>
      </c>
      <c r="W255" s="289">
        <f>データ!U232</f>
        <v>0</v>
      </c>
      <c r="X255" s="290">
        <v>0</v>
      </c>
      <c r="Y255" s="291">
        <f>IF($V255="","",COUNTIF(集計シート!$K$2:$O$202,$V255&amp;","&amp;1))</f>
        <v>0</v>
      </c>
      <c r="Z255" s="293">
        <f t="shared" si="24"/>
        <v>0</v>
      </c>
    </row>
    <row r="256" spans="1:26">
      <c r="A256" s="286">
        <f>データ!P233</f>
        <v>0</v>
      </c>
      <c r="B256" s="287">
        <f>データ!Q233</f>
        <v>0</v>
      </c>
      <c r="C256" s="288">
        <f t="shared" si="20"/>
        <v>0</v>
      </c>
      <c r="D256" s="286">
        <f t="shared" si="21"/>
        <v>0</v>
      </c>
      <c r="E256" s="286">
        <f>IF($A256="","",COUNTIF(集計シート!$A$2:$E$202,集計チェック!E$23&amp;",男"&amp;","&amp;集計チェック!$A256))</f>
        <v>0</v>
      </c>
      <c r="F256" s="286">
        <f>IF($A256="","",COUNTIF(集計シート!$A$2:$E$202,集計チェック!F$23&amp;",男"&amp;","&amp;集計チェック!$A256))</f>
        <v>0</v>
      </c>
      <c r="G256" s="286">
        <f>IF($A256="","",COUNTIF(集計シート!$A$2:$E$202,集計チェック!G$23&amp;",男"&amp;","&amp;集計チェック!$A256))</f>
        <v>0</v>
      </c>
      <c r="H256" s="286">
        <f>IF($A256="","",COUNTIF(集計シート!$A$2:$E$202,集計チェック!H$23&amp;",男"&amp;","&amp;集計チェック!$A256))</f>
        <v>0</v>
      </c>
      <c r="I256" s="286">
        <f>IF($A256="","",COUNTIF(集計シート!$A$2:$E$202,集計チェック!I$23&amp;",男"&amp;","&amp;集計チェック!$A256)+COUNTIF(集計シート!$A$2:$E$202,",男"&amp;","&amp;集計チェック!$A256))</f>
        <v>0</v>
      </c>
      <c r="J256" s="286">
        <f t="shared" si="22"/>
        <v>0</v>
      </c>
      <c r="K256" s="286">
        <f>IF($A256="","",COUNTIF(集計シート!$A$2:$E$202,集計チェック!K$23&amp;",女"&amp;","&amp;集計チェック!$A256))</f>
        <v>0</v>
      </c>
      <c r="L256" s="286">
        <f>IF($A256="","",COUNTIF(集計シート!$A$2:$E$202,集計チェック!L$23&amp;",女"&amp;","&amp;集計チェック!$A256))</f>
        <v>0</v>
      </c>
      <c r="M256" s="286">
        <f>IF($A256="","",COUNTIF(集計シート!$A$2:$E$202,集計チェック!M$23&amp;",女"&amp;","&amp;集計チェック!$A256))</f>
        <v>0</v>
      </c>
      <c r="N256" s="286">
        <f>IF($A256="","",COUNTIF(集計シート!$A$2:$E$202,集計チェック!N$23&amp;",女"&amp;","&amp;集計チェック!$A256))</f>
        <v>0</v>
      </c>
      <c r="O256" s="286">
        <f>IF($A256="","",COUNTIF(集計シート!$A$2:$E$202,集計チェック!O$23&amp;",女"&amp;","&amp;集計チェック!$A256)+COUNTIF(集計シート!$A$2:$E$202,",女"&amp;","&amp;集計チェック!$A256))</f>
        <v>0</v>
      </c>
      <c r="Q256" s="286">
        <f>データ!R233</f>
        <v>0</v>
      </c>
      <c r="R256" s="289">
        <f>データ!S233</f>
        <v>0</v>
      </c>
      <c r="S256" s="290">
        <v>0</v>
      </c>
      <c r="T256" s="291">
        <f>IF($Q256="","",COUNTIF(集計シート!$K$2:$O$202,$Q256&amp;","&amp;1))</f>
        <v>0</v>
      </c>
      <c r="U256" s="292">
        <f t="shared" si="23"/>
        <v>0</v>
      </c>
      <c r="V256" s="286">
        <f>データ!T233</f>
        <v>0</v>
      </c>
      <c r="W256" s="289">
        <f>データ!U233</f>
        <v>0</v>
      </c>
      <c r="X256" s="290">
        <v>0</v>
      </c>
      <c r="Y256" s="291">
        <f>IF($V256="","",COUNTIF(集計シート!$K$2:$O$202,$V256&amp;","&amp;1))</f>
        <v>0</v>
      </c>
      <c r="Z256" s="293">
        <f t="shared" si="24"/>
        <v>0</v>
      </c>
    </row>
    <row r="257" spans="1:26">
      <c r="A257" s="286">
        <f>データ!P234</f>
        <v>0</v>
      </c>
      <c r="B257" s="287">
        <f>データ!Q234</f>
        <v>0</v>
      </c>
      <c r="C257" s="288">
        <f t="shared" si="20"/>
        <v>0</v>
      </c>
      <c r="D257" s="286">
        <f t="shared" si="21"/>
        <v>0</v>
      </c>
      <c r="E257" s="286">
        <f>IF($A257="","",COUNTIF(集計シート!$A$2:$E$202,集計チェック!E$23&amp;",男"&amp;","&amp;集計チェック!$A257))</f>
        <v>0</v>
      </c>
      <c r="F257" s="286">
        <f>IF($A257="","",COUNTIF(集計シート!$A$2:$E$202,集計チェック!F$23&amp;",男"&amp;","&amp;集計チェック!$A257))</f>
        <v>0</v>
      </c>
      <c r="G257" s="286">
        <f>IF($A257="","",COUNTIF(集計シート!$A$2:$E$202,集計チェック!G$23&amp;",男"&amp;","&amp;集計チェック!$A257))</f>
        <v>0</v>
      </c>
      <c r="H257" s="286">
        <f>IF($A257="","",COUNTIF(集計シート!$A$2:$E$202,集計チェック!H$23&amp;",男"&amp;","&amp;集計チェック!$A257))</f>
        <v>0</v>
      </c>
      <c r="I257" s="286">
        <f>IF($A257="","",COUNTIF(集計シート!$A$2:$E$202,集計チェック!I$23&amp;",男"&amp;","&amp;集計チェック!$A257)+COUNTIF(集計シート!$A$2:$E$202,",男"&amp;","&amp;集計チェック!$A257))</f>
        <v>0</v>
      </c>
      <c r="J257" s="286">
        <f t="shared" si="22"/>
        <v>0</v>
      </c>
      <c r="K257" s="286">
        <f>IF($A257="","",COUNTIF(集計シート!$A$2:$E$202,集計チェック!K$23&amp;",女"&amp;","&amp;集計チェック!$A257))</f>
        <v>0</v>
      </c>
      <c r="L257" s="286">
        <f>IF($A257="","",COUNTIF(集計シート!$A$2:$E$202,集計チェック!L$23&amp;",女"&amp;","&amp;集計チェック!$A257))</f>
        <v>0</v>
      </c>
      <c r="M257" s="286">
        <f>IF($A257="","",COUNTIF(集計シート!$A$2:$E$202,集計チェック!M$23&amp;",女"&amp;","&amp;集計チェック!$A257))</f>
        <v>0</v>
      </c>
      <c r="N257" s="286">
        <f>IF($A257="","",COUNTIF(集計シート!$A$2:$E$202,集計チェック!N$23&amp;",女"&amp;","&amp;集計チェック!$A257))</f>
        <v>0</v>
      </c>
      <c r="O257" s="286">
        <f>IF($A257="","",COUNTIF(集計シート!$A$2:$E$202,集計チェック!O$23&amp;",女"&amp;","&amp;集計チェック!$A257)+COUNTIF(集計シート!$A$2:$E$202,",女"&amp;","&amp;集計チェック!$A257))</f>
        <v>0</v>
      </c>
      <c r="Q257" s="286">
        <f>データ!R234</f>
        <v>0</v>
      </c>
      <c r="R257" s="289">
        <f>データ!S234</f>
        <v>0</v>
      </c>
      <c r="S257" s="290">
        <v>0</v>
      </c>
      <c r="T257" s="291">
        <f>IF($Q257="","",COUNTIF(集計シート!$K$2:$O$202,$Q257&amp;","&amp;1))</f>
        <v>0</v>
      </c>
      <c r="U257" s="292">
        <f t="shared" si="23"/>
        <v>0</v>
      </c>
      <c r="V257" s="286">
        <f>データ!T234</f>
        <v>0</v>
      </c>
      <c r="W257" s="289">
        <f>データ!U234</f>
        <v>0</v>
      </c>
      <c r="X257" s="290">
        <v>0</v>
      </c>
      <c r="Y257" s="291">
        <f>IF($V257="","",COUNTIF(集計シート!$K$2:$O$202,$V257&amp;","&amp;1))</f>
        <v>0</v>
      </c>
      <c r="Z257" s="293">
        <f t="shared" si="24"/>
        <v>0</v>
      </c>
    </row>
    <row r="258" spans="1:26">
      <c r="A258" s="286">
        <f>データ!P235</f>
        <v>0</v>
      </c>
      <c r="B258" s="287">
        <f>データ!Q235</f>
        <v>0</v>
      </c>
      <c r="C258" s="288">
        <f t="shared" si="20"/>
        <v>0</v>
      </c>
      <c r="D258" s="286">
        <f t="shared" si="21"/>
        <v>0</v>
      </c>
      <c r="E258" s="286">
        <f>IF($A258="","",COUNTIF(集計シート!$A$2:$E$202,集計チェック!E$23&amp;",男"&amp;","&amp;集計チェック!$A258))</f>
        <v>0</v>
      </c>
      <c r="F258" s="286">
        <f>IF($A258="","",COUNTIF(集計シート!$A$2:$E$202,集計チェック!F$23&amp;",男"&amp;","&amp;集計チェック!$A258))</f>
        <v>0</v>
      </c>
      <c r="G258" s="286">
        <f>IF($A258="","",COUNTIF(集計シート!$A$2:$E$202,集計チェック!G$23&amp;",男"&amp;","&amp;集計チェック!$A258))</f>
        <v>0</v>
      </c>
      <c r="H258" s="286">
        <f>IF($A258="","",COUNTIF(集計シート!$A$2:$E$202,集計チェック!H$23&amp;",男"&amp;","&amp;集計チェック!$A258))</f>
        <v>0</v>
      </c>
      <c r="I258" s="286">
        <f>IF($A258="","",COUNTIF(集計シート!$A$2:$E$202,集計チェック!I$23&amp;",男"&amp;","&amp;集計チェック!$A258)+COUNTIF(集計シート!$A$2:$E$202,",男"&amp;","&amp;集計チェック!$A258))</f>
        <v>0</v>
      </c>
      <c r="J258" s="286">
        <f t="shared" si="22"/>
        <v>0</v>
      </c>
      <c r="K258" s="286">
        <f>IF($A258="","",COUNTIF(集計シート!$A$2:$E$202,集計チェック!K$23&amp;",女"&amp;","&amp;集計チェック!$A258))</f>
        <v>0</v>
      </c>
      <c r="L258" s="286">
        <f>IF($A258="","",COUNTIF(集計シート!$A$2:$E$202,集計チェック!L$23&amp;",女"&amp;","&amp;集計チェック!$A258))</f>
        <v>0</v>
      </c>
      <c r="M258" s="286">
        <f>IF($A258="","",COUNTIF(集計シート!$A$2:$E$202,集計チェック!M$23&amp;",女"&amp;","&amp;集計チェック!$A258))</f>
        <v>0</v>
      </c>
      <c r="N258" s="286">
        <f>IF($A258="","",COUNTIF(集計シート!$A$2:$E$202,集計チェック!N$23&amp;",女"&amp;","&amp;集計チェック!$A258))</f>
        <v>0</v>
      </c>
      <c r="O258" s="286">
        <f>IF($A258="","",COUNTIF(集計シート!$A$2:$E$202,集計チェック!O$23&amp;",女"&amp;","&amp;集計チェック!$A258)+COUNTIF(集計シート!$A$2:$E$202,",女"&amp;","&amp;集計チェック!$A258))</f>
        <v>0</v>
      </c>
      <c r="Q258" s="286">
        <f>データ!R235</f>
        <v>0</v>
      </c>
      <c r="R258" s="289">
        <f>データ!S235</f>
        <v>0</v>
      </c>
      <c r="S258" s="290">
        <v>0</v>
      </c>
      <c r="T258" s="291">
        <f>IF($Q258="","",COUNTIF(集計シート!$K$2:$O$202,$Q258&amp;","&amp;1))</f>
        <v>0</v>
      </c>
      <c r="U258" s="292">
        <f t="shared" si="23"/>
        <v>0</v>
      </c>
      <c r="V258" s="286">
        <f>データ!T235</f>
        <v>0</v>
      </c>
      <c r="W258" s="289">
        <f>データ!U235</f>
        <v>0</v>
      </c>
      <c r="X258" s="290">
        <v>0</v>
      </c>
      <c r="Y258" s="291">
        <f>IF($V258="","",COUNTIF(集計シート!$K$2:$O$202,$V258&amp;","&amp;1))</f>
        <v>0</v>
      </c>
      <c r="Z258" s="293">
        <f t="shared" si="24"/>
        <v>0</v>
      </c>
    </row>
    <row r="259" spans="1:26">
      <c r="A259" s="286">
        <f>データ!P236</f>
        <v>0</v>
      </c>
      <c r="B259" s="287">
        <f>データ!Q236</f>
        <v>0</v>
      </c>
      <c r="C259" s="288">
        <f t="shared" si="20"/>
        <v>0</v>
      </c>
      <c r="D259" s="286">
        <f t="shared" si="21"/>
        <v>0</v>
      </c>
      <c r="E259" s="286">
        <f>IF($A259="","",COUNTIF(集計シート!$A$2:$E$202,集計チェック!E$23&amp;",男"&amp;","&amp;集計チェック!$A259))</f>
        <v>0</v>
      </c>
      <c r="F259" s="286">
        <f>IF($A259="","",COUNTIF(集計シート!$A$2:$E$202,集計チェック!F$23&amp;",男"&amp;","&amp;集計チェック!$A259))</f>
        <v>0</v>
      </c>
      <c r="G259" s="286">
        <f>IF($A259="","",COUNTIF(集計シート!$A$2:$E$202,集計チェック!G$23&amp;",男"&amp;","&amp;集計チェック!$A259))</f>
        <v>0</v>
      </c>
      <c r="H259" s="286">
        <f>IF($A259="","",COUNTIF(集計シート!$A$2:$E$202,集計チェック!H$23&amp;",男"&amp;","&amp;集計チェック!$A259))</f>
        <v>0</v>
      </c>
      <c r="I259" s="286">
        <f>IF($A259="","",COUNTIF(集計シート!$A$2:$E$202,集計チェック!I$23&amp;",男"&amp;","&amp;集計チェック!$A259)+COUNTIF(集計シート!$A$2:$E$202,",男"&amp;","&amp;集計チェック!$A259))</f>
        <v>0</v>
      </c>
      <c r="J259" s="286">
        <f t="shared" si="22"/>
        <v>0</v>
      </c>
      <c r="K259" s="286">
        <f>IF($A259="","",COUNTIF(集計シート!$A$2:$E$202,集計チェック!K$23&amp;",女"&amp;","&amp;集計チェック!$A259))</f>
        <v>0</v>
      </c>
      <c r="L259" s="286">
        <f>IF($A259="","",COUNTIF(集計シート!$A$2:$E$202,集計チェック!L$23&amp;",女"&amp;","&amp;集計チェック!$A259))</f>
        <v>0</v>
      </c>
      <c r="M259" s="286">
        <f>IF($A259="","",COUNTIF(集計シート!$A$2:$E$202,集計チェック!M$23&amp;",女"&amp;","&amp;集計チェック!$A259))</f>
        <v>0</v>
      </c>
      <c r="N259" s="286">
        <f>IF($A259="","",COUNTIF(集計シート!$A$2:$E$202,集計チェック!N$23&amp;",女"&amp;","&amp;集計チェック!$A259))</f>
        <v>0</v>
      </c>
      <c r="O259" s="286">
        <f>IF($A259="","",COUNTIF(集計シート!$A$2:$E$202,集計チェック!O$23&amp;",女"&amp;","&amp;集計チェック!$A259)+COUNTIF(集計シート!$A$2:$E$202,",女"&amp;","&amp;集計チェック!$A259))</f>
        <v>0</v>
      </c>
      <c r="Q259" s="286">
        <f>データ!R236</f>
        <v>0</v>
      </c>
      <c r="R259" s="289">
        <f>データ!S236</f>
        <v>0</v>
      </c>
      <c r="S259" s="290">
        <v>0</v>
      </c>
      <c r="T259" s="291">
        <f>IF($Q259="","",COUNTIF(集計シート!$K$2:$O$202,$Q259&amp;","&amp;1))</f>
        <v>0</v>
      </c>
      <c r="U259" s="292">
        <f t="shared" si="23"/>
        <v>0</v>
      </c>
      <c r="V259" s="286">
        <f>データ!T236</f>
        <v>0</v>
      </c>
      <c r="W259" s="289">
        <f>データ!U236</f>
        <v>0</v>
      </c>
      <c r="X259" s="290">
        <v>0</v>
      </c>
      <c r="Y259" s="291">
        <f>IF($V259="","",COUNTIF(集計シート!$K$2:$O$202,$V259&amp;","&amp;1))</f>
        <v>0</v>
      </c>
      <c r="Z259" s="293">
        <f t="shared" si="24"/>
        <v>0</v>
      </c>
    </row>
    <row r="260" spans="1:26">
      <c r="A260" s="286">
        <f>データ!P237</f>
        <v>0</v>
      </c>
      <c r="B260" s="287">
        <f>データ!Q237</f>
        <v>0</v>
      </c>
      <c r="C260" s="288">
        <f t="shared" si="20"/>
        <v>0</v>
      </c>
      <c r="D260" s="286">
        <f t="shared" si="21"/>
        <v>0</v>
      </c>
      <c r="E260" s="286">
        <f>IF($A260="","",COUNTIF(集計シート!$A$2:$E$202,集計チェック!E$23&amp;",男"&amp;","&amp;集計チェック!$A260))</f>
        <v>0</v>
      </c>
      <c r="F260" s="286">
        <f>IF($A260="","",COUNTIF(集計シート!$A$2:$E$202,集計チェック!F$23&amp;",男"&amp;","&amp;集計チェック!$A260))</f>
        <v>0</v>
      </c>
      <c r="G260" s="286">
        <f>IF($A260="","",COUNTIF(集計シート!$A$2:$E$202,集計チェック!G$23&amp;",男"&amp;","&amp;集計チェック!$A260))</f>
        <v>0</v>
      </c>
      <c r="H260" s="286">
        <f>IF($A260="","",COUNTIF(集計シート!$A$2:$E$202,集計チェック!H$23&amp;",男"&amp;","&amp;集計チェック!$A260))</f>
        <v>0</v>
      </c>
      <c r="I260" s="286">
        <f>IF($A260="","",COUNTIF(集計シート!$A$2:$E$202,集計チェック!I$23&amp;",男"&amp;","&amp;集計チェック!$A260)+COUNTIF(集計シート!$A$2:$E$202,",男"&amp;","&amp;集計チェック!$A260))</f>
        <v>0</v>
      </c>
      <c r="J260" s="286">
        <f t="shared" si="22"/>
        <v>0</v>
      </c>
      <c r="K260" s="286">
        <f>IF($A260="","",COUNTIF(集計シート!$A$2:$E$202,集計チェック!K$23&amp;",女"&amp;","&amp;集計チェック!$A260))</f>
        <v>0</v>
      </c>
      <c r="L260" s="286">
        <f>IF($A260="","",COUNTIF(集計シート!$A$2:$E$202,集計チェック!L$23&amp;",女"&amp;","&amp;集計チェック!$A260))</f>
        <v>0</v>
      </c>
      <c r="M260" s="286">
        <f>IF($A260="","",COUNTIF(集計シート!$A$2:$E$202,集計チェック!M$23&amp;",女"&amp;","&amp;集計チェック!$A260))</f>
        <v>0</v>
      </c>
      <c r="N260" s="286">
        <f>IF($A260="","",COUNTIF(集計シート!$A$2:$E$202,集計チェック!N$23&amp;",女"&amp;","&amp;集計チェック!$A260))</f>
        <v>0</v>
      </c>
      <c r="O260" s="286">
        <f>IF($A260="","",COUNTIF(集計シート!$A$2:$E$202,集計チェック!O$23&amp;",女"&amp;","&amp;集計チェック!$A260)+COUNTIF(集計シート!$A$2:$E$202,",女"&amp;","&amp;集計チェック!$A260))</f>
        <v>0</v>
      </c>
      <c r="Q260" s="286">
        <f>データ!R237</f>
        <v>0</v>
      </c>
      <c r="R260" s="289">
        <f>データ!S237</f>
        <v>0</v>
      </c>
      <c r="S260" s="290">
        <v>0</v>
      </c>
      <c r="T260" s="291">
        <f>IF($Q260="","",COUNTIF(集計シート!$K$2:$O$202,$Q260&amp;","&amp;1))</f>
        <v>0</v>
      </c>
      <c r="U260" s="292">
        <f t="shared" si="23"/>
        <v>0</v>
      </c>
      <c r="V260" s="286">
        <f>データ!T237</f>
        <v>0</v>
      </c>
      <c r="W260" s="289">
        <f>データ!U237</f>
        <v>0</v>
      </c>
      <c r="X260" s="290">
        <v>0</v>
      </c>
      <c r="Y260" s="291">
        <f>IF($V260="","",COUNTIF(集計シート!$K$2:$O$202,$V260&amp;","&amp;1))</f>
        <v>0</v>
      </c>
      <c r="Z260" s="293">
        <f t="shared" si="24"/>
        <v>0</v>
      </c>
    </row>
    <row r="261" spans="1:26">
      <c r="A261" s="286">
        <f>データ!P238</f>
        <v>0</v>
      </c>
      <c r="B261" s="287">
        <f>データ!Q238</f>
        <v>0</v>
      </c>
      <c r="C261" s="288">
        <f t="shared" si="20"/>
        <v>0</v>
      </c>
      <c r="D261" s="286">
        <f t="shared" si="21"/>
        <v>0</v>
      </c>
      <c r="E261" s="286">
        <f>IF($A261="","",COUNTIF(集計シート!$A$2:$E$202,集計チェック!E$23&amp;",男"&amp;","&amp;集計チェック!$A261))</f>
        <v>0</v>
      </c>
      <c r="F261" s="286">
        <f>IF($A261="","",COUNTIF(集計シート!$A$2:$E$202,集計チェック!F$23&amp;",男"&amp;","&amp;集計チェック!$A261))</f>
        <v>0</v>
      </c>
      <c r="G261" s="286">
        <f>IF($A261="","",COUNTIF(集計シート!$A$2:$E$202,集計チェック!G$23&amp;",男"&amp;","&amp;集計チェック!$A261))</f>
        <v>0</v>
      </c>
      <c r="H261" s="286">
        <f>IF($A261="","",COUNTIF(集計シート!$A$2:$E$202,集計チェック!H$23&amp;",男"&amp;","&amp;集計チェック!$A261))</f>
        <v>0</v>
      </c>
      <c r="I261" s="286">
        <f>IF($A261="","",COUNTIF(集計シート!$A$2:$E$202,集計チェック!I$23&amp;",男"&amp;","&amp;集計チェック!$A261)+COUNTIF(集計シート!$A$2:$E$202,",男"&amp;","&amp;集計チェック!$A261))</f>
        <v>0</v>
      </c>
      <c r="J261" s="286">
        <f t="shared" si="22"/>
        <v>0</v>
      </c>
      <c r="K261" s="286">
        <f>IF($A261="","",COUNTIF(集計シート!$A$2:$E$202,集計チェック!K$23&amp;",女"&amp;","&amp;集計チェック!$A261))</f>
        <v>0</v>
      </c>
      <c r="L261" s="286">
        <f>IF($A261="","",COUNTIF(集計シート!$A$2:$E$202,集計チェック!L$23&amp;",女"&amp;","&amp;集計チェック!$A261))</f>
        <v>0</v>
      </c>
      <c r="M261" s="286">
        <f>IF($A261="","",COUNTIF(集計シート!$A$2:$E$202,集計チェック!M$23&amp;",女"&amp;","&amp;集計チェック!$A261))</f>
        <v>0</v>
      </c>
      <c r="N261" s="286">
        <f>IF($A261="","",COUNTIF(集計シート!$A$2:$E$202,集計チェック!N$23&amp;",女"&amp;","&amp;集計チェック!$A261))</f>
        <v>0</v>
      </c>
      <c r="O261" s="286">
        <f>IF($A261="","",COUNTIF(集計シート!$A$2:$E$202,集計チェック!O$23&amp;",女"&amp;","&amp;集計チェック!$A261)+COUNTIF(集計シート!$A$2:$E$202,",女"&amp;","&amp;集計チェック!$A261))</f>
        <v>0</v>
      </c>
      <c r="Q261" s="286">
        <f>データ!R238</f>
        <v>0</v>
      </c>
      <c r="R261" s="289">
        <f>データ!S238</f>
        <v>0</v>
      </c>
      <c r="S261" s="290">
        <v>0</v>
      </c>
      <c r="T261" s="291">
        <f>IF($Q261="","",COUNTIF(集計シート!$K$2:$O$202,$Q261&amp;","&amp;1))</f>
        <v>0</v>
      </c>
      <c r="U261" s="292">
        <f t="shared" si="23"/>
        <v>0</v>
      </c>
      <c r="V261" s="286">
        <f>データ!T238</f>
        <v>0</v>
      </c>
      <c r="W261" s="289">
        <f>データ!U238</f>
        <v>0</v>
      </c>
      <c r="X261" s="290">
        <v>0</v>
      </c>
      <c r="Y261" s="291">
        <f>IF($V261="","",COUNTIF(集計シート!$K$2:$O$202,$V261&amp;","&amp;1))</f>
        <v>0</v>
      </c>
      <c r="Z261" s="293">
        <f t="shared" si="24"/>
        <v>0</v>
      </c>
    </row>
    <row r="262" spans="1:26">
      <c r="A262" s="286">
        <f>データ!P239</f>
        <v>0</v>
      </c>
      <c r="B262" s="287">
        <f>データ!Q239</f>
        <v>0</v>
      </c>
      <c r="C262" s="288">
        <f t="shared" si="20"/>
        <v>0</v>
      </c>
      <c r="D262" s="286">
        <f t="shared" si="21"/>
        <v>0</v>
      </c>
      <c r="E262" s="286">
        <f>IF($A262="","",COUNTIF(集計シート!$A$2:$E$202,集計チェック!E$23&amp;",男"&amp;","&amp;集計チェック!$A262))</f>
        <v>0</v>
      </c>
      <c r="F262" s="286">
        <f>IF($A262="","",COUNTIF(集計シート!$A$2:$E$202,集計チェック!F$23&amp;",男"&amp;","&amp;集計チェック!$A262))</f>
        <v>0</v>
      </c>
      <c r="G262" s="286">
        <f>IF($A262="","",COUNTIF(集計シート!$A$2:$E$202,集計チェック!G$23&amp;",男"&amp;","&amp;集計チェック!$A262))</f>
        <v>0</v>
      </c>
      <c r="H262" s="286">
        <f>IF($A262="","",COUNTIF(集計シート!$A$2:$E$202,集計チェック!H$23&amp;",男"&amp;","&amp;集計チェック!$A262))</f>
        <v>0</v>
      </c>
      <c r="I262" s="286">
        <f>IF($A262="","",COUNTIF(集計シート!$A$2:$E$202,集計チェック!I$23&amp;",男"&amp;","&amp;集計チェック!$A262)+COUNTIF(集計シート!$A$2:$E$202,",男"&amp;","&amp;集計チェック!$A262))</f>
        <v>0</v>
      </c>
      <c r="J262" s="286">
        <f t="shared" si="22"/>
        <v>0</v>
      </c>
      <c r="K262" s="286">
        <f>IF($A262="","",COUNTIF(集計シート!$A$2:$E$202,集計チェック!K$23&amp;",女"&amp;","&amp;集計チェック!$A262))</f>
        <v>0</v>
      </c>
      <c r="L262" s="286">
        <f>IF($A262="","",COUNTIF(集計シート!$A$2:$E$202,集計チェック!L$23&amp;",女"&amp;","&amp;集計チェック!$A262))</f>
        <v>0</v>
      </c>
      <c r="M262" s="286">
        <f>IF($A262="","",COUNTIF(集計シート!$A$2:$E$202,集計チェック!M$23&amp;",女"&amp;","&amp;集計チェック!$A262))</f>
        <v>0</v>
      </c>
      <c r="N262" s="286">
        <f>IF($A262="","",COUNTIF(集計シート!$A$2:$E$202,集計チェック!N$23&amp;",女"&amp;","&amp;集計チェック!$A262))</f>
        <v>0</v>
      </c>
      <c r="O262" s="286">
        <f>IF($A262="","",COUNTIF(集計シート!$A$2:$E$202,集計チェック!O$23&amp;",女"&amp;","&amp;集計チェック!$A262)+COUNTIF(集計シート!$A$2:$E$202,",女"&amp;","&amp;集計チェック!$A262))</f>
        <v>0</v>
      </c>
      <c r="Q262" s="286">
        <f>データ!R239</f>
        <v>0</v>
      </c>
      <c r="R262" s="289">
        <f>データ!S239</f>
        <v>0</v>
      </c>
      <c r="S262" s="290">
        <v>0</v>
      </c>
      <c r="T262" s="291">
        <f>IF($Q262="","",COUNTIF(集計シート!$K$2:$O$202,$Q262&amp;","&amp;1))</f>
        <v>0</v>
      </c>
      <c r="U262" s="292">
        <f t="shared" si="23"/>
        <v>0</v>
      </c>
      <c r="V262" s="286">
        <f>データ!T239</f>
        <v>0</v>
      </c>
      <c r="W262" s="289">
        <f>データ!U239</f>
        <v>0</v>
      </c>
      <c r="X262" s="290">
        <v>0</v>
      </c>
      <c r="Y262" s="291">
        <f>IF($V262="","",COUNTIF(集計シート!$K$2:$O$202,$V262&amp;","&amp;1))</f>
        <v>0</v>
      </c>
      <c r="Z262" s="293">
        <f t="shared" si="24"/>
        <v>0</v>
      </c>
    </row>
    <row r="263" spans="1:26">
      <c r="A263" s="286">
        <f>データ!P240</f>
        <v>0</v>
      </c>
      <c r="B263" s="287">
        <f>データ!Q240</f>
        <v>0</v>
      </c>
      <c r="C263" s="288">
        <f t="shared" si="20"/>
        <v>0</v>
      </c>
      <c r="D263" s="286">
        <f t="shared" si="21"/>
        <v>0</v>
      </c>
      <c r="E263" s="286">
        <f>IF($A263="","",COUNTIF(集計シート!$A$2:$E$202,集計チェック!E$23&amp;",男"&amp;","&amp;集計チェック!$A263))</f>
        <v>0</v>
      </c>
      <c r="F263" s="286">
        <f>IF($A263="","",COUNTIF(集計シート!$A$2:$E$202,集計チェック!F$23&amp;",男"&amp;","&amp;集計チェック!$A263))</f>
        <v>0</v>
      </c>
      <c r="G263" s="286">
        <f>IF($A263="","",COUNTIF(集計シート!$A$2:$E$202,集計チェック!G$23&amp;",男"&amp;","&amp;集計チェック!$A263))</f>
        <v>0</v>
      </c>
      <c r="H263" s="286">
        <f>IF($A263="","",COUNTIF(集計シート!$A$2:$E$202,集計チェック!H$23&amp;",男"&amp;","&amp;集計チェック!$A263))</f>
        <v>0</v>
      </c>
      <c r="I263" s="286">
        <f>IF($A263="","",COUNTIF(集計シート!$A$2:$E$202,集計チェック!I$23&amp;",男"&amp;","&amp;集計チェック!$A263)+COUNTIF(集計シート!$A$2:$E$202,",男"&amp;","&amp;集計チェック!$A263))</f>
        <v>0</v>
      </c>
      <c r="J263" s="286">
        <f t="shared" si="22"/>
        <v>0</v>
      </c>
      <c r="K263" s="286">
        <f>IF($A263="","",COUNTIF(集計シート!$A$2:$E$202,集計チェック!K$23&amp;",女"&amp;","&amp;集計チェック!$A263))</f>
        <v>0</v>
      </c>
      <c r="L263" s="286">
        <f>IF($A263="","",COUNTIF(集計シート!$A$2:$E$202,集計チェック!L$23&amp;",女"&amp;","&amp;集計チェック!$A263))</f>
        <v>0</v>
      </c>
      <c r="M263" s="286">
        <f>IF($A263="","",COUNTIF(集計シート!$A$2:$E$202,集計チェック!M$23&amp;",女"&amp;","&amp;集計チェック!$A263))</f>
        <v>0</v>
      </c>
      <c r="N263" s="286">
        <f>IF($A263="","",COUNTIF(集計シート!$A$2:$E$202,集計チェック!N$23&amp;",女"&amp;","&amp;集計チェック!$A263))</f>
        <v>0</v>
      </c>
      <c r="O263" s="286">
        <f>IF($A263="","",COUNTIF(集計シート!$A$2:$E$202,集計チェック!O$23&amp;",女"&amp;","&amp;集計チェック!$A263)+COUNTIF(集計シート!$A$2:$E$202,",女"&amp;","&amp;集計チェック!$A263))</f>
        <v>0</v>
      </c>
      <c r="Q263" s="286">
        <f>データ!R240</f>
        <v>0</v>
      </c>
      <c r="R263" s="289">
        <f>データ!S240</f>
        <v>0</v>
      </c>
      <c r="S263" s="290">
        <v>0</v>
      </c>
      <c r="T263" s="291">
        <f>IF($Q263="","",COUNTIF(集計シート!$K$2:$O$202,$Q263&amp;","&amp;1))</f>
        <v>0</v>
      </c>
      <c r="U263" s="292">
        <f t="shared" si="23"/>
        <v>0</v>
      </c>
      <c r="V263" s="286">
        <f>データ!T240</f>
        <v>0</v>
      </c>
      <c r="W263" s="289">
        <f>データ!U240</f>
        <v>0</v>
      </c>
      <c r="X263" s="290">
        <v>0</v>
      </c>
      <c r="Y263" s="291">
        <f>IF($V263="","",COUNTIF(集計シート!$K$2:$O$202,$V263&amp;","&amp;1))</f>
        <v>0</v>
      </c>
      <c r="Z263" s="293">
        <f t="shared" si="24"/>
        <v>0</v>
      </c>
    </row>
    <row r="264" spans="1:26">
      <c r="A264" s="286">
        <f>データ!P241</f>
        <v>0</v>
      </c>
      <c r="B264" s="287">
        <f>データ!Q241</f>
        <v>0</v>
      </c>
      <c r="C264" s="288">
        <f t="shared" si="20"/>
        <v>0</v>
      </c>
      <c r="D264" s="286">
        <f t="shared" si="21"/>
        <v>0</v>
      </c>
      <c r="E264" s="286">
        <f>IF($A264="","",COUNTIF(集計シート!$A$2:$E$202,集計チェック!E$23&amp;",男"&amp;","&amp;集計チェック!$A264))</f>
        <v>0</v>
      </c>
      <c r="F264" s="286">
        <f>IF($A264="","",COUNTIF(集計シート!$A$2:$E$202,集計チェック!F$23&amp;",男"&amp;","&amp;集計チェック!$A264))</f>
        <v>0</v>
      </c>
      <c r="G264" s="286">
        <f>IF($A264="","",COUNTIF(集計シート!$A$2:$E$202,集計チェック!G$23&amp;",男"&amp;","&amp;集計チェック!$A264))</f>
        <v>0</v>
      </c>
      <c r="H264" s="286">
        <f>IF($A264="","",COUNTIF(集計シート!$A$2:$E$202,集計チェック!H$23&amp;",男"&amp;","&amp;集計チェック!$A264))</f>
        <v>0</v>
      </c>
      <c r="I264" s="286">
        <f>IF($A264="","",COUNTIF(集計シート!$A$2:$E$202,集計チェック!I$23&amp;",男"&amp;","&amp;集計チェック!$A264)+COUNTIF(集計シート!$A$2:$E$202,",男"&amp;","&amp;集計チェック!$A264))</f>
        <v>0</v>
      </c>
      <c r="J264" s="286">
        <f t="shared" si="22"/>
        <v>0</v>
      </c>
      <c r="K264" s="286">
        <f>IF($A264="","",COUNTIF(集計シート!$A$2:$E$202,集計チェック!K$23&amp;",女"&amp;","&amp;集計チェック!$A264))</f>
        <v>0</v>
      </c>
      <c r="L264" s="286">
        <f>IF($A264="","",COUNTIF(集計シート!$A$2:$E$202,集計チェック!L$23&amp;",女"&amp;","&amp;集計チェック!$A264))</f>
        <v>0</v>
      </c>
      <c r="M264" s="286">
        <f>IF($A264="","",COUNTIF(集計シート!$A$2:$E$202,集計チェック!M$23&amp;",女"&amp;","&amp;集計チェック!$A264))</f>
        <v>0</v>
      </c>
      <c r="N264" s="286">
        <f>IF($A264="","",COUNTIF(集計シート!$A$2:$E$202,集計チェック!N$23&amp;",女"&amp;","&amp;集計チェック!$A264))</f>
        <v>0</v>
      </c>
      <c r="O264" s="286">
        <f>IF($A264="","",COUNTIF(集計シート!$A$2:$E$202,集計チェック!O$23&amp;",女"&amp;","&amp;集計チェック!$A264)+COUNTIF(集計シート!$A$2:$E$202,",女"&amp;","&amp;集計チェック!$A264))</f>
        <v>0</v>
      </c>
      <c r="Q264" s="286">
        <f>データ!R241</f>
        <v>0</v>
      </c>
      <c r="R264" s="289">
        <f>データ!S241</f>
        <v>0</v>
      </c>
      <c r="S264" s="290">
        <v>0</v>
      </c>
      <c r="T264" s="291">
        <f>IF($Q264="","",COUNTIF(集計シート!$K$2:$O$202,$Q264&amp;","&amp;1))</f>
        <v>0</v>
      </c>
      <c r="U264" s="292">
        <f t="shared" si="23"/>
        <v>0</v>
      </c>
      <c r="V264" s="286">
        <f>データ!T241</f>
        <v>0</v>
      </c>
      <c r="W264" s="289">
        <f>データ!U241</f>
        <v>0</v>
      </c>
      <c r="X264" s="290">
        <v>0</v>
      </c>
      <c r="Y264" s="291">
        <f>IF($V264="","",COUNTIF(集計シート!$K$2:$O$202,$V264&amp;","&amp;1))</f>
        <v>0</v>
      </c>
      <c r="Z264" s="293">
        <f t="shared" si="24"/>
        <v>0</v>
      </c>
    </row>
    <row r="265" spans="1:26">
      <c r="A265" s="286">
        <f>データ!P242</f>
        <v>0</v>
      </c>
      <c r="B265" s="287">
        <f>データ!Q242</f>
        <v>0</v>
      </c>
      <c r="C265" s="288">
        <f t="shared" si="20"/>
        <v>0</v>
      </c>
      <c r="D265" s="286">
        <f t="shared" si="21"/>
        <v>0</v>
      </c>
      <c r="E265" s="286">
        <f>IF($A265="","",COUNTIF(集計シート!$A$2:$E$202,集計チェック!E$23&amp;",男"&amp;","&amp;集計チェック!$A265))</f>
        <v>0</v>
      </c>
      <c r="F265" s="286">
        <f>IF($A265="","",COUNTIF(集計シート!$A$2:$E$202,集計チェック!F$23&amp;",男"&amp;","&amp;集計チェック!$A265))</f>
        <v>0</v>
      </c>
      <c r="G265" s="286">
        <f>IF($A265="","",COUNTIF(集計シート!$A$2:$E$202,集計チェック!G$23&amp;",男"&amp;","&amp;集計チェック!$A265))</f>
        <v>0</v>
      </c>
      <c r="H265" s="286">
        <f>IF($A265="","",COUNTIF(集計シート!$A$2:$E$202,集計チェック!H$23&amp;",男"&amp;","&amp;集計チェック!$A265))</f>
        <v>0</v>
      </c>
      <c r="I265" s="286">
        <f>IF($A265="","",COUNTIF(集計シート!$A$2:$E$202,集計チェック!I$23&amp;",男"&amp;","&amp;集計チェック!$A265)+COUNTIF(集計シート!$A$2:$E$202,",男"&amp;","&amp;集計チェック!$A265))</f>
        <v>0</v>
      </c>
      <c r="J265" s="286">
        <f t="shared" si="22"/>
        <v>0</v>
      </c>
      <c r="K265" s="286">
        <f>IF($A265="","",COUNTIF(集計シート!$A$2:$E$202,集計チェック!K$23&amp;",女"&amp;","&amp;集計チェック!$A265))</f>
        <v>0</v>
      </c>
      <c r="L265" s="286">
        <f>IF($A265="","",COUNTIF(集計シート!$A$2:$E$202,集計チェック!L$23&amp;",女"&amp;","&amp;集計チェック!$A265))</f>
        <v>0</v>
      </c>
      <c r="M265" s="286">
        <f>IF($A265="","",COUNTIF(集計シート!$A$2:$E$202,集計チェック!M$23&amp;",女"&amp;","&amp;集計チェック!$A265))</f>
        <v>0</v>
      </c>
      <c r="N265" s="286">
        <f>IF($A265="","",COUNTIF(集計シート!$A$2:$E$202,集計チェック!N$23&amp;",女"&amp;","&amp;集計チェック!$A265))</f>
        <v>0</v>
      </c>
      <c r="O265" s="286">
        <f>IF($A265="","",COUNTIF(集計シート!$A$2:$E$202,集計チェック!O$23&amp;",女"&amp;","&amp;集計チェック!$A265)+COUNTIF(集計シート!$A$2:$E$202,",女"&amp;","&amp;集計チェック!$A265))</f>
        <v>0</v>
      </c>
      <c r="Q265" s="286">
        <f>データ!R242</f>
        <v>0</v>
      </c>
      <c r="R265" s="289">
        <f>データ!S242</f>
        <v>0</v>
      </c>
      <c r="S265" s="290">
        <v>0</v>
      </c>
      <c r="T265" s="291">
        <f>IF($Q265="","",COUNTIF(集計シート!$K$2:$O$202,$Q265&amp;","&amp;1))</f>
        <v>0</v>
      </c>
      <c r="U265" s="292">
        <f t="shared" si="23"/>
        <v>0</v>
      </c>
      <c r="V265" s="286">
        <f>データ!T242</f>
        <v>0</v>
      </c>
      <c r="W265" s="289">
        <f>データ!U242</f>
        <v>0</v>
      </c>
      <c r="X265" s="290">
        <v>0</v>
      </c>
      <c r="Y265" s="291">
        <f>IF($V265="","",COUNTIF(集計シート!$K$2:$O$202,$V265&amp;","&amp;1))</f>
        <v>0</v>
      </c>
      <c r="Z265" s="293">
        <f t="shared" si="24"/>
        <v>0</v>
      </c>
    </row>
    <row r="266" spans="1:26">
      <c r="A266" s="286">
        <f>データ!P243</f>
        <v>0</v>
      </c>
      <c r="B266" s="287">
        <f>データ!Q243</f>
        <v>0</v>
      </c>
      <c r="C266" s="288">
        <f t="shared" si="20"/>
        <v>0</v>
      </c>
      <c r="D266" s="286">
        <f t="shared" si="21"/>
        <v>0</v>
      </c>
      <c r="E266" s="286">
        <f>IF($A266="","",COUNTIF(集計シート!$A$2:$E$202,集計チェック!E$23&amp;",男"&amp;","&amp;集計チェック!$A266))</f>
        <v>0</v>
      </c>
      <c r="F266" s="286">
        <f>IF($A266="","",COUNTIF(集計シート!$A$2:$E$202,集計チェック!F$23&amp;",男"&amp;","&amp;集計チェック!$A266))</f>
        <v>0</v>
      </c>
      <c r="G266" s="286">
        <f>IF($A266="","",COUNTIF(集計シート!$A$2:$E$202,集計チェック!G$23&amp;",男"&amp;","&amp;集計チェック!$A266))</f>
        <v>0</v>
      </c>
      <c r="H266" s="286">
        <f>IF($A266="","",COUNTIF(集計シート!$A$2:$E$202,集計チェック!H$23&amp;",男"&amp;","&amp;集計チェック!$A266))</f>
        <v>0</v>
      </c>
      <c r="I266" s="286">
        <f>IF($A266="","",COUNTIF(集計シート!$A$2:$E$202,集計チェック!I$23&amp;",男"&amp;","&amp;集計チェック!$A266)+COUNTIF(集計シート!$A$2:$E$202,",男"&amp;","&amp;集計チェック!$A266))</f>
        <v>0</v>
      </c>
      <c r="J266" s="286">
        <f t="shared" si="22"/>
        <v>0</v>
      </c>
      <c r="K266" s="286">
        <f>IF($A266="","",COUNTIF(集計シート!$A$2:$E$202,集計チェック!K$23&amp;",女"&amp;","&amp;集計チェック!$A266))</f>
        <v>0</v>
      </c>
      <c r="L266" s="286">
        <f>IF($A266="","",COUNTIF(集計シート!$A$2:$E$202,集計チェック!L$23&amp;",女"&amp;","&amp;集計チェック!$A266))</f>
        <v>0</v>
      </c>
      <c r="M266" s="286">
        <f>IF($A266="","",COUNTIF(集計シート!$A$2:$E$202,集計チェック!M$23&amp;",女"&amp;","&amp;集計チェック!$A266))</f>
        <v>0</v>
      </c>
      <c r="N266" s="286">
        <f>IF($A266="","",COUNTIF(集計シート!$A$2:$E$202,集計チェック!N$23&amp;",女"&amp;","&amp;集計チェック!$A266))</f>
        <v>0</v>
      </c>
      <c r="O266" s="286">
        <f>IF($A266="","",COUNTIF(集計シート!$A$2:$E$202,集計チェック!O$23&amp;",女"&amp;","&amp;集計チェック!$A266)+COUNTIF(集計シート!$A$2:$E$202,",女"&amp;","&amp;集計チェック!$A266))</f>
        <v>0</v>
      </c>
      <c r="Q266" s="286">
        <f>データ!R243</f>
        <v>0</v>
      </c>
      <c r="R266" s="289">
        <f>データ!S243</f>
        <v>0</v>
      </c>
      <c r="S266" s="290">
        <v>0</v>
      </c>
      <c r="T266" s="291">
        <f>IF($Q266="","",COUNTIF(集計シート!$K$2:$O$202,$Q266&amp;","&amp;1))</f>
        <v>0</v>
      </c>
      <c r="U266" s="292">
        <f t="shared" si="23"/>
        <v>0</v>
      </c>
      <c r="V266" s="286">
        <f>データ!T243</f>
        <v>0</v>
      </c>
      <c r="W266" s="289">
        <f>データ!U243</f>
        <v>0</v>
      </c>
      <c r="X266" s="290">
        <v>0</v>
      </c>
      <c r="Y266" s="291">
        <f>IF($V266="","",COUNTIF(集計シート!$K$2:$O$202,$V266&amp;","&amp;1))</f>
        <v>0</v>
      </c>
      <c r="Z266" s="293">
        <f t="shared" si="24"/>
        <v>0</v>
      </c>
    </row>
    <row r="267" spans="1:26">
      <c r="A267" s="286">
        <f>データ!P244</f>
        <v>0</v>
      </c>
      <c r="B267" s="287">
        <f>データ!Q244</f>
        <v>0</v>
      </c>
      <c r="C267" s="288">
        <f t="shared" si="20"/>
        <v>0</v>
      </c>
      <c r="D267" s="286">
        <f t="shared" si="21"/>
        <v>0</v>
      </c>
      <c r="E267" s="286">
        <f>IF($A267="","",COUNTIF(集計シート!$A$2:$E$202,集計チェック!E$23&amp;",男"&amp;","&amp;集計チェック!$A267))</f>
        <v>0</v>
      </c>
      <c r="F267" s="286">
        <f>IF($A267="","",COUNTIF(集計シート!$A$2:$E$202,集計チェック!F$23&amp;",男"&amp;","&amp;集計チェック!$A267))</f>
        <v>0</v>
      </c>
      <c r="G267" s="286">
        <f>IF($A267="","",COUNTIF(集計シート!$A$2:$E$202,集計チェック!G$23&amp;",男"&amp;","&amp;集計チェック!$A267))</f>
        <v>0</v>
      </c>
      <c r="H267" s="286">
        <f>IF($A267="","",COUNTIF(集計シート!$A$2:$E$202,集計チェック!H$23&amp;",男"&amp;","&amp;集計チェック!$A267))</f>
        <v>0</v>
      </c>
      <c r="I267" s="286">
        <f>IF($A267="","",COUNTIF(集計シート!$A$2:$E$202,集計チェック!I$23&amp;",男"&amp;","&amp;集計チェック!$A267)+COUNTIF(集計シート!$A$2:$E$202,",男"&amp;","&amp;集計チェック!$A267))</f>
        <v>0</v>
      </c>
      <c r="J267" s="286">
        <f t="shared" si="22"/>
        <v>0</v>
      </c>
      <c r="K267" s="286">
        <f>IF($A267="","",COUNTIF(集計シート!$A$2:$E$202,集計チェック!K$23&amp;",女"&amp;","&amp;集計チェック!$A267))</f>
        <v>0</v>
      </c>
      <c r="L267" s="286">
        <f>IF($A267="","",COUNTIF(集計シート!$A$2:$E$202,集計チェック!L$23&amp;",女"&amp;","&amp;集計チェック!$A267))</f>
        <v>0</v>
      </c>
      <c r="M267" s="286">
        <f>IF($A267="","",COUNTIF(集計シート!$A$2:$E$202,集計チェック!M$23&amp;",女"&amp;","&amp;集計チェック!$A267))</f>
        <v>0</v>
      </c>
      <c r="N267" s="286">
        <f>IF($A267="","",COUNTIF(集計シート!$A$2:$E$202,集計チェック!N$23&amp;",女"&amp;","&amp;集計チェック!$A267))</f>
        <v>0</v>
      </c>
      <c r="O267" s="286">
        <f>IF($A267="","",COUNTIF(集計シート!$A$2:$E$202,集計チェック!O$23&amp;",女"&amp;","&amp;集計チェック!$A267)+COUNTIF(集計シート!$A$2:$E$202,",女"&amp;","&amp;集計チェック!$A267))</f>
        <v>0</v>
      </c>
      <c r="Q267" s="286">
        <f>データ!R244</f>
        <v>0</v>
      </c>
      <c r="R267" s="289">
        <f>データ!S244</f>
        <v>0</v>
      </c>
      <c r="S267" s="290">
        <v>0</v>
      </c>
      <c r="T267" s="291">
        <f>IF($Q267="","",COUNTIF(集計シート!$K$2:$O$202,$Q267&amp;","&amp;1))</f>
        <v>0</v>
      </c>
      <c r="U267" s="292">
        <f t="shared" si="23"/>
        <v>0</v>
      </c>
      <c r="V267" s="286">
        <f>データ!T244</f>
        <v>0</v>
      </c>
      <c r="W267" s="289">
        <f>データ!U244</f>
        <v>0</v>
      </c>
      <c r="X267" s="290">
        <v>0</v>
      </c>
      <c r="Y267" s="291">
        <f>IF($V267="","",COUNTIF(集計シート!$K$2:$O$202,$V267&amp;","&amp;1))</f>
        <v>0</v>
      </c>
      <c r="Z267" s="293">
        <f t="shared" si="24"/>
        <v>0</v>
      </c>
    </row>
    <row r="268" spans="1:26">
      <c r="A268" s="286">
        <f>データ!P245</f>
        <v>0</v>
      </c>
      <c r="B268" s="287">
        <f>データ!Q245</f>
        <v>0</v>
      </c>
      <c r="C268" s="288">
        <f t="shared" si="20"/>
        <v>0</v>
      </c>
      <c r="D268" s="286">
        <f t="shared" si="21"/>
        <v>0</v>
      </c>
      <c r="E268" s="286">
        <f>IF($A268="","",COUNTIF(集計シート!$A$2:$E$202,集計チェック!E$23&amp;",男"&amp;","&amp;集計チェック!$A268))</f>
        <v>0</v>
      </c>
      <c r="F268" s="286">
        <f>IF($A268="","",COUNTIF(集計シート!$A$2:$E$202,集計チェック!F$23&amp;",男"&amp;","&amp;集計チェック!$A268))</f>
        <v>0</v>
      </c>
      <c r="G268" s="286">
        <f>IF($A268="","",COUNTIF(集計シート!$A$2:$E$202,集計チェック!G$23&amp;",男"&amp;","&amp;集計チェック!$A268))</f>
        <v>0</v>
      </c>
      <c r="H268" s="286">
        <f>IF($A268="","",COUNTIF(集計シート!$A$2:$E$202,集計チェック!H$23&amp;",男"&amp;","&amp;集計チェック!$A268))</f>
        <v>0</v>
      </c>
      <c r="I268" s="286">
        <f>IF($A268="","",COUNTIF(集計シート!$A$2:$E$202,集計チェック!I$23&amp;",男"&amp;","&amp;集計チェック!$A268)+COUNTIF(集計シート!$A$2:$E$202,",男"&amp;","&amp;集計チェック!$A268))</f>
        <v>0</v>
      </c>
      <c r="J268" s="286">
        <f t="shared" si="22"/>
        <v>0</v>
      </c>
      <c r="K268" s="286">
        <f>IF($A268="","",COUNTIF(集計シート!$A$2:$E$202,集計チェック!K$23&amp;",女"&amp;","&amp;集計チェック!$A268))</f>
        <v>0</v>
      </c>
      <c r="L268" s="286">
        <f>IF($A268="","",COUNTIF(集計シート!$A$2:$E$202,集計チェック!L$23&amp;",女"&amp;","&amp;集計チェック!$A268))</f>
        <v>0</v>
      </c>
      <c r="M268" s="286">
        <f>IF($A268="","",COUNTIF(集計シート!$A$2:$E$202,集計チェック!M$23&amp;",女"&amp;","&amp;集計チェック!$A268))</f>
        <v>0</v>
      </c>
      <c r="N268" s="286">
        <f>IF($A268="","",COUNTIF(集計シート!$A$2:$E$202,集計チェック!N$23&amp;",女"&amp;","&amp;集計チェック!$A268))</f>
        <v>0</v>
      </c>
      <c r="O268" s="286">
        <f>IF($A268="","",COUNTIF(集計シート!$A$2:$E$202,集計チェック!O$23&amp;",女"&amp;","&amp;集計チェック!$A268)+COUNTIF(集計シート!$A$2:$E$202,",女"&amp;","&amp;集計チェック!$A268))</f>
        <v>0</v>
      </c>
      <c r="Q268" s="286">
        <f>データ!R245</f>
        <v>0</v>
      </c>
      <c r="R268" s="289">
        <f>データ!S245</f>
        <v>0</v>
      </c>
      <c r="S268" s="290">
        <v>0</v>
      </c>
      <c r="T268" s="291">
        <f>IF($Q268="","",COUNTIF(集計シート!$K$2:$O$202,$Q268&amp;","&amp;1))</f>
        <v>0</v>
      </c>
      <c r="U268" s="292">
        <f t="shared" si="23"/>
        <v>0</v>
      </c>
      <c r="V268" s="286">
        <f>データ!T245</f>
        <v>0</v>
      </c>
      <c r="W268" s="289">
        <f>データ!U245</f>
        <v>0</v>
      </c>
      <c r="X268" s="290">
        <v>0</v>
      </c>
      <c r="Y268" s="291">
        <f>IF($V268="","",COUNTIF(集計シート!$K$2:$O$202,$V268&amp;","&amp;1))</f>
        <v>0</v>
      </c>
      <c r="Z268" s="293">
        <f t="shared" si="24"/>
        <v>0</v>
      </c>
    </row>
    <row r="269" spans="1:26">
      <c r="A269" s="286">
        <f>データ!P246</f>
        <v>0</v>
      </c>
      <c r="B269" s="287">
        <f>データ!Q246</f>
        <v>0</v>
      </c>
      <c r="C269" s="288">
        <f t="shared" si="20"/>
        <v>0</v>
      </c>
      <c r="D269" s="286">
        <f t="shared" si="21"/>
        <v>0</v>
      </c>
      <c r="E269" s="286">
        <f>IF($A269="","",COUNTIF(集計シート!$A$2:$E$202,集計チェック!E$23&amp;",男"&amp;","&amp;集計チェック!$A269))</f>
        <v>0</v>
      </c>
      <c r="F269" s="286">
        <f>IF($A269="","",COUNTIF(集計シート!$A$2:$E$202,集計チェック!F$23&amp;",男"&amp;","&amp;集計チェック!$A269))</f>
        <v>0</v>
      </c>
      <c r="G269" s="286">
        <f>IF($A269="","",COUNTIF(集計シート!$A$2:$E$202,集計チェック!G$23&amp;",男"&amp;","&amp;集計チェック!$A269))</f>
        <v>0</v>
      </c>
      <c r="H269" s="286">
        <f>IF($A269="","",COUNTIF(集計シート!$A$2:$E$202,集計チェック!H$23&amp;",男"&amp;","&amp;集計チェック!$A269))</f>
        <v>0</v>
      </c>
      <c r="I269" s="286">
        <f>IF($A269="","",COUNTIF(集計シート!$A$2:$E$202,集計チェック!I$23&amp;",男"&amp;","&amp;集計チェック!$A269)+COUNTIF(集計シート!$A$2:$E$202,",男"&amp;","&amp;集計チェック!$A269))</f>
        <v>0</v>
      </c>
      <c r="J269" s="286">
        <f t="shared" si="22"/>
        <v>0</v>
      </c>
      <c r="K269" s="286">
        <f>IF($A269="","",COUNTIF(集計シート!$A$2:$E$202,集計チェック!K$23&amp;",女"&amp;","&amp;集計チェック!$A269))</f>
        <v>0</v>
      </c>
      <c r="L269" s="286">
        <f>IF($A269="","",COUNTIF(集計シート!$A$2:$E$202,集計チェック!L$23&amp;",女"&amp;","&amp;集計チェック!$A269))</f>
        <v>0</v>
      </c>
      <c r="M269" s="286">
        <f>IF($A269="","",COUNTIF(集計シート!$A$2:$E$202,集計チェック!M$23&amp;",女"&amp;","&amp;集計チェック!$A269))</f>
        <v>0</v>
      </c>
      <c r="N269" s="286">
        <f>IF($A269="","",COUNTIF(集計シート!$A$2:$E$202,集計チェック!N$23&amp;",女"&amp;","&amp;集計チェック!$A269))</f>
        <v>0</v>
      </c>
      <c r="O269" s="286">
        <f>IF($A269="","",COUNTIF(集計シート!$A$2:$E$202,集計チェック!O$23&amp;",女"&amp;","&amp;集計チェック!$A269)+COUNTIF(集計シート!$A$2:$E$202,",女"&amp;","&amp;集計チェック!$A269))</f>
        <v>0</v>
      </c>
      <c r="Q269" s="286">
        <f>データ!R246</f>
        <v>0</v>
      </c>
      <c r="R269" s="289">
        <f>データ!S246</f>
        <v>0</v>
      </c>
      <c r="S269" s="290">
        <v>0</v>
      </c>
      <c r="T269" s="291">
        <f>IF($Q269="","",COUNTIF(集計シート!$K$2:$O$202,$Q269&amp;","&amp;1))</f>
        <v>0</v>
      </c>
      <c r="U269" s="292">
        <f t="shared" si="23"/>
        <v>0</v>
      </c>
      <c r="V269" s="286">
        <f>データ!T246</f>
        <v>0</v>
      </c>
      <c r="W269" s="289">
        <f>データ!U246</f>
        <v>0</v>
      </c>
      <c r="X269" s="290">
        <v>0</v>
      </c>
      <c r="Y269" s="291">
        <f>IF($V269="","",COUNTIF(集計シート!$K$2:$O$202,$V269&amp;","&amp;1))</f>
        <v>0</v>
      </c>
      <c r="Z269" s="293">
        <f t="shared" si="24"/>
        <v>0</v>
      </c>
    </row>
    <row r="270" spans="1:26">
      <c r="A270" s="286">
        <f>データ!P247</f>
        <v>0</v>
      </c>
      <c r="B270" s="287">
        <f>データ!Q247</f>
        <v>0</v>
      </c>
      <c r="C270" s="288">
        <f t="shared" si="20"/>
        <v>0</v>
      </c>
      <c r="D270" s="286">
        <f t="shared" si="21"/>
        <v>0</v>
      </c>
      <c r="E270" s="286">
        <f>IF($A270="","",COUNTIF(集計シート!$A$2:$E$202,集計チェック!E$23&amp;",男"&amp;","&amp;集計チェック!$A270))</f>
        <v>0</v>
      </c>
      <c r="F270" s="286">
        <f>IF($A270="","",COUNTIF(集計シート!$A$2:$E$202,集計チェック!F$23&amp;",男"&amp;","&amp;集計チェック!$A270))</f>
        <v>0</v>
      </c>
      <c r="G270" s="286">
        <f>IF($A270="","",COUNTIF(集計シート!$A$2:$E$202,集計チェック!G$23&amp;",男"&amp;","&amp;集計チェック!$A270))</f>
        <v>0</v>
      </c>
      <c r="H270" s="286">
        <f>IF($A270="","",COUNTIF(集計シート!$A$2:$E$202,集計チェック!H$23&amp;",男"&amp;","&amp;集計チェック!$A270))</f>
        <v>0</v>
      </c>
      <c r="I270" s="286">
        <f>IF($A270="","",COUNTIF(集計シート!$A$2:$E$202,集計チェック!I$23&amp;",男"&amp;","&amp;集計チェック!$A270)+COUNTIF(集計シート!$A$2:$E$202,",男"&amp;","&amp;集計チェック!$A270))</f>
        <v>0</v>
      </c>
      <c r="J270" s="286">
        <f t="shared" si="22"/>
        <v>0</v>
      </c>
      <c r="K270" s="286">
        <f>IF($A270="","",COUNTIF(集計シート!$A$2:$E$202,集計チェック!K$23&amp;",女"&amp;","&amp;集計チェック!$A270))</f>
        <v>0</v>
      </c>
      <c r="L270" s="286">
        <f>IF($A270="","",COUNTIF(集計シート!$A$2:$E$202,集計チェック!L$23&amp;",女"&amp;","&amp;集計チェック!$A270))</f>
        <v>0</v>
      </c>
      <c r="M270" s="286">
        <f>IF($A270="","",COUNTIF(集計シート!$A$2:$E$202,集計チェック!M$23&amp;",女"&amp;","&amp;集計チェック!$A270))</f>
        <v>0</v>
      </c>
      <c r="N270" s="286">
        <f>IF($A270="","",COUNTIF(集計シート!$A$2:$E$202,集計チェック!N$23&amp;",女"&amp;","&amp;集計チェック!$A270))</f>
        <v>0</v>
      </c>
      <c r="O270" s="286">
        <f>IF($A270="","",COUNTIF(集計シート!$A$2:$E$202,集計チェック!O$23&amp;",女"&amp;","&amp;集計チェック!$A270)+COUNTIF(集計シート!$A$2:$E$202,",女"&amp;","&amp;集計チェック!$A270))</f>
        <v>0</v>
      </c>
      <c r="Q270" s="286">
        <f>データ!R247</f>
        <v>0</v>
      </c>
      <c r="R270" s="289">
        <f>データ!S247</f>
        <v>0</v>
      </c>
      <c r="S270" s="290">
        <v>0</v>
      </c>
      <c r="T270" s="291">
        <f>IF($Q270="","",COUNTIF(集計シート!$K$2:$O$202,$Q270&amp;","&amp;1))</f>
        <v>0</v>
      </c>
      <c r="U270" s="292">
        <f t="shared" si="23"/>
        <v>0</v>
      </c>
      <c r="V270" s="286">
        <f>データ!T247</f>
        <v>0</v>
      </c>
      <c r="W270" s="289">
        <f>データ!U247</f>
        <v>0</v>
      </c>
      <c r="X270" s="290">
        <v>0</v>
      </c>
      <c r="Y270" s="291">
        <f>IF($V270="","",COUNTIF(集計シート!$K$2:$O$202,$V270&amp;","&amp;1))</f>
        <v>0</v>
      </c>
      <c r="Z270" s="293">
        <f t="shared" si="24"/>
        <v>0</v>
      </c>
    </row>
    <row r="271" spans="1:26">
      <c r="A271" s="286">
        <f>データ!P248</f>
        <v>0</v>
      </c>
      <c r="B271" s="287">
        <f>データ!Q248</f>
        <v>0</v>
      </c>
      <c r="C271" s="288">
        <f t="shared" si="20"/>
        <v>0</v>
      </c>
      <c r="D271" s="286">
        <f t="shared" si="21"/>
        <v>0</v>
      </c>
      <c r="E271" s="286">
        <f>IF($A271="","",COUNTIF(集計シート!$A$2:$E$202,集計チェック!E$23&amp;",男"&amp;","&amp;集計チェック!$A271))</f>
        <v>0</v>
      </c>
      <c r="F271" s="286">
        <f>IF($A271="","",COUNTIF(集計シート!$A$2:$E$202,集計チェック!F$23&amp;",男"&amp;","&amp;集計チェック!$A271))</f>
        <v>0</v>
      </c>
      <c r="G271" s="286">
        <f>IF($A271="","",COUNTIF(集計シート!$A$2:$E$202,集計チェック!G$23&amp;",男"&amp;","&amp;集計チェック!$A271))</f>
        <v>0</v>
      </c>
      <c r="H271" s="286">
        <f>IF($A271="","",COUNTIF(集計シート!$A$2:$E$202,集計チェック!H$23&amp;",男"&amp;","&amp;集計チェック!$A271))</f>
        <v>0</v>
      </c>
      <c r="I271" s="286">
        <f>IF($A271="","",COUNTIF(集計シート!$A$2:$E$202,集計チェック!I$23&amp;",男"&amp;","&amp;集計チェック!$A271)+COUNTIF(集計シート!$A$2:$E$202,",男"&amp;","&amp;集計チェック!$A271))</f>
        <v>0</v>
      </c>
      <c r="J271" s="286">
        <f t="shared" si="22"/>
        <v>0</v>
      </c>
      <c r="K271" s="286">
        <f>IF($A271="","",COUNTIF(集計シート!$A$2:$E$202,集計チェック!K$23&amp;",女"&amp;","&amp;集計チェック!$A271))</f>
        <v>0</v>
      </c>
      <c r="L271" s="286">
        <f>IF($A271="","",COUNTIF(集計シート!$A$2:$E$202,集計チェック!L$23&amp;",女"&amp;","&amp;集計チェック!$A271))</f>
        <v>0</v>
      </c>
      <c r="M271" s="286">
        <f>IF($A271="","",COUNTIF(集計シート!$A$2:$E$202,集計チェック!M$23&amp;",女"&amp;","&amp;集計チェック!$A271))</f>
        <v>0</v>
      </c>
      <c r="N271" s="286">
        <f>IF($A271="","",COUNTIF(集計シート!$A$2:$E$202,集計チェック!N$23&amp;",女"&amp;","&amp;集計チェック!$A271))</f>
        <v>0</v>
      </c>
      <c r="O271" s="286">
        <f>IF($A271="","",COUNTIF(集計シート!$A$2:$E$202,集計チェック!O$23&amp;",女"&amp;","&amp;集計チェック!$A271)+COUNTIF(集計シート!$A$2:$E$202,",女"&amp;","&amp;集計チェック!$A271))</f>
        <v>0</v>
      </c>
      <c r="Q271" s="286">
        <f>データ!R248</f>
        <v>0</v>
      </c>
      <c r="R271" s="289">
        <f>データ!S248</f>
        <v>0</v>
      </c>
      <c r="S271" s="290">
        <v>0</v>
      </c>
      <c r="T271" s="291">
        <f>IF($Q271="","",COUNTIF(集計シート!$K$2:$O$202,$Q271&amp;","&amp;1))</f>
        <v>0</v>
      </c>
      <c r="U271" s="292">
        <f t="shared" si="23"/>
        <v>0</v>
      </c>
      <c r="V271" s="286">
        <f>データ!T248</f>
        <v>0</v>
      </c>
      <c r="W271" s="289">
        <f>データ!U248</f>
        <v>0</v>
      </c>
      <c r="X271" s="290">
        <v>0</v>
      </c>
      <c r="Y271" s="291">
        <f>IF($V271="","",COUNTIF(集計シート!$K$2:$O$202,$V271&amp;","&amp;1))</f>
        <v>0</v>
      </c>
      <c r="Z271" s="293">
        <f t="shared" si="24"/>
        <v>0</v>
      </c>
    </row>
    <row r="272" spans="1:26">
      <c r="A272" s="286">
        <f>データ!P249</f>
        <v>0</v>
      </c>
      <c r="B272" s="287">
        <f>データ!Q249</f>
        <v>0</v>
      </c>
      <c r="C272" s="288">
        <f t="shared" si="20"/>
        <v>0</v>
      </c>
      <c r="D272" s="286">
        <f t="shared" si="21"/>
        <v>0</v>
      </c>
      <c r="E272" s="286">
        <f>IF($A272="","",COUNTIF(集計シート!$A$2:$E$202,集計チェック!E$23&amp;",男"&amp;","&amp;集計チェック!$A272))</f>
        <v>0</v>
      </c>
      <c r="F272" s="286">
        <f>IF($A272="","",COUNTIF(集計シート!$A$2:$E$202,集計チェック!F$23&amp;",男"&amp;","&amp;集計チェック!$A272))</f>
        <v>0</v>
      </c>
      <c r="G272" s="286">
        <f>IF($A272="","",COUNTIF(集計シート!$A$2:$E$202,集計チェック!G$23&amp;",男"&amp;","&amp;集計チェック!$A272))</f>
        <v>0</v>
      </c>
      <c r="H272" s="286">
        <f>IF($A272="","",COUNTIF(集計シート!$A$2:$E$202,集計チェック!H$23&amp;",男"&amp;","&amp;集計チェック!$A272))</f>
        <v>0</v>
      </c>
      <c r="I272" s="286">
        <f>IF($A272="","",COUNTIF(集計シート!$A$2:$E$202,集計チェック!I$23&amp;",男"&amp;","&amp;集計チェック!$A272)+COUNTIF(集計シート!$A$2:$E$202,",男"&amp;","&amp;集計チェック!$A272))</f>
        <v>0</v>
      </c>
      <c r="J272" s="286">
        <f t="shared" si="22"/>
        <v>0</v>
      </c>
      <c r="K272" s="286">
        <f>IF($A272="","",COUNTIF(集計シート!$A$2:$E$202,集計チェック!K$23&amp;",女"&amp;","&amp;集計チェック!$A272))</f>
        <v>0</v>
      </c>
      <c r="L272" s="286">
        <f>IF($A272="","",COUNTIF(集計シート!$A$2:$E$202,集計チェック!L$23&amp;",女"&amp;","&amp;集計チェック!$A272))</f>
        <v>0</v>
      </c>
      <c r="M272" s="286">
        <f>IF($A272="","",COUNTIF(集計シート!$A$2:$E$202,集計チェック!M$23&amp;",女"&amp;","&amp;集計チェック!$A272))</f>
        <v>0</v>
      </c>
      <c r="N272" s="286">
        <f>IF($A272="","",COUNTIF(集計シート!$A$2:$E$202,集計チェック!N$23&amp;",女"&amp;","&amp;集計チェック!$A272))</f>
        <v>0</v>
      </c>
      <c r="O272" s="286">
        <f>IF($A272="","",COUNTIF(集計シート!$A$2:$E$202,集計チェック!O$23&amp;",女"&amp;","&amp;集計チェック!$A272)+COUNTIF(集計シート!$A$2:$E$202,",女"&amp;","&amp;集計チェック!$A272))</f>
        <v>0</v>
      </c>
      <c r="Q272" s="286">
        <f>データ!R249</f>
        <v>0</v>
      </c>
      <c r="R272" s="289">
        <f>データ!S249</f>
        <v>0</v>
      </c>
      <c r="S272" s="290">
        <v>0</v>
      </c>
      <c r="T272" s="291">
        <f>IF($Q272="","",COUNTIF(集計シート!$K$2:$O$202,$Q272&amp;","&amp;1))</f>
        <v>0</v>
      </c>
      <c r="U272" s="292">
        <f t="shared" si="23"/>
        <v>0</v>
      </c>
      <c r="V272" s="286">
        <f>データ!T249</f>
        <v>0</v>
      </c>
      <c r="W272" s="289">
        <f>データ!U249</f>
        <v>0</v>
      </c>
      <c r="X272" s="290">
        <v>0</v>
      </c>
      <c r="Y272" s="291">
        <f>IF($V272="","",COUNTIF(集計シート!$K$2:$O$202,$V272&amp;","&amp;1))</f>
        <v>0</v>
      </c>
      <c r="Z272" s="293">
        <f t="shared" si="24"/>
        <v>0</v>
      </c>
    </row>
    <row r="273" spans="1:26">
      <c r="A273" s="286">
        <f>データ!P250</f>
        <v>0</v>
      </c>
      <c r="B273" s="287">
        <f>データ!Q250</f>
        <v>0</v>
      </c>
      <c r="C273" s="288">
        <f t="shared" si="20"/>
        <v>0</v>
      </c>
      <c r="D273" s="286">
        <f t="shared" si="21"/>
        <v>0</v>
      </c>
      <c r="E273" s="286">
        <f>IF($A273="","",COUNTIF(集計シート!$A$2:$E$202,集計チェック!E$23&amp;",男"&amp;","&amp;集計チェック!$A273))</f>
        <v>0</v>
      </c>
      <c r="F273" s="286">
        <f>IF($A273="","",COUNTIF(集計シート!$A$2:$E$202,集計チェック!F$23&amp;",男"&amp;","&amp;集計チェック!$A273))</f>
        <v>0</v>
      </c>
      <c r="G273" s="286">
        <f>IF($A273="","",COUNTIF(集計シート!$A$2:$E$202,集計チェック!G$23&amp;",男"&amp;","&amp;集計チェック!$A273))</f>
        <v>0</v>
      </c>
      <c r="H273" s="286">
        <f>IF($A273="","",COUNTIF(集計シート!$A$2:$E$202,集計チェック!H$23&amp;",男"&amp;","&amp;集計チェック!$A273))</f>
        <v>0</v>
      </c>
      <c r="I273" s="286">
        <f>IF($A273="","",COUNTIF(集計シート!$A$2:$E$202,集計チェック!I$23&amp;",男"&amp;","&amp;集計チェック!$A273)+COUNTIF(集計シート!$A$2:$E$202,",男"&amp;","&amp;集計チェック!$A273))</f>
        <v>0</v>
      </c>
      <c r="J273" s="286">
        <f t="shared" si="22"/>
        <v>0</v>
      </c>
      <c r="K273" s="286">
        <f>IF($A273="","",COUNTIF(集計シート!$A$2:$E$202,集計チェック!K$23&amp;",女"&amp;","&amp;集計チェック!$A273))</f>
        <v>0</v>
      </c>
      <c r="L273" s="286">
        <f>IF($A273="","",COUNTIF(集計シート!$A$2:$E$202,集計チェック!L$23&amp;",女"&amp;","&amp;集計チェック!$A273))</f>
        <v>0</v>
      </c>
      <c r="M273" s="286">
        <f>IF($A273="","",COUNTIF(集計シート!$A$2:$E$202,集計チェック!M$23&amp;",女"&amp;","&amp;集計チェック!$A273))</f>
        <v>0</v>
      </c>
      <c r="N273" s="286">
        <f>IF($A273="","",COUNTIF(集計シート!$A$2:$E$202,集計チェック!N$23&amp;",女"&amp;","&amp;集計チェック!$A273))</f>
        <v>0</v>
      </c>
      <c r="O273" s="286">
        <f>IF($A273="","",COUNTIF(集計シート!$A$2:$E$202,集計チェック!O$23&amp;",女"&amp;","&amp;集計チェック!$A273)+COUNTIF(集計シート!$A$2:$E$202,",女"&amp;","&amp;集計チェック!$A273))</f>
        <v>0</v>
      </c>
      <c r="Q273" s="286">
        <f>データ!R250</f>
        <v>0</v>
      </c>
      <c r="R273" s="289">
        <f>データ!S250</f>
        <v>0</v>
      </c>
      <c r="S273" s="290">
        <v>0</v>
      </c>
      <c r="T273" s="291">
        <f>IF($Q273="","",COUNTIF(集計シート!$K$2:$O$202,$Q273&amp;","&amp;1))</f>
        <v>0</v>
      </c>
      <c r="U273" s="292">
        <f t="shared" si="23"/>
        <v>0</v>
      </c>
      <c r="V273" s="286">
        <f>データ!T250</f>
        <v>0</v>
      </c>
      <c r="W273" s="289">
        <f>データ!U250</f>
        <v>0</v>
      </c>
      <c r="X273" s="290">
        <v>0</v>
      </c>
      <c r="Y273" s="291">
        <f>IF($V273="","",COUNTIF(集計シート!$K$2:$O$202,$V273&amp;","&amp;1))</f>
        <v>0</v>
      </c>
      <c r="Z273" s="293">
        <f t="shared" si="24"/>
        <v>0</v>
      </c>
    </row>
    <row r="274" spans="1:26">
      <c r="A274" s="286">
        <f>データ!P251</f>
        <v>0</v>
      </c>
      <c r="B274" s="287">
        <f>データ!Q251</f>
        <v>0</v>
      </c>
      <c r="C274" s="288">
        <f t="shared" si="20"/>
        <v>0</v>
      </c>
      <c r="D274" s="286">
        <f t="shared" si="21"/>
        <v>0</v>
      </c>
      <c r="E274" s="286">
        <f>IF($A274="","",COUNTIF(集計シート!$A$2:$E$202,集計チェック!E$23&amp;",男"&amp;","&amp;集計チェック!$A274))</f>
        <v>0</v>
      </c>
      <c r="F274" s="286">
        <f>IF($A274="","",COUNTIF(集計シート!$A$2:$E$202,集計チェック!F$23&amp;",男"&amp;","&amp;集計チェック!$A274))</f>
        <v>0</v>
      </c>
      <c r="G274" s="286">
        <f>IF($A274="","",COUNTIF(集計シート!$A$2:$E$202,集計チェック!G$23&amp;",男"&amp;","&amp;集計チェック!$A274))</f>
        <v>0</v>
      </c>
      <c r="H274" s="286">
        <f>IF($A274="","",COUNTIF(集計シート!$A$2:$E$202,集計チェック!H$23&amp;",男"&amp;","&amp;集計チェック!$A274))</f>
        <v>0</v>
      </c>
      <c r="I274" s="286">
        <f>IF($A274="","",COUNTIF(集計シート!$A$2:$E$202,集計チェック!I$23&amp;",男"&amp;","&amp;集計チェック!$A274)+COUNTIF(集計シート!$A$2:$E$202,",男"&amp;","&amp;集計チェック!$A274))</f>
        <v>0</v>
      </c>
      <c r="J274" s="286">
        <f t="shared" si="22"/>
        <v>0</v>
      </c>
      <c r="K274" s="286">
        <f>IF($A274="","",COUNTIF(集計シート!$A$2:$E$202,集計チェック!K$23&amp;",女"&amp;","&amp;集計チェック!$A274))</f>
        <v>0</v>
      </c>
      <c r="L274" s="286">
        <f>IF($A274="","",COUNTIF(集計シート!$A$2:$E$202,集計チェック!L$23&amp;",女"&amp;","&amp;集計チェック!$A274))</f>
        <v>0</v>
      </c>
      <c r="M274" s="286">
        <f>IF($A274="","",COUNTIF(集計シート!$A$2:$E$202,集計チェック!M$23&amp;",女"&amp;","&amp;集計チェック!$A274))</f>
        <v>0</v>
      </c>
      <c r="N274" s="286">
        <f>IF($A274="","",COUNTIF(集計シート!$A$2:$E$202,集計チェック!N$23&amp;",女"&amp;","&amp;集計チェック!$A274))</f>
        <v>0</v>
      </c>
      <c r="O274" s="286">
        <f>IF($A274="","",COUNTIF(集計シート!$A$2:$E$202,集計チェック!O$23&amp;",女"&amp;","&amp;集計チェック!$A274)+COUNTIF(集計シート!$A$2:$E$202,",女"&amp;","&amp;集計チェック!$A274))</f>
        <v>0</v>
      </c>
      <c r="Q274" s="286">
        <f>データ!R251</f>
        <v>0</v>
      </c>
      <c r="R274" s="289">
        <f>データ!S251</f>
        <v>0</v>
      </c>
      <c r="S274" s="290">
        <v>0</v>
      </c>
      <c r="T274" s="291">
        <f>IF($Q274="","",COUNTIF(集計シート!$K$2:$O$202,$Q274&amp;","&amp;1))</f>
        <v>0</v>
      </c>
      <c r="U274" s="292">
        <f t="shared" si="23"/>
        <v>0</v>
      </c>
      <c r="V274" s="286">
        <f>データ!T251</f>
        <v>0</v>
      </c>
      <c r="W274" s="289">
        <f>データ!U251</f>
        <v>0</v>
      </c>
      <c r="X274" s="290">
        <v>0</v>
      </c>
      <c r="Y274" s="291">
        <f>IF($V274="","",COUNTIF(集計シート!$K$2:$O$202,$V274&amp;","&amp;1))</f>
        <v>0</v>
      </c>
      <c r="Z274" s="293">
        <f t="shared" si="24"/>
        <v>0</v>
      </c>
    </row>
    <row r="275" spans="1:26">
      <c r="A275" s="286">
        <f>データ!P252</f>
        <v>0</v>
      </c>
      <c r="B275" s="287">
        <f>データ!Q252</f>
        <v>0</v>
      </c>
      <c r="C275" s="288">
        <f t="shared" si="20"/>
        <v>0</v>
      </c>
      <c r="D275" s="286">
        <f t="shared" si="21"/>
        <v>0</v>
      </c>
      <c r="E275" s="286">
        <f>IF($A275="","",COUNTIF(集計シート!$A$2:$E$202,集計チェック!E$23&amp;",男"&amp;","&amp;集計チェック!$A275))</f>
        <v>0</v>
      </c>
      <c r="F275" s="286">
        <f>IF($A275="","",COUNTIF(集計シート!$A$2:$E$202,集計チェック!F$23&amp;",男"&amp;","&amp;集計チェック!$A275))</f>
        <v>0</v>
      </c>
      <c r="G275" s="286">
        <f>IF($A275="","",COUNTIF(集計シート!$A$2:$E$202,集計チェック!G$23&amp;",男"&amp;","&amp;集計チェック!$A275))</f>
        <v>0</v>
      </c>
      <c r="H275" s="286">
        <f>IF($A275="","",COUNTIF(集計シート!$A$2:$E$202,集計チェック!H$23&amp;",男"&amp;","&amp;集計チェック!$A275))</f>
        <v>0</v>
      </c>
      <c r="I275" s="286">
        <f>IF($A275="","",COUNTIF(集計シート!$A$2:$E$202,集計チェック!I$23&amp;",男"&amp;","&amp;集計チェック!$A275)+COUNTIF(集計シート!$A$2:$E$202,",男"&amp;","&amp;集計チェック!$A275))</f>
        <v>0</v>
      </c>
      <c r="J275" s="286">
        <f t="shared" si="22"/>
        <v>0</v>
      </c>
      <c r="K275" s="286">
        <f>IF($A275="","",COUNTIF(集計シート!$A$2:$E$202,集計チェック!K$23&amp;",女"&amp;","&amp;集計チェック!$A275))</f>
        <v>0</v>
      </c>
      <c r="L275" s="286">
        <f>IF($A275="","",COUNTIF(集計シート!$A$2:$E$202,集計チェック!L$23&amp;",女"&amp;","&amp;集計チェック!$A275))</f>
        <v>0</v>
      </c>
      <c r="M275" s="286">
        <f>IF($A275="","",COUNTIF(集計シート!$A$2:$E$202,集計チェック!M$23&amp;",女"&amp;","&amp;集計チェック!$A275))</f>
        <v>0</v>
      </c>
      <c r="N275" s="286">
        <f>IF($A275="","",COUNTIF(集計シート!$A$2:$E$202,集計チェック!N$23&amp;",女"&amp;","&amp;集計チェック!$A275))</f>
        <v>0</v>
      </c>
      <c r="O275" s="286">
        <f>IF($A275="","",COUNTIF(集計シート!$A$2:$E$202,集計チェック!O$23&amp;",女"&amp;","&amp;集計チェック!$A275)+COUNTIF(集計シート!$A$2:$E$202,",女"&amp;","&amp;集計チェック!$A275))</f>
        <v>0</v>
      </c>
      <c r="Q275" s="286">
        <f>データ!R252</f>
        <v>0</v>
      </c>
      <c r="R275" s="289">
        <f>データ!S252</f>
        <v>0</v>
      </c>
      <c r="S275" s="290">
        <v>0</v>
      </c>
      <c r="T275" s="291">
        <f>IF($Q275="","",COUNTIF(集計シート!$K$2:$O$202,$Q275&amp;","&amp;1))</f>
        <v>0</v>
      </c>
      <c r="U275" s="292">
        <f t="shared" si="23"/>
        <v>0</v>
      </c>
      <c r="V275" s="286">
        <f>データ!T252</f>
        <v>0</v>
      </c>
      <c r="W275" s="289">
        <f>データ!U252</f>
        <v>0</v>
      </c>
      <c r="X275" s="290">
        <v>0</v>
      </c>
      <c r="Y275" s="291">
        <f>IF($V275="","",COUNTIF(集計シート!$K$2:$O$202,$V275&amp;","&amp;1))</f>
        <v>0</v>
      </c>
      <c r="Z275" s="293">
        <f t="shared" si="24"/>
        <v>0</v>
      </c>
    </row>
    <row r="276" spans="1:26">
      <c r="A276" s="286">
        <f>データ!P253</f>
        <v>0</v>
      </c>
      <c r="B276" s="287">
        <f>データ!Q253</f>
        <v>0</v>
      </c>
      <c r="C276" s="288">
        <f t="shared" si="20"/>
        <v>0</v>
      </c>
      <c r="D276" s="286">
        <f t="shared" si="21"/>
        <v>0</v>
      </c>
      <c r="E276" s="286">
        <f>IF($A276="","",COUNTIF(集計シート!$A$2:$E$202,集計チェック!E$23&amp;",男"&amp;","&amp;集計チェック!$A276))</f>
        <v>0</v>
      </c>
      <c r="F276" s="286">
        <f>IF($A276="","",COUNTIF(集計シート!$A$2:$E$202,集計チェック!F$23&amp;",男"&amp;","&amp;集計チェック!$A276))</f>
        <v>0</v>
      </c>
      <c r="G276" s="286">
        <f>IF($A276="","",COUNTIF(集計シート!$A$2:$E$202,集計チェック!G$23&amp;",男"&amp;","&amp;集計チェック!$A276))</f>
        <v>0</v>
      </c>
      <c r="H276" s="286">
        <f>IF($A276="","",COUNTIF(集計シート!$A$2:$E$202,集計チェック!H$23&amp;",男"&amp;","&amp;集計チェック!$A276))</f>
        <v>0</v>
      </c>
      <c r="I276" s="286">
        <f>IF($A276="","",COUNTIF(集計シート!$A$2:$E$202,集計チェック!I$23&amp;",男"&amp;","&amp;集計チェック!$A276)+COUNTIF(集計シート!$A$2:$E$202,",男"&amp;","&amp;集計チェック!$A276))</f>
        <v>0</v>
      </c>
      <c r="J276" s="286">
        <f t="shared" si="22"/>
        <v>0</v>
      </c>
      <c r="K276" s="286">
        <f>IF($A276="","",COUNTIF(集計シート!$A$2:$E$202,集計チェック!K$23&amp;",女"&amp;","&amp;集計チェック!$A276))</f>
        <v>0</v>
      </c>
      <c r="L276" s="286">
        <f>IF($A276="","",COUNTIF(集計シート!$A$2:$E$202,集計チェック!L$23&amp;",女"&amp;","&amp;集計チェック!$A276))</f>
        <v>0</v>
      </c>
      <c r="M276" s="286">
        <f>IF($A276="","",COUNTIF(集計シート!$A$2:$E$202,集計チェック!M$23&amp;",女"&amp;","&amp;集計チェック!$A276))</f>
        <v>0</v>
      </c>
      <c r="N276" s="286">
        <f>IF($A276="","",COUNTIF(集計シート!$A$2:$E$202,集計チェック!N$23&amp;",女"&amp;","&amp;集計チェック!$A276))</f>
        <v>0</v>
      </c>
      <c r="O276" s="286">
        <f>IF($A276="","",COUNTIF(集計シート!$A$2:$E$202,集計チェック!O$23&amp;",女"&amp;","&amp;集計チェック!$A276)+COUNTIF(集計シート!$A$2:$E$202,",女"&amp;","&amp;集計チェック!$A276))</f>
        <v>0</v>
      </c>
      <c r="Q276" s="286">
        <f>データ!R253</f>
        <v>0</v>
      </c>
      <c r="R276" s="289">
        <f>データ!S253</f>
        <v>0</v>
      </c>
      <c r="S276" s="290">
        <v>0</v>
      </c>
      <c r="T276" s="291">
        <f>IF($Q276="","",COUNTIF(集計シート!$K$2:$O$202,$Q276&amp;","&amp;1))</f>
        <v>0</v>
      </c>
      <c r="U276" s="292">
        <f t="shared" si="23"/>
        <v>0</v>
      </c>
      <c r="V276" s="286">
        <f>データ!T253</f>
        <v>0</v>
      </c>
      <c r="W276" s="289">
        <f>データ!U253</f>
        <v>0</v>
      </c>
      <c r="X276" s="290">
        <v>0</v>
      </c>
      <c r="Y276" s="291">
        <f>IF($V276="","",COUNTIF(集計シート!$K$2:$O$202,$V276&amp;","&amp;1))</f>
        <v>0</v>
      </c>
      <c r="Z276" s="293">
        <f t="shared" si="24"/>
        <v>0</v>
      </c>
    </row>
    <row r="277" spans="1:26">
      <c r="A277" s="286">
        <f>データ!P254</f>
        <v>0</v>
      </c>
      <c r="B277" s="287">
        <f>データ!Q254</f>
        <v>0</v>
      </c>
      <c r="C277" s="288">
        <f t="shared" si="20"/>
        <v>0</v>
      </c>
      <c r="D277" s="286">
        <f t="shared" si="21"/>
        <v>0</v>
      </c>
      <c r="E277" s="286">
        <f>IF($A277="","",COUNTIF(集計シート!$A$2:$E$202,集計チェック!E$23&amp;",男"&amp;","&amp;集計チェック!$A277))</f>
        <v>0</v>
      </c>
      <c r="F277" s="286">
        <f>IF($A277="","",COUNTIF(集計シート!$A$2:$E$202,集計チェック!F$23&amp;",男"&amp;","&amp;集計チェック!$A277))</f>
        <v>0</v>
      </c>
      <c r="G277" s="286">
        <f>IF($A277="","",COUNTIF(集計シート!$A$2:$E$202,集計チェック!G$23&amp;",男"&amp;","&amp;集計チェック!$A277))</f>
        <v>0</v>
      </c>
      <c r="H277" s="286">
        <f>IF($A277="","",COUNTIF(集計シート!$A$2:$E$202,集計チェック!H$23&amp;",男"&amp;","&amp;集計チェック!$A277))</f>
        <v>0</v>
      </c>
      <c r="I277" s="286">
        <f>IF($A277="","",COUNTIF(集計シート!$A$2:$E$202,集計チェック!I$23&amp;",男"&amp;","&amp;集計チェック!$A277)+COUNTIF(集計シート!$A$2:$E$202,",男"&amp;","&amp;集計チェック!$A277))</f>
        <v>0</v>
      </c>
      <c r="J277" s="286">
        <f t="shared" si="22"/>
        <v>0</v>
      </c>
      <c r="K277" s="286">
        <f>IF($A277="","",COUNTIF(集計シート!$A$2:$E$202,集計チェック!K$23&amp;",女"&amp;","&amp;集計チェック!$A277))</f>
        <v>0</v>
      </c>
      <c r="L277" s="286">
        <f>IF($A277="","",COUNTIF(集計シート!$A$2:$E$202,集計チェック!L$23&amp;",女"&amp;","&amp;集計チェック!$A277))</f>
        <v>0</v>
      </c>
      <c r="M277" s="286">
        <f>IF($A277="","",COUNTIF(集計シート!$A$2:$E$202,集計チェック!M$23&amp;",女"&amp;","&amp;集計チェック!$A277))</f>
        <v>0</v>
      </c>
      <c r="N277" s="286">
        <f>IF($A277="","",COUNTIF(集計シート!$A$2:$E$202,集計チェック!N$23&amp;",女"&amp;","&amp;集計チェック!$A277))</f>
        <v>0</v>
      </c>
      <c r="O277" s="286">
        <f>IF($A277="","",COUNTIF(集計シート!$A$2:$E$202,集計チェック!O$23&amp;",女"&amp;","&amp;集計チェック!$A277)+COUNTIF(集計シート!$A$2:$E$202,",女"&amp;","&amp;集計チェック!$A277))</f>
        <v>0</v>
      </c>
      <c r="Q277" s="286">
        <f>データ!R254</f>
        <v>0</v>
      </c>
      <c r="R277" s="289">
        <f>データ!S254</f>
        <v>0</v>
      </c>
      <c r="S277" s="290">
        <v>0</v>
      </c>
      <c r="T277" s="291">
        <f>IF($Q277="","",COUNTIF(集計シート!$K$2:$O$202,$Q277&amp;","&amp;1))</f>
        <v>0</v>
      </c>
      <c r="U277" s="292">
        <f t="shared" si="23"/>
        <v>0</v>
      </c>
      <c r="V277" s="286">
        <f>データ!T254</f>
        <v>0</v>
      </c>
      <c r="W277" s="289">
        <f>データ!U254</f>
        <v>0</v>
      </c>
      <c r="X277" s="290">
        <v>0</v>
      </c>
      <c r="Y277" s="291">
        <f>IF($V277="","",COUNTIF(集計シート!$K$2:$O$202,$V277&amp;","&amp;1))</f>
        <v>0</v>
      </c>
      <c r="Z277" s="293">
        <f t="shared" si="24"/>
        <v>0</v>
      </c>
    </row>
    <row r="278" spans="1:26">
      <c r="A278" s="286">
        <f>データ!P255</f>
        <v>0</v>
      </c>
      <c r="B278" s="287">
        <f>データ!Q255</f>
        <v>0</v>
      </c>
      <c r="C278" s="288">
        <f t="shared" si="20"/>
        <v>0</v>
      </c>
      <c r="D278" s="286">
        <f t="shared" si="21"/>
        <v>0</v>
      </c>
      <c r="E278" s="286">
        <f>IF($A278="","",COUNTIF(集計シート!$A$2:$E$202,集計チェック!E$23&amp;",男"&amp;","&amp;集計チェック!$A278))</f>
        <v>0</v>
      </c>
      <c r="F278" s="286">
        <f>IF($A278="","",COUNTIF(集計シート!$A$2:$E$202,集計チェック!F$23&amp;",男"&amp;","&amp;集計チェック!$A278))</f>
        <v>0</v>
      </c>
      <c r="G278" s="286">
        <f>IF($A278="","",COUNTIF(集計シート!$A$2:$E$202,集計チェック!G$23&amp;",男"&amp;","&amp;集計チェック!$A278))</f>
        <v>0</v>
      </c>
      <c r="H278" s="286">
        <f>IF($A278="","",COUNTIF(集計シート!$A$2:$E$202,集計チェック!H$23&amp;",男"&amp;","&amp;集計チェック!$A278))</f>
        <v>0</v>
      </c>
      <c r="I278" s="286">
        <f>IF($A278="","",COUNTIF(集計シート!$A$2:$E$202,集計チェック!I$23&amp;",男"&amp;","&amp;集計チェック!$A278)+COUNTIF(集計シート!$A$2:$E$202,",男"&amp;","&amp;集計チェック!$A278))</f>
        <v>0</v>
      </c>
      <c r="J278" s="286">
        <f t="shared" si="22"/>
        <v>0</v>
      </c>
      <c r="K278" s="286">
        <f>IF($A278="","",COUNTIF(集計シート!$A$2:$E$202,集計チェック!K$23&amp;",女"&amp;","&amp;集計チェック!$A278))</f>
        <v>0</v>
      </c>
      <c r="L278" s="286">
        <f>IF($A278="","",COUNTIF(集計シート!$A$2:$E$202,集計チェック!L$23&amp;",女"&amp;","&amp;集計チェック!$A278))</f>
        <v>0</v>
      </c>
      <c r="M278" s="286">
        <f>IF($A278="","",COUNTIF(集計シート!$A$2:$E$202,集計チェック!M$23&amp;",女"&amp;","&amp;集計チェック!$A278))</f>
        <v>0</v>
      </c>
      <c r="N278" s="286">
        <f>IF($A278="","",COUNTIF(集計シート!$A$2:$E$202,集計チェック!N$23&amp;",女"&amp;","&amp;集計チェック!$A278))</f>
        <v>0</v>
      </c>
      <c r="O278" s="286">
        <f>IF($A278="","",COUNTIF(集計シート!$A$2:$E$202,集計チェック!O$23&amp;",女"&amp;","&amp;集計チェック!$A278)+COUNTIF(集計シート!$A$2:$E$202,",女"&amp;","&amp;集計チェック!$A278))</f>
        <v>0</v>
      </c>
      <c r="Q278" s="286">
        <f>データ!R255</f>
        <v>0</v>
      </c>
      <c r="R278" s="289">
        <f>データ!S255</f>
        <v>0</v>
      </c>
      <c r="S278" s="290">
        <v>0</v>
      </c>
      <c r="T278" s="291">
        <f>IF($Q278="","",COUNTIF(集計シート!$K$2:$O$202,$Q278&amp;","&amp;1))</f>
        <v>0</v>
      </c>
      <c r="U278" s="292">
        <f t="shared" si="23"/>
        <v>0</v>
      </c>
      <c r="V278" s="286">
        <f>データ!T255</f>
        <v>0</v>
      </c>
      <c r="W278" s="289">
        <f>データ!U255</f>
        <v>0</v>
      </c>
      <c r="X278" s="290">
        <v>0</v>
      </c>
      <c r="Y278" s="291">
        <f>IF($V278="","",COUNTIF(集計シート!$K$2:$O$202,$V278&amp;","&amp;1))</f>
        <v>0</v>
      </c>
      <c r="Z278" s="293">
        <f t="shared" si="24"/>
        <v>0</v>
      </c>
    </row>
    <row r="279" spans="1:26">
      <c r="A279" s="286">
        <f>データ!P256</f>
        <v>0</v>
      </c>
      <c r="B279" s="287">
        <f>データ!Q256</f>
        <v>0</v>
      </c>
      <c r="C279" s="288">
        <f t="shared" si="20"/>
        <v>0</v>
      </c>
      <c r="D279" s="286">
        <f t="shared" si="21"/>
        <v>0</v>
      </c>
      <c r="E279" s="286">
        <f>IF($A279="","",COUNTIF(集計シート!$A$2:$E$202,集計チェック!E$23&amp;",男"&amp;","&amp;集計チェック!$A279))</f>
        <v>0</v>
      </c>
      <c r="F279" s="286">
        <f>IF($A279="","",COUNTIF(集計シート!$A$2:$E$202,集計チェック!F$23&amp;",男"&amp;","&amp;集計チェック!$A279))</f>
        <v>0</v>
      </c>
      <c r="G279" s="286">
        <f>IF($A279="","",COUNTIF(集計シート!$A$2:$E$202,集計チェック!G$23&amp;",男"&amp;","&amp;集計チェック!$A279))</f>
        <v>0</v>
      </c>
      <c r="H279" s="286">
        <f>IF($A279="","",COUNTIF(集計シート!$A$2:$E$202,集計チェック!H$23&amp;",男"&amp;","&amp;集計チェック!$A279))</f>
        <v>0</v>
      </c>
      <c r="I279" s="286">
        <f>IF($A279="","",COUNTIF(集計シート!$A$2:$E$202,集計チェック!I$23&amp;",男"&amp;","&amp;集計チェック!$A279)+COUNTIF(集計シート!$A$2:$E$202,",男"&amp;","&amp;集計チェック!$A279))</f>
        <v>0</v>
      </c>
      <c r="J279" s="286">
        <f t="shared" si="22"/>
        <v>0</v>
      </c>
      <c r="K279" s="286">
        <f>IF($A279="","",COUNTIF(集計シート!$A$2:$E$202,集計チェック!K$23&amp;",女"&amp;","&amp;集計チェック!$A279))</f>
        <v>0</v>
      </c>
      <c r="L279" s="286">
        <f>IF($A279="","",COUNTIF(集計シート!$A$2:$E$202,集計チェック!L$23&amp;",女"&amp;","&amp;集計チェック!$A279))</f>
        <v>0</v>
      </c>
      <c r="M279" s="286">
        <f>IF($A279="","",COUNTIF(集計シート!$A$2:$E$202,集計チェック!M$23&amp;",女"&amp;","&amp;集計チェック!$A279))</f>
        <v>0</v>
      </c>
      <c r="N279" s="286">
        <f>IF($A279="","",COUNTIF(集計シート!$A$2:$E$202,集計チェック!N$23&amp;",女"&amp;","&amp;集計チェック!$A279))</f>
        <v>0</v>
      </c>
      <c r="O279" s="286">
        <f>IF($A279="","",COUNTIF(集計シート!$A$2:$E$202,集計チェック!O$23&amp;",女"&amp;","&amp;集計チェック!$A279)+COUNTIF(集計シート!$A$2:$E$202,",女"&amp;","&amp;集計チェック!$A279))</f>
        <v>0</v>
      </c>
      <c r="Q279" s="286">
        <f>データ!R256</f>
        <v>0</v>
      </c>
      <c r="R279" s="289">
        <f>データ!S256</f>
        <v>0</v>
      </c>
      <c r="S279" s="290">
        <v>0</v>
      </c>
      <c r="T279" s="291">
        <f>IF($Q279="","",COUNTIF(集計シート!$K$2:$O$202,$Q279&amp;","&amp;1))</f>
        <v>0</v>
      </c>
      <c r="U279" s="292">
        <f t="shared" si="23"/>
        <v>0</v>
      </c>
      <c r="V279" s="286">
        <f>データ!T256</f>
        <v>0</v>
      </c>
      <c r="W279" s="289">
        <f>データ!U256</f>
        <v>0</v>
      </c>
      <c r="X279" s="290">
        <v>0</v>
      </c>
      <c r="Y279" s="291">
        <f>IF($V279="","",COUNTIF(集計シート!$K$2:$O$202,$V279&amp;","&amp;1))</f>
        <v>0</v>
      </c>
      <c r="Z279" s="293">
        <f t="shared" si="24"/>
        <v>0</v>
      </c>
    </row>
    <row r="280" spans="1:26">
      <c r="A280" s="286">
        <f>データ!P257</f>
        <v>0</v>
      </c>
      <c r="B280" s="287">
        <f>データ!Q257</f>
        <v>0</v>
      </c>
      <c r="C280" s="288">
        <f t="shared" si="20"/>
        <v>0</v>
      </c>
      <c r="D280" s="286">
        <f t="shared" si="21"/>
        <v>0</v>
      </c>
      <c r="E280" s="286">
        <f>IF($A280="","",COUNTIF(集計シート!$A$2:$E$202,集計チェック!E$23&amp;",男"&amp;","&amp;集計チェック!$A280))</f>
        <v>0</v>
      </c>
      <c r="F280" s="286">
        <f>IF($A280="","",COUNTIF(集計シート!$A$2:$E$202,集計チェック!F$23&amp;",男"&amp;","&amp;集計チェック!$A280))</f>
        <v>0</v>
      </c>
      <c r="G280" s="286">
        <f>IF($A280="","",COUNTIF(集計シート!$A$2:$E$202,集計チェック!G$23&amp;",男"&amp;","&amp;集計チェック!$A280))</f>
        <v>0</v>
      </c>
      <c r="H280" s="286">
        <f>IF($A280="","",COUNTIF(集計シート!$A$2:$E$202,集計チェック!H$23&amp;",男"&amp;","&amp;集計チェック!$A280))</f>
        <v>0</v>
      </c>
      <c r="I280" s="286">
        <f>IF($A280="","",COUNTIF(集計シート!$A$2:$E$202,集計チェック!I$23&amp;",男"&amp;","&amp;集計チェック!$A280)+COUNTIF(集計シート!$A$2:$E$202,",男"&amp;","&amp;集計チェック!$A280))</f>
        <v>0</v>
      </c>
      <c r="J280" s="286">
        <f t="shared" si="22"/>
        <v>0</v>
      </c>
      <c r="K280" s="286">
        <f>IF($A280="","",COUNTIF(集計シート!$A$2:$E$202,集計チェック!K$23&amp;",女"&amp;","&amp;集計チェック!$A280))</f>
        <v>0</v>
      </c>
      <c r="L280" s="286">
        <f>IF($A280="","",COUNTIF(集計シート!$A$2:$E$202,集計チェック!L$23&amp;",女"&amp;","&amp;集計チェック!$A280))</f>
        <v>0</v>
      </c>
      <c r="M280" s="286">
        <f>IF($A280="","",COUNTIF(集計シート!$A$2:$E$202,集計チェック!M$23&amp;",女"&amp;","&amp;集計チェック!$A280))</f>
        <v>0</v>
      </c>
      <c r="N280" s="286">
        <f>IF($A280="","",COUNTIF(集計シート!$A$2:$E$202,集計チェック!N$23&amp;",女"&amp;","&amp;集計チェック!$A280))</f>
        <v>0</v>
      </c>
      <c r="O280" s="286">
        <f>IF($A280="","",COUNTIF(集計シート!$A$2:$E$202,集計チェック!O$23&amp;",女"&amp;","&amp;集計チェック!$A280)+COUNTIF(集計シート!$A$2:$E$202,",女"&amp;","&amp;集計チェック!$A280))</f>
        <v>0</v>
      </c>
      <c r="Q280" s="286">
        <f>データ!R257</f>
        <v>0</v>
      </c>
      <c r="R280" s="289">
        <f>データ!S257</f>
        <v>0</v>
      </c>
      <c r="S280" s="290">
        <v>0</v>
      </c>
      <c r="T280" s="291">
        <f>IF($Q280="","",COUNTIF(集計シート!$K$2:$O$202,$Q280&amp;","&amp;1))</f>
        <v>0</v>
      </c>
      <c r="U280" s="292">
        <f t="shared" si="23"/>
        <v>0</v>
      </c>
      <c r="V280" s="286">
        <f>データ!T257</f>
        <v>0</v>
      </c>
      <c r="W280" s="289">
        <f>データ!U257</f>
        <v>0</v>
      </c>
      <c r="X280" s="290">
        <v>0</v>
      </c>
      <c r="Y280" s="291">
        <f>IF($V280="","",COUNTIF(集計シート!$K$2:$O$202,$V280&amp;","&amp;1))</f>
        <v>0</v>
      </c>
      <c r="Z280" s="293">
        <f t="shared" si="24"/>
        <v>0</v>
      </c>
    </row>
    <row r="281" spans="1:26">
      <c r="A281" s="286">
        <f>データ!P258</f>
        <v>0</v>
      </c>
      <c r="B281" s="287">
        <f>データ!Q258</f>
        <v>0</v>
      </c>
      <c r="C281" s="288">
        <f t="shared" ref="C281:C324" si="25">IF($A281="","",D281+J281)</f>
        <v>0</v>
      </c>
      <c r="D281" s="286">
        <f t="shared" ref="D281:D324" si="26">IF($A281="","",SUM(E281:I281))</f>
        <v>0</v>
      </c>
      <c r="E281" s="286">
        <f>IF($A281="","",COUNTIF(集計シート!$A$2:$E$202,集計チェック!E$23&amp;",男"&amp;","&amp;集計チェック!$A281))</f>
        <v>0</v>
      </c>
      <c r="F281" s="286">
        <f>IF($A281="","",COUNTIF(集計シート!$A$2:$E$202,集計チェック!F$23&amp;",男"&amp;","&amp;集計チェック!$A281))</f>
        <v>0</v>
      </c>
      <c r="G281" s="286">
        <f>IF($A281="","",COUNTIF(集計シート!$A$2:$E$202,集計チェック!G$23&amp;",男"&amp;","&amp;集計チェック!$A281))</f>
        <v>0</v>
      </c>
      <c r="H281" s="286">
        <f>IF($A281="","",COUNTIF(集計シート!$A$2:$E$202,集計チェック!H$23&amp;",男"&amp;","&amp;集計チェック!$A281))</f>
        <v>0</v>
      </c>
      <c r="I281" s="286">
        <f>IF($A281="","",COUNTIF(集計シート!$A$2:$E$202,集計チェック!I$23&amp;",男"&amp;","&amp;集計チェック!$A281)+COUNTIF(集計シート!$A$2:$E$202,",男"&amp;","&amp;集計チェック!$A281))</f>
        <v>0</v>
      </c>
      <c r="J281" s="286">
        <f t="shared" si="22"/>
        <v>0</v>
      </c>
      <c r="K281" s="286">
        <f>IF($A281="","",COUNTIF(集計シート!$A$2:$E$202,集計チェック!K$23&amp;",女"&amp;","&amp;集計チェック!$A281))</f>
        <v>0</v>
      </c>
      <c r="L281" s="286">
        <f>IF($A281="","",COUNTIF(集計シート!$A$2:$E$202,集計チェック!L$23&amp;",女"&amp;","&amp;集計チェック!$A281))</f>
        <v>0</v>
      </c>
      <c r="M281" s="286">
        <f>IF($A281="","",COUNTIF(集計シート!$A$2:$E$202,集計チェック!M$23&amp;",女"&amp;","&amp;集計チェック!$A281))</f>
        <v>0</v>
      </c>
      <c r="N281" s="286">
        <f>IF($A281="","",COUNTIF(集計シート!$A$2:$E$202,集計チェック!N$23&amp;",女"&amp;","&amp;集計チェック!$A281))</f>
        <v>0</v>
      </c>
      <c r="O281" s="286">
        <f>IF($A281="","",COUNTIF(集計シート!$A$2:$E$202,集計チェック!O$23&amp;",女"&amp;","&amp;集計チェック!$A281)+COUNTIF(集計シート!$A$2:$E$202,",女"&amp;","&amp;集計チェック!$A281))</f>
        <v>0</v>
      </c>
      <c r="Q281" s="286">
        <f>データ!R258</f>
        <v>0</v>
      </c>
      <c r="R281" s="289">
        <f>データ!S258</f>
        <v>0</v>
      </c>
      <c r="S281" s="290">
        <v>0</v>
      </c>
      <c r="T281" s="291">
        <f>IF($Q281="","",COUNTIF(集計シート!$K$2:$O$202,$Q281&amp;","&amp;1))</f>
        <v>0</v>
      </c>
      <c r="U281" s="292">
        <f t="shared" si="23"/>
        <v>0</v>
      </c>
      <c r="V281" s="286">
        <f>データ!T258</f>
        <v>0</v>
      </c>
      <c r="W281" s="289">
        <f>データ!U258</f>
        <v>0</v>
      </c>
      <c r="X281" s="290">
        <v>0</v>
      </c>
      <c r="Y281" s="291">
        <f>IF($V281="","",COUNTIF(集計シート!$K$2:$O$202,$V281&amp;","&amp;1))</f>
        <v>0</v>
      </c>
      <c r="Z281" s="293">
        <f t="shared" si="24"/>
        <v>0</v>
      </c>
    </row>
    <row r="282" spans="1:26">
      <c r="A282" s="286">
        <f>データ!P259</f>
        <v>0</v>
      </c>
      <c r="B282" s="287">
        <f>データ!Q259</f>
        <v>0</v>
      </c>
      <c r="C282" s="288">
        <f t="shared" si="25"/>
        <v>0</v>
      </c>
      <c r="D282" s="286">
        <f t="shared" si="26"/>
        <v>0</v>
      </c>
      <c r="E282" s="286">
        <f>IF($A282="","",COUNTIF(集計シート!$A$2:$E$202,集計チェック!E$23&amp;",男"&amp;","&amp;集計チェック!$A282))</f>
        <v>0</v>
      </c>
      <c r="F282" s="286">
        <f>IF($A282="","",COUNTIF(集計シート!$A$2:$E$202,集計チェック!F$23&amp;",男"&amp;","&amp;集計チェック!$A282))</f>
        <v>0</v>
      </c>
      <c r="G282" s="286">
        <f>IF($A282="","",COUNTIF(集計シート!$A$2:$E$202,集計チェック!G$23&amp;",男"&amp;","&amp;集計チェック!$A282))</f>
        <v>0</v>
      </c>
      <c r="H282" s="286">
        <f>IF($A282="","",COUNTIF(集計シート!$A$2:$E$202,集計チェック!H$23&amp;",男"&amp;","&amp;集計チェック!$A282))</f>
        <v>0</v>
      </c>
      <c r="I282" s="286">
        <f>IF($A282="","",COUNTIF(集計シート!$A$2:$E$202,集計チェック!I$23&amp;",男"&amp;","&amp;集計チェック!$A282)+COUNTIF(集計シート!$A$2:$E$202,",男"&amp;","&amp;集計チェック!$A282))</f>
        <v>0</v>
      </c>
      <c r="J282" s="286">
        <f t="shared" si="22"/>
        <v>0</v>
      </c>
      <c r="K282" s="286">
        <f>IF($A282="","",COUNTIF(集計シート!$A$2:$E$202,集計チェック!K$23&amp;",女"&amp;","&amp;集計チェック!$A282))</f>
        <v>0</v>
      </c>
      <c r="L282" s="286">
        <f>IF($A282="","",COUNTIF(集計シート!$A$2:$E$202,集計チェック!L$23&amp;",女"&amp;","&amp;集計チェック!$A282))</f>
        <v>0</v>
      </c>
      <c r="M282" s="286">
        <f>IF($A282="","",COUNTIF(集計シート!$A$2:$E$202,集計チェック!M$23&amp;",女"&amp;","&amp;集計チェック!$A282))</f>
        <v>0</v>
      </c>
      <c r="N282" s="286">
        <f>IF($A282="","",COUNTIF(集計シート!$A$2:$E$202,集計チェック!N$23&amp;",女"&amp;","&amp;集計チェック!$A282))</f>
        <v>0</v>
      </c>
      <c r="O282" s="286">
        <f>IF($A282="","",COUNTIF(集計シート!$A$2:$E$202,集計チェック!O$23&amp;",女"&amp;","&amp;集計チェック!$A282)+COUNTIF(集計シート!$A$2:$E$202,",女"&amp;","&amp;集計チェック!$A282))</f>
        <v>0</v>
      </c>
      <c r="Q282" s="286">
        <f>データ!R259</f>
        <v>0</v>
      </c>
      <c r="R282" s="289">
        <f>データ!S259</f>
        <v>0</v>
      </c>
      <c r="S282" s="290">
        <v>0</v>
      </c>
      <c r="T282" s="291">
        <f>IF($Q282="","",COUNTIF(集計シート!$K$2:$O$202,$Q282&amp;","&amp;1))</f>
        <v>0</v>
      </c>
      <c r="U282" s="292">
        <f t="shared" si="23"/>
        <v>0</v>
      </c>
      <c r="V282" s="286">
        <f>データ!T259</f>
        <v>0</v>
      </c>
      <c r="W282" s="289">
        <f>データ!U259</f>
        <v>0</v>
      </c>
      <c r="X282" s="290">
        <v>0</v>
      </c>
      <c r="Y282" s="291">
        <f>IF($V282="","",COUNTIF(集計シート!$K$2:$O$202,$V282&amp;","&amp;1))</f>
        <v>0</v>
      </c>
      <c r="Z282" s="293">
        <f t="shared" si="24"/>
        <v>0</v>
      </c>
    </row>
    <row r="283" spans="1:26">
      <c r="A283" s="286">
        <f>データ!P260</f>
        <v>0</v>
      </c>
      <c r="B283" s="287">
        <f>データ!Q260</f>
        <v>0</v>
      </c>
      <c r="C283" s="288">
        <f t="shared" si="25"/>
        <v>0</v>
      </c>
      <c r="D283" s="286">
        <f t="shared" si="26"/>
        <v>0</v>
      </c>
      <c r="E283" s="286">
        <f>IF($A283="","",COUNTIF(集計シート!$A$2:$E$202,集計チェック!E$23&amp;",男"&amp;","&amp;集計チェック!$A283))</f>
        <v>0</v>
      </c>
      <c r="F283" s="286">
        <f>IF($A283="","",COUNTIF(集計シート!$A$2:$E$202,集計チェック!F$23&amp;",男"&amp;","&amp;集計チェック!$A283))</f>
        <v>0</v>
      </c>
      <c r="G283" s="286">
        <f>IF($A283="","",COUNTIF(集計シート!$A$2:$E$202,集計チェック!G$23&amp;",男"&amp;","&amp;集計チェック!$A283))</f>
        <v>0</v>
      </c>
      <c r="H283" s="286">
        <f>IF($A283="","",COUNTIF(集計シート!$A$2:$E$202,集計チェック!H$23&amp;",男"&amp;","&amp;集計チェック!$A283))</f>
        <v>0</v>
      </c>
      <c r="I283" s="286">
        <f>IF($A283="","",COUNTIF(集計シート!$A$2:$E$202,集計チェック!I$23&amp;",男"&amp;","&amp;集計チェック!$A283)+COUNTIF(集計シート!$A$2:$E$202,",男"&amp;","&amp;集計チェック!$A283))</f>
        <v>0</v>
      </c>
      <c r="J283" s="286">
        <f t="shared" si="22"/>
        <v>0</v>
      </c>
      <c r="K283" s="286">
        <f>IF($A283="","",COUNTIF(集計シート!$A$2:$E$202,集計チェック!K$23&amp;",女"&amp;","&amp;集計チェック!$A283))</f>
        <v>0</v>
      </c>
      <c r="L283" s="286">
        <f>IF($A283="","",COUNTIF(集計シート!$A$2:$E$202,集計チェック!L$23&amp;",女"&amp;","&amp;集計チェック!$A283))</f>
        <v>0</v>
      </c>
      <c r="M283" s="286">
        <f>IF($A283="","",COUNTIF(集計シート!$A$2:$E$202,集計チェック!M$23&amp;",女"&amp;","&amp;集計チェック!$A283))</f>
        <v>0</v>
      </c>
      <c r="N283" s="286">
        <f>IF($A283="","",COUNTIF(集計シート!$A$2:$E$202,集計チェック!N$23&amp;",女"&amp;","&amp;集計チェック!$A283))</f>
        <v>0</v>
      </c>
      <c r="O283" s="286">
        <f>IF($A283="","",COUNTIF(集計シート!$A$2:$E$202,集計チェック!O$23&amp;",女"&amp;","&amp;集計チェック!$A283)+COUNTIF(集計シート!$A$2:$E$202,",女"&amp;","&amp;集計チェック!$A283))</f>
        <v>0</v>
      </c>
      <c r="Q283" s="286">
        <f>データ!R260</f>
        <v>0</v>
      </c>
      <c r="R283" s="289">
        <f>データ!S260</f>
        <v>0</v>
      </c>
      <c r="S283" s="290">
        <v>0</v>
      </c>
      <c r="T283" s="291">
        <f>IF($Q283="","",COUNTIF(集計シート!$K$2:$O$202,$Q283&amp;","&amp;1))</f>
        <v>0</v>
      </c>
      <c r="U283" s="292">
        <f t="shared" si="23"/>
        <v>0</v>
      </c>
      <c r="V283" s="286">
        <f>データ!T260</f>
        <v>0</v>
      </c>
      <c r="W283" s="289">
        <f>データ!U260</f>
        <v>0</v>
      </c>
      <c r="X283" s="290">
        <v>0</v>
      </c>
      <c r="Y283" s="291">
        <f>IF($V283="","",COUNTIF(集計シート!$K$2:$O$202,$V283&amp;","&amp;1))</f>
        <v>0</v>
      </c>
      <c r="Z283" s="293">
        <f t="shared" si="24"/>
        <v>0</v>
      </c>
    </row>
    <row r="284" spans="1:26">
      <c r="A284" s="286">
        <f>データ!P261</f>
        <v>0</v>
      </c>
      <c r="B284" s="287">
        <f>データ!Q261</f>
        <v>0</v>
      </c>
      <c r="C284" s="288">
        <f t="shared" si="25"/>
        <v>0</v>
      </c>
      <c r="D284" s="286">
        <f t="shared" si="26"/>
        <v>0</v>
      </c>
      <c r="E284" s="286">
        <f>IF($A284="","",COUNTIF(集計シート!$A$2:$E$202,集計チェック!E$23&amp;",男"&amp;","&amp;集計チェック!$A284))</f>
        <v>0</v>
      </c>
      <c r="F284" s="286">
        <f>IF($A284="","",COUNTIF(集計シート!$A$2:$E$202,集計チェック!F$23&amp;",男"&amp;","&amp;集計チェック!$A284))</f>
        <v>0</v>
      </c>
      <c r="G284" s="286">
        <f>IF($A284="","",COUNTIF(集計シート!$A$2:$E$202,集計チェック!G$23&amp;",男"&amp;","&amp;集計チェック!$A284))</f>
        <v>0</v>
      </c>
      <c r="H284" s="286">
        <f>IF($A284="","",COUNTIF(集計シート!$A$2:$E$202,集計チェック!H$23&amp;",男"&amp;","&amp;集計チェック!$A284))</f>
        <v>0</v>
      </c>
      <c r="I284" s="286">
        <f>IF($A284="","",COUNTIF(集計シート!$A$2:$E$202,集計チェック!I$23&amp;",男"&amp;","&amp;集計チェック!$A284)+COUNTIF(集計シート!$A$2:$E$202,",男"&amp;","&amp;集計チェック!$A284))</f>
        <v>0</v>
      </c>
      <c r="J284" s="286">
        <f t="shared" si="22"/>
        <v>0</v>
      </c>
      <c r="K284" s="286">
        <f>IF($A284="","",COUNTIF(集計シート!$A$2:$E$202,集計チェック!K$23&amp;",女"&amp;","&amp;集計チェック!$A284))</f>
        <v>0</v>
      </c>
      <c r="L284" s="286">
        <f>IF($A284="","",COUNTIF(集計シート!$A$2:$E$202,集計チェック!L$23&amp;",女"&amp;","&amp;集計チェック!$A284))</f>
        <v>0</v>
      </c>
      <c r="M284" s="286">
        <f>IF($A284="","",COUNTIF(集計シート!$A$2:$E$202,集計チェック!M$23&amp;",女"&amp;","&amp;集計チェック!$A284))</f>
        <v>0</v>
      </c>
      <c r="N284" s="286">
        <f>IF($A284="","",COUNTIF(集計シート!$A$2:$E$202,集計チェック!N$23&amp;",女"&amp;","&amp;集計チェック!$A284))</f>
        <v>0</v>
      </c>
      <c r="O284" s="286">
        <f>IF($A284="","",COUNTIF(集計シート!$A$2:$E$202,集計チェック!O$23&amp;",女"&amp;","&amp;集計チェック!$A284)+COUNTIF(集計シート!$A$2:$E$202,",女"&amp;","&amp;集計チェック!$A284))</f>
        <v>0</v>
      </c>
      <c r="Q284" s="286">
        <f>データ!R261</f>
        <v>0</v>
      </c>
      <c r="R284" s="289">
        <f>データ!S261</f>
        <v>0</v>
      </c>
      <c r="S284" s="290">
        <v>0</v>
      </c>
      <c r="T284" s="291">
        <f>IF($Q284="","",COUNTIF(集計シート!$K$2:$O$202,$Q284&amp;","&amp;1))</f>
        <v>0</v>
      </c>
      <c r="U284" s="292">
        <f t="shared" si="23"/>
        <v>0</v>
      </c>
      <c r="V284" s="286">
        <f>データ!T261</f>
        <v>0</v>
      </c>
      <c r="W284" s="289">
        <f>データ!U261</f>
        <v>0</v>
      </c>
      <c r="X284" s="290">
        <v>0</v>
      </c>
      <c r="Y284" s="291">
        <f>IF($V284="","",COUNTIF(集計シート!$K$2:$O$202,$V284&amp;","&amp;1))</f>
        <v>0</v>
      </c>
      <c r="Z284" s="293">
        <f t="shared" si="24"/>
        <v>0</v>
      </c>
    </row>
    <row r="285" spans="1:26">
      <c r="A285" s="286">
        <f>データ!P262</f>
        <v>0</v>
      </c>
      <c r="B285" s="287">
        <f>データ!Q262</f>
        <v>0</v>
      </c>
      <c r="C285" s="288">
        <f t="shared" si="25"/>
        <v>0</v>
      </c>
      <c r="D285" s="286">
        <f t="shared" si="26"/>
        <v>0</v>
      </c>
      <c r="E285" s="286">
        <f>IF($A285="","",COUNTIF(集計シート!$A$2:$E$202,集計チェック!E$23&amp;",男"&amp;","&amp;集計チェック!$A285))</f>
        <v>0</v>
      </c>
      <c r="F285" s="286">
        <f>IF($A285="","",COUNTIF(集計シート!$A$2:$E$202,集計チェック!F$23&amp;",男"&amp;","&amp;集計チェック!$A285))</f>
        <v>0</v>
      </c>
      <c r="G285" s="286">
        <f>IF($A285="","",COUNTIF(集計シート!$A$2:$E$202,集計チェック!G$23&amp;",男"&amp;","&amp;集計チェック!$A285))</f>
        <v>0</v>
      </c>
      <c r="H285" s="286">
        <f>IF($A285="","",COUNTIF(集計シート!$A$2:$E$202,集計チェック!H$23&amp;",男"&amp;","&amp;集計チェック!$A285))</f>
        <v>0</v>
      </c>
      <c r="I285" s="286">
        <f>IF($A285="","",COUNTIF(集計シート!$A$2:$E$202,集計チェック!I$23&amp;",男"&amp;","&amp;集計チェック!$A285)+COUNTIF(集計シート!$A$2:$E$202,",男"&amp;","&amp;集計チェック!$A285))</f>
        <v>0</v>
      </c>
      <c r="J285" s="286">
        <f t="shared" si="22"/>
        <v>0</v>
      </c>
      <c r="K285" s="286">
        <f>IF($A285="","",COUNTIF(集計シート!$A$2:$E$202,集計チェック!K$23&amp;",女"&amp;","&amp;集計チェック!$A285))</f>
        <v>0</v>
      </c>
      <c r="L285" s="286">
        <f>IF($A285="","",COUNTIF(集計シート!$A$2:$E$202,集計チェック!L$23&amp;",女"&amp;","&amp;集計チェック!$A285))</f>
        <v>0</v>
      </c>
      <c r="M285" s="286">
        <f>IF($A285="","",COUNTIF(集計シート!$A$2:$E$202,集計チェック!M$23&amp;",女"&amp;","&amp;集計チェック!$A285))</f>
        <v>0</v>
      </c>
      <c r="N285" s="286">
        <f>IF($A285="","",COUNTIF(集計シート!$A$2:$E$202,集計チェック!N$23&amp;",女"&amp;","&amp;集計チェック!$A285))</f>
        <v>0</v>
      </c>
      <c r="O285" s="286">
        <f>IF($A285="","",COUNTIF(集計シート!$A$2:$E$202,集計チェック!O$23&amp;",女"&amp;","&amp;集計チェック!$A285)+COUNTIF(集計シート!$A$2:$E$202,",女"&amp;","&amp;集計チェック!$A285))</f>
        <v>0</v>
      </c>
      <c r="Q285" s="286">
        <f>データ!R262</f>
        <v>0</v>
      </c>
      <c r="R285" s="289">
        <f>データ!S262</f>
        <v>0</v>
      </c>
      <c r="S285" s="290">
        <v>0</v>
      </c>
      <c r="T285" s="291">
        <f>IF($Q285="","",COUNTIF(集計シート!$K$2:$O$202,$Q285&amp;","&amp;1))</f>
        <v>0</v>
      </c>
      <c r="U285" s="292">
        <f t="shared" si="23"/>
        <v>0</v>
      </c>
      <c r="V285" s="286">
        <f>データ!T262</f>
        <v>0</v>
      </c>
      <c r="W285" s="289">
        <f>データ!U262</f>
        <v>0</v>
      </c>
      <c r="X285" s="290">
        <v>0</v>
      </c>
      <c r="Y285" s="291">
        <f>IF($V285="","",COUNTIF(集計シート!$K$2:$O$202,$V285&amp;","&amp;1))</f>
        <v>0</v>
      </c>
      <c r="Z285" s="293">
        <f t="shared" si="24"/>
        <v>0</v>
      </c>
    </row>
    <row r="286" spans="1:26">
      <c r="A286" s="286">
        <f>データ!P263</f>
        <v>0</v>
      </c>
      <c r="B286" s="287">
        <f>データ!Q263</f>
        <v>0</v>
      </c>
      <c r="C286" s="288">
        <f t="shared" si="25"/>
        <v>0</v>
      </c>
      <c r="D286" s="286">
        <f t="shared" si="26"/>
        <v>0</v>
      </c>
      <c r="E286" s="286">
        <f>IF($A286="","",COUNTIF(集計シート!$A$2:$E$202,集計チェック!E$23&amp;",男"&amp;","&amp;集計チェック!$A286))</f>
        <v>0</v>
      </c>
      <c r="F286" s="286">
        <f>IF($A286="","",COUNTIF(集計シート!$A$2:$E$202,集計チェック!F$23&amp;",男"&amp;","&amp;集計チェック!$A286))</f>
        <v>0</v>
      </c>
      <c r="G286" s="286">
        <f>IF($A286="","",COUNTIF(集計シート!$A$2:$E$202,集計チェック!G$23&amp;",男"&amp;","&amp;集計チェック!$A286))</f>
        <v>0</v>
      </c>
      <c r="H286" s="286">
        <f>IF($A286="","",COUNTIF(集計シート!$A$2:$E$202,集計チェック!H$23&amp;",男"&amp;","&amp;集計チェック!$A286))</f>
        <v>0</v>
      </c>
      <c r="I286" s="286">
        <f>IF($A286="","",COUNTIF(集計シート!$A$2:$E$202,集計チェック!I$23&amp;",男"&amp;","&amp;集計チェック!$A286)+COUNTIF(集計シート!$A$2:$E$202,",男"&amp;","&amp;集計チェック!$A286))</f>
        <v>0</v>
      </c>
      <c r="J286" s="286">
        <f t="shared" ref="J286:J324" si="27">IF($A286="","",SUM(K286:O286))</f>
        <v>0</v>
      </c>
      <c r="K286" s="286">
        <f>IF($A286="","",COUNTIF(集計シート!$A$2:$E$202,集計チェック!K$23&amp;",女"&amp;","&amp;集計チェック!$A286))</f>
        <v>0</v>
      </c>
      <c r="L286" s="286">
        <f>IF($A286="","",COUNTIF(集計シート!$A$2:$E$202,集計チェック!L$23&amp;",女"&amp;","&amp;集計チェック!$A286))</f>
        <v>0</v>
      </c>
      <c r="M286" s="286">
        <f>IF($A286="","",COUNTIF(集計シート!$A$2:$E$202,集計チェック!M$23&amp;",女"&amp;","&amp;集計チェック!$A286))</f>
        <v>0</v>
      </c>
      <c r="N286" s="286">
        <f>IF($A286="","",COUNTIF(集計シート!$A$2:$E$202,集計チェック!N$23&amp;",女"&amp;","&amp;集計チェック!$A286))</f>
        <v>0</v>
      </c>
      <c r="O286" s="286">
        <f>IF($A286="","",COUNTIF(集計シート!$A$2:$E$202,集計チェック!O$23&amp;",女"&amp;","&amp;集計チェック!$A286)+COUNTIF(集計シート!$A$2:$E$202,",女"&amp;","&amp;集計チェック!$A286))</f>
        <v>0</v>
      </c>
      <c r="Q286" s="286">
        <f>データ!R263</f>
        <v>0</v>
      </c>
      <c r="R286" s="289">
        <f>データ!S263</f>
        <v>0</v>
      </c>
      <c r="S286" s="290">
        <v>0</v>
      </c>
      <c r="T286" s="291">
        <f>IF($Q286="","",COUNTIF(集計シート!$K$2:$O$202,$Q286&amp;","&amp;1))</f>
        <v>0</v>
      </c>
      <c r="U286" s="292">
        <f t="shared" ref="U286:U324" si="28">IF(S286="","",S286*T286)</f>
        <v>0</v>
      </c>
      <c r="V286" s="286">
        <f>データ!T263</f>
        <v>0</v>
      </c>
      <c r="W286" s="289">
        <f>データ!U263</f>
        <v>0</v>
      </c>
      <c r="X286" s="290">
        <v>0</v>
      </c>
      <c r="Y286" s="291">
        <f>IF($V286="","",COUNTIF(集計シート!$K$2:$O$202,$V286&amp;","&amp;1))</f>
        <v>0</v>
      </c>
      <c r="Z286" s="293">
        <f t="shared" ref="Z286:Z324" si="29">IF(X286="","",X286*Y286)</f>
        <v>0</v>
      </c>
    </row>
    <row r="287" spans="1:26">
      <c r="A287" s="286">
        <f>データ!P264</f>
        <v>0</v>
      </c>
      <c r="B287" s="287">
        <f>データ!Q264</f>
        <v>0</v>
      </c>
      <c r="C287" s="288">
        <f t="shared" si="25"/>
        <v>0</v>
      </c>
      <c r="D287" s="286">
        <f t="shared" si="26"/>
        <v>0</v>
      </c>
      <c r="E287" s="286">
        <f>IF($A287="","",COUNTIF(集計シート!$A$2:$E$202,集計チェック!E$23&amp;",男"&amp;","&amp;集計チェック!$A287))</f>
        <v>0</v>
      </c>
      <c r="F287" s="286">
        <f>IF($A287="","",COUNTIF(集計シート!$A$2:$E$202,集計チェック!F$23&amp;",男"&amp;","&amp;集計チェック!$A287))</f>
        <v>0</v>
      </c>
      <c r="G287" s="286">
        <f>IF($A287="","",COUNTIF(集計シート!$A$2:$E$202,集計チェック!G$23&amp;",男"&amp;","&amp;集計チェック!$A287))</f>
        <v>0</v>
      </c>
      <c r="H287" s="286">
        <f>IF($A287="","",COUNTIF(集計シート!$A$2:$E$202,集計チェック!H$23&amp;",男"&amp;","&amp;集計チェック!$A287))</f>
        <v>0</v>
      </c>
      <c r="I287" s="286">
        <f>IF($A287="","",COUNTIF(集計シート!$A$2:$E$202,集計チェック!I$23&amp;",男"&amp;","&amp;集計チェック!$A287)+COUNTIF(集計シート!$A$2:$E$202,",男"&amp;","&amp;集計チェック!$A287))</f>
        <v>0</v>
      </c>
      <c r="J287" s="286">
        <f t="shared" si="27"/>
        <v>0</v>
      </c>
      <c r="K287" s="286">
        <f>IF($A287="","",COUNTIF(集計シート!$A$2:$E$202,集計チェック!K$23&amp;",女"&amp;","&amp;集計チェック!$A287))</f>
        <v>0</v>
      </c>
      <c r="L287" s="286">
        <f>IF($A287="","",COUNTIF(集計シート!$A$2:$E$202,集計チェック!L$23&amp;",女"&amp;","&amp;集計チェック!$A287))</f>
        <v>0</v>
      </c>
      <c r="M287" s="286">
        <f>IF($A287="","",COUNTIF(集計シート!$A$2:$E$202,集計チェック!M$23&amp;",女"&amp;","&amp;集計チェック!$A287))</f>
        <v>0</v>
      </c>
      <c r="N287" s="286">
        <f>IF($A287="","",COUNTIF(集計シート!$A$2:$E$202,集計チェック!N$23&amp;",女"&amp;","&amp;集計チェック!$A287))</f>
        <v>0</v>
      </c>
      <c r="O287" s="286">
        <f>IF($A287="","",COUNTIF(集計シート!$A$2:$E$202,集計チェック!O$23&amp;",女"&amp;","&amp;集計チェック!$A287)+COUNTIF(集計シート!$A$2:$E$202,",女"&amp;","&amp;集計チェック!$A287))</f>
        <v>0</v>
      </c>
      <c r="Q287" s="286">
        <f>データ!R264</f>
        <v>0</v>
      </c>
      <c r="R287" s="289">
        <f>データ!S264</f>
        <v>0</v>
      </c>
      <c r="S287" s="290">
        <v>0</v>
      </c>
      <c r="T287" s="291">
        <f>IF($Q287="","",COUNTIF(集計シート!$K$2:$O$202,$Q287&amp;","&amp;1))</f>
        <v>0</v>
      </c>
      <c r="U287" s="292">
        <f t="shared" si="28"/>
        <v>0</v>
      </c>
      <c r="V287" s="286">
        <f>データ!T264</f>
        <v>0</v>
      </c>
      <c r="W287" s="289">
        <f>データ!U264</f>
        <v>0</v>
      </c>
      <c r="X287" s="290">
        <v>0</v>
      </c>
      <c r="Y287" s="291">
        <f>IF($V287="","",COUNTIF(集計シート!$K$2:$O$202,$V287&amp;","&amp;1))</f>
        <v>0</v>
      </c>
      <c r="Z287" s="293">
        <f t="shared" si="29"/>
        <v>0</v>
      </c>
    </row>
    <row r="288" spans="1:26">
      <c r="A288" s="286">
        <f>データ!P265</f>
        <v>0</v>
      </c>
      <c r="B288" s="287">
        <f>データ!Q265</f>
        <v>0</v>
      </c>
      <c r="C288" s="288">
        <f t="shared" si="25"/>
        <v>0</v>
      </c>
      <c r="D288" s="286">
        <f t="shared" si="26"/>
        <v>0</v>
      </c>
      <c r="E288" s="286">
        <f>IF($A288="","",COUNTIF(集計シート!$A$2:$E$202,集計チェック!E$23&amp;",男"&amp;","&amp;集計チェック!$A288))</f>
        <v>0</v>
      </c>
      <c r="F288" s="286">
        <f>IF($A288="","",COUNTIF(集計シート!$A$2:$E$202,集計チェック!F$23&amp;",男"&amp;","&amp;集計チェック!$A288))</f>
        <v>0</v>
      </c>
      <c r="G288" s="286">
        <f>IF($A288="","",COUNTIF(集計シート!$A$2:$E$202,集計チェック!G$23&amp;",男"&amp;","&amp;集計チェック!$A288))</f>
        <v>0</v>
      </c>
      <c r="H288" s="286">
        <f>IF($A288="","",COUNTIF(集計シート!$A$2:$E$202,集計チェック!H$23&amp;",男"&amp;","&amp;集計チェック!$A288))</f>
        <v>0</v>
      </c>
      <c r="I288" s="286">
        <f>IF($A288="","",COUNTIF(集計シート!$A$2:$E$202,集計チェック!I$23&amp;",男"&amp;","&amp;集計チェック!$A288)+COUNTIF(集計シート!$A$2:$E$202,",男"&amp;","&amp;集計チェック!$A288))</f>
        <v>0</v>
      </c>
      <c r="J288" s="286">
        <f t="shared" si="27"/>
        <v>0</v>
      </c>
      <c r="K288" s="286">
        <f>IF($A288="","",COUNTIF(集計シート!$A$2:$E$202,集計チェック!K$23&amp;",女"&amp;","&amp;集計チェック!$A288))</f>
        <v>0</v>
      </c>
      <c r="L288" s="286">
        <f>IF($A288="","",COUNTIF(集計シート!$A$2:$E$202,集計チェック!L$23&amp;",女"&amp;","&amp;集計チェック!$A288))</f>
        <v>0</v>
      </c>
      <c r="M288" s="286">
        <f>IF($A288="","",COUNTIF(集計シート!$A$2:$E$202,集計チェック!M$23&amp;",女"&amp;","&amp;集計チェック!$A288))</f>
        <v>0</v>
      </c>
      <c r="N288" s="286">
        <f>IF($A288="","",COUNTIF(集計シート!$A$2:$E$202,集計チェック!N$23&amp;",女"&amp;","&amp;集計チェック!$A288))</f>
        <v>0</v>
      </c>
      <c r="O288" s="286">
        <f>IF($A288="","",COUNTIF(集計シート!$A$2:$E$202,集計チェック!O$23&amp;",女"&amp;","&amp;集計チェック!$A288)+COUNTIF(集計シート!$A$2:$E$202,",女"&amp;","&amp;集計チェック!$A288))</f>
        <v>0</v>
      </c>
      <c r="Q288" s="286">
        <f>データ!R265</f>
        <v>0</v>
      </c>
      <c r="R288" s="289">
        <f>データ!S265</f>
        <v>0</v>
      </c>
      <c r="S288" s="290">
        <v>0</v>
      </c>
      <c r="T288" s="291">
        <f>IF($Q288="","",COUNTIF(集計シート!$K$2:$O$202,$Q288&amp;","&amp;1))</f>
        <v>0</v>
      </c>
      <c r="U288" s="292">
        <f t="shared" si="28"/>
        <v>0</v>
      </c>
      <c r="V288" s="286">
        <f>データ!T265</f>
        <v>0</v>
      </c>
      <c r="W288" s="289">
        <f>データ!U265</f>
        <v>0</v>
      </c>
      <c r="X288" s="290">
        <v>0</v>
      </c>
      <c r="Y288" s="291">
        <f>IF($V288="","",COUNTIF(集計シート!$K$2:$O$202,$V288&amp;","&amp;1))</f>
        <v>0</v>
      </c>
      <c r="Z288" s="293">
        <f t="shared" si="29"/>
        <v>0</v>
      </c>
    </row>
    <row r="289" spans="1:26">
      <c r="A289" s="286">
        <f>データ!P266</f>
        <v>0</v>
      </c>
      <c r="B289" s="287">
        <f>データ!Q266</f>
        <v>0</v>
      </c>
      <c r="C289" s="288">
        <f t="shared" si="25"/>
        <v>0</v>
      </c>
      <c r="D289" s="286">
        <f t="shared" si="26"/>
        <v>0</v>
      </c>
      <c r="E289" s="286">
        <f>IF($A289="","",COUNTIF(集計シート!$A$2:$E$202,集計チェック!E$23&amp;",男"&amp;","&amp;集計チェック!$A289))</f>
        <v>0</v>
      </c>
      <c r="F289" s="286">
        <f>IF($A289="","",COUNTIF(集計シート!$A$2:$E$202,集計チェック!F$23&amp;",男"&amp;","&amp;集計チェック!$A289))</f>
        <v>0</v>
      </c>
      <c r="G289" s="286">
        <f>IF($A289="","",COUNTIF(集計シート!$A$2:$E$202,集計チェック!G$23&amp;",男"&amp;","&amp;集計チェック!$A289))</f>
        <v>0</v>
      </c>
      <c r="H289" s="286">
        <f>IF($A289="","",COUNTIF(集計シート!$A$2:$E$202,集計チェック!H$23&amp;",男"&amp;","&amp;集計チェック!$A289))</f>
        <v>0</v>
      </c>
      <c r="I289" s="286">
        <f>IF($A289="","",COUNTIF(集計シート!$A$2:$E$202,集計チェック!I$23&amp;",男"&amp;","&amp;集計チェック!$A289)+COUNTIF(集計シート!$A$2:$E$202,",男"&amp;","&amp;集計チェック!$A289))</f>
        <v>0</v>
      </c>
      <c r="J289" s="286">
        <f t="shared" si="27"/>
        <v>0</v>
      </c>
      <c r="K289" s="286">
        <f>IF($A289="","",COUNTIF(集計シート!$A$2:$E$202,集計チェック!K$23&amp;",女"&amp;","&amp;集計チェック!$A289))</f>
        <v>0</v>
      </c>
      <c r="L289" s="286">
        <f>IF($A289="","",COUNTIF(集計シート!$A$2:$E$202,集計チェック!L$23&amp;",女"&amp;","&amp;集計チェック!$A289))</f>
        <v>0</v>
      </c>
      <c r="M289" s="286">
        <f>IF($A289="","",COUNTIF(集計シート!$A$2:$E$202,集計チェック!M$23&amp;",女"&amp;","&amp;集計チェック!$A289))</f>
        <v>0</v>
      </c>
      <c r="N289" s="286">
        <f>IF($A289="","",COUNTIF(集計シート!$A$2:$E$202,集計チェック!N$23&amp;",女"&amp;","&amp;集計チェック!$A289))</f>
        <v>0</v>
      </c>
      <c r="O289" s="286">
        <f>IF($A289="","",COUNTIF(集計シート!$A$2:$E$202,集計チェック!O$23&amp;",女"&amp;","&amp;集計チェック!$A289)+COUNTIF(集計シート!$A$2:$E$202,",女"&amp;","&amp;集計チェック!$A289))</f>
        <v>0</v>
      </c>
      <c r="Q289" s="286">
        <f>データ!R266</f>
        <v>0</v>
      </c>
      <c r="R289" s="289">
        <f>データ!S266</f>
        <v>0</v>
      </c>
      <c r="S289" s="290">
        <v>0</v>
      </c>
      <c r="T289" s="291">
        <f>IF($Q289="","",COUNTIF(集計シート!$K$2:$O$202,$Q289&amp;","&amp;1))</f>
        <v>0</v>
      </c>
      <c r="U289" s="292">
        <f t="shared" si="28"/>
        <v>0</v>
      </c>
      <c r="V289" s="286">
        <f>データ!T266</f>
        <v>0</v>
      </c>
      <c r="W289" s="289">
        <f>データ!U266</f>
        <v>0</v>
      </c>
      <c r="X289" s="290">
        <v>0</v>
      </c>
      <c r="Y289" s="291">
        <f>IF($V289="","",COUNTIF(集計シート!$K$2:$O$202,$V289&amp;","&amp;1))</f>
        <v>0</v>
      </c>
      <c r="Z289" s="293">
        <f t="shared" si="29"/>
        <v>0</v>
      </c>
    </row>
    <row r="290" spans="1:26">
      <c r="A290" s="286">
        <f>データ!P267</f>
        <v>0</v>
      </c>
      <c r="B290" s="287">
        <f>データ!Q267</f>
        <v>0</v>
      </c>
      <c r="C290" s="288">
        <f t="shared" si="25"/>
        <v>0</v>
      </c>
      <c r="D290" s="286">
        <f t="shared" si="26"/>
        <v>0</v>
      </c>
      <c r="E290" s="286">
        <f>IF($A290="","",COUNTIF(集計シート!$A$2:$E$202,集計チェック!E$23&amp;",男"&amp;","&amp;集計チェック!$A290))</f>
        <v>0</v>
      </c>
      <c r="F290" s="286">
        <f>IF($A290="","",COUNTIF(集計シート!$A$2:$E$202,集計チェック!F$23&amp;",男"&amp;","&amp;集計チェック!$A290))</f>
        <v>0</v>
      </c>
      <c r="G290" s="286">
        <f>IF($A290="","",COUNTIF(集計シート!$A$2:$E$202,集計チェック!G$23&amp;",男"&amp;","&amp;集計チェック!$A290))</f>
        <v>0</v>
      </c>
      <c r="H290" s="286">
        <f>IF($A290="","",COUNTIF(集計シート!$A$2:$E$202,集計チェック!H$23&amp;",男"&amp;","&amp;集計チェック!$A290))</f>
        <v>0</v>
      </c>
      <c r="I290" s="286">
        <f>IF($A290="","",COUNTIF(集計シート!$A$2:$E$202,集計チェック!I$23&amp;",男"&amp;","&amp;集計チェック!$A290)+COUNTIF(集計シート!$A$2:$E$202,",男"&amp;","&amp;集計チェック!$A290))</f>
        <v>0</v>
      </c>
      <c r="J290" s="286">
        <f t="shared" si="27"/>
        <v>0</v>
      </c>
      <c r="K290" s="286">
        <f>IF($A290="","",COUNTIF(集計シート!$A$2:$E$202,集計チェック!K$23&amp;",女"&amp;","&amp;集計チェック!$A290))</f>
        <v>0</v>
      </c>
      <c r="L290" s="286">
        <f>IF($A290="","",COUNTIF(集計シート!$A$2:$E$202,集計チェック!L$23&amp;",女"&amp;","&amp;集計チェック!$A290))</f>
        <v>0</v>
      </c>
      <c r="M290" s="286">
        <f>IF($A290="","",COUNTIF(集計シート!$A$2:$E$202,集計チェック!M$23&amp;",女"&amp;","&amp;集計チェック!$A290))</f>
        <v>0</v>
      </c>
      <c r="N290" s="286">
        <f>IF($A290="","",COUNTIF(集計シート!$A$2:$E$202,集計チェック!N$23&amp;",女"&amp;","&amp;集計チェック!$A290))</f>
        <v>0</v>
      </c>
      <c r="O290" s="286">
        <f>IF($A290="","",COUNTIF(集計シート!$A$2:$E$202,集計チェック!O$23&amp;",女"&amp;","&amp;集計チェック!$A290)+COUNTIF(集計シート!$A$2:$E$202,",女"&amp;","&amp;集計チェック!$A290))</f>
        <v>0</v>
      </c>
      <c r="Q290" s="286">
        <f>データ!R267</f>
        <v>0</v>
      </c>
      <c r="R290" s="289">
        <f>データ!S267</f>
        <v>0</v>
      </c>
      <c r="S290" s="290">
        <v>0</v>
      </c>
      <c r="T290" s="291">
        <f>IF($Q290="","",COUNTIF(集計シート!$K$2:$O$202,$Q290&amp;","&amp;1))</f>
        <v>0</v>
      </c>
      <c r="U290" s="292">
        <f t="shared" si="28"/>
        <v>0</v>
      </c>
      <c r="V290" s="286">
        <f>データ!T267</f>
        <v>0</v>
      </c>
      <c r="W290" s="289">
        <f>データ!U267</f>
        <v>0</v>
      </c>
      <c r="X290" s="290">
        <v>0</v>
      </c>
      <c r="Y290" s="291">
        <f>IF($V290="","",COUNTIF(集計シート!$K$2:$O$202,$V290&amp;","&amp;1))</f>
        <v>0</v>
      </c>
      <c r="Z290" s="293">
        <f t="shared" si="29"/>
        <v>0</v>
      </c>
    </row>
    <row r="291" spans="1:26">
      <c r="A291" s="286">
        <f>データ!P268</f>
        <v>0</v>
      </c>
      <c r="B291" s="287">
        <f>データ!Q268</f>
        <v>0</v>
      </c>
      <c r="C291" s="288">
        <f t="shared" si="25"/>
        <v>0</v>
      </c>
      <c r="D291" s="286">
        <f t="shared" si="26"/>
        <v>0</v>
      </c>
      <c r="E291" s="286">
        <f>IF($A291="","",COUNTIF(集計シート!$A$2:$E$202,集計チェック!E$23&amp;",男"&amp;","&amp;集計チェック!$A291))</f>
        <v>0</v>
      </c>
      <c r="F291" s="286">
        <f>IF($A291="","",COUNTIF(集計シート!$A$2:$E$202,集計チェック!F$23&amp;",男"&amp;","&amp;集計チェック!$A291))</f>
        <v>0</v>
      </c>
      <c r="G291" s="286">
        <f>IF($A291="","",COUNTIF(集計シート!$A$2:$E$202,集計チェック!G$23&amp;",男"&amp;","&amp;集計チェック!$A291))</f>
        <v>0</v>
      </c>
      <c r="H291" s="286">
        <f>IF($A291="","",COUNTIF(集計シート!$A$2:$E$202,集計チェック!H$23&amp;",男"&amp;","&amp;集計チェック!$A291))</f>
        <v>0</v>
      </c>
      <c r="I291" s="286">
        <f>IF($A291="","",COUNTIF(集計シート!$A$2:$E$202,集計チェック!I$23&amp;",男"&amp;","&amp;集計チェック!$A291)+COUNTIF(集計シート!$A$2:$E$202,",男"&amp;","&amp;集計チェック!$A291))</f>
        <v>0</v>
      </c>
      <c r="J291" s="286">
        <f t="shared" si="27"/>
        <v>0</v>
      </c>
      <c r="K291" s="286">
        <f>IF($A291="","",COUNTIF(集計シート!$A$2:$E$202,集計チェック!K$23&amp;",女"&amp;","&amp;集計チェック!$A291))</f>
        <v>0</v>
      </c>
      <c r="L291" s="286">
        <f>IF($A291="","",COUNTIF(集計シート!$A$2:$E$202,集計チェック!L$23&amp;",女"&amp;","&amp;集計チェック!$A291))</f>
        <v>0</v>
      </c>
      <c r="M291" s="286">
        <f>IF($A291="","",COUNTIF(集計シート!$A$2:$E$202,集計チェック!M$23&amp;",女"&amp;","&amp;集計チェック!$A291))</f>
        <v>0</v>
      </c>
      <c r="N291" s="286">
        <f>IF($A291="","",COUNTIF(集計シート!$A$2:$E$202,集計チェック!N$23&amp;",女"&amp;","&amp;集計チェック!$A291))</f>
        <v>0</v>
      </c>
      <c r="O291" s="286">
        <f>IF($A291="","",COUNTIF(集計シート!$A$2:$E$202,集計チェック!O$23&amp;",女"&amp;","&amp;集計チェック!$A291)+COUNTIF(集計シート!$A$2:$E$202,",女"&amp;","&amp;集計チェック!$A291))</f>
        <v>0</v>
      </c>
      <c r="Q291" s="286">
        <f>データ!R268</f>
        <v>0</v>
      </c>
      <c r="R291" s="289">
        <f>データ!S268</f>
        <v>0</v>
      </c>
      <c r="S291" s="290">
        <v>0</v>
      </c>
      <c r="T291" s="291">
        <f>IF($Q291="","",COUNTIF(集計シート!$K$2:$O$202,$Q291&amp;","&amp;1))</f>
        <v>0</v>
      </c>
      <c r="U291" s="292">
        <f t="shared" si="28"/>
        <v>0</v>
      </c>
      <c r="V291" s="286">
        <f>データ!T268</f>
        <v>0</v>
      </c>
      <c r="W291" s="289">
        <f>データ!U268</f>
        <v>0</v>
      </c>
      <c r="X291" s="290">
        <v>0</v>
      </c>
      <c r="Y291" s="291">
        <f>IF($V291="","",COUNTIF(集計シート!$K$2:$O$202,$V291&amp;","&amp;1))</f>
        <v>0</v>
      </c>
      <c r="Z291" s="293">
        <f t="shared" si="29"/>
        <v>0</v>
      </c>
    </row>
    <row r="292" spans="1:26">
      <c r="A292" s="286">
        <f>データ!P269</f>
        <v>0</v>
      </c>
      <c r="B292" s="287">
        <f>データ!Q269</f>
        <v>0</v>
      </c>
      <c r="C292" s="288">
        <f t="shared" si="25"/>
        <v>0</v>
      </c>
      <c r="D292" s="286">
        <f t="shared" si="26"/>
        <v>0</v>
      </c>
      <c r="E292" s="286">
        <f>IF($A292="","",COUNTIF(集計シート!$A$2:$E$202,集計チェック!E$23&amp;",男"&amp;","&amp;集計チェック!$A292))</f>
        <v>0</v>
      </c>
      <c r="F292" s="286">
        <f>IF($A292="","",COUNTIF(集計シート!$A$2:$E$202,集計チェック!F$23&amp;",男"&amp;","&amp;集計チェック!$A292))</f>
        <v>0</v>
      </c>
      <c r="G292" s="286">
        <f>IF($A292="","",COUNTIF(集計シート!$A$2:$E$202,集計チェック!G$23&amp;",男"&amp;","&amp;集計チェック!$A292))</f>
        <v>0</v>
      </c>
      <c r="H292" s="286">
        <f>IF($A292="","",COUNTIF(集計シート!$A$2:$E$202,集計チェック!H$23&amp;",男"&amp;","&amp;集計チェック!$A292))</f>
        <v>0</v>
      </c>
      <c r="I292" s="286">
        <f>IF($A292="","",COUNTIF(集計シート!$A$2:$E$202,集計チェック!I$23&amp;",男"&amp;","&amp;集計チェック!$A292)+COUNTIF(集計シート!$A$2:$E$202,",男"&amp;","&amp;集計チェック!$A292))</f>
        <v>0</v>
      </c>
      <c r="J292" s="286">
        <f t="shared" si="27"/>
        <v>0</v>
      </c>
      <c r="K292" s="286">
        <f>IF($A292="","",COUNTIF(集計シート!$A$2:$E$202,集計チェック!K$23&amp;",女"&amp;","&amp;集計チェック!$A292))</f>
        <v>0</v>
      </c>
      <c r="L292" s="286">
        <f>IF($A292="","",COUNTIF(集計シート!$A$2:$E$202,集計チェック!L$23&amp;",女"&amp;","&amp;集計チェック!$A292))</f>
        <v>0</v>
      </c>
      <c r="M292" s="286">
        <f>IF($A292="","",COUNTIF(集計シート!$A$2:$E$202,集計チェック!M$23&amp;",女"&amp;","&amp;集計チェック!$A292))</f>
        <v>0</v>
      </c>
      <c r="N292" s="286">
        <f>IF($A292="","",COUNTIF(集計シート!$A$2:$E$202,集計チェック!N$23&amp;",女"&amp;","&amp;集計チェック!$A292))</f>
        <v>0</v>
      </c>
      <c r="O292" s="286">
        <f>IF($A292="","",COUNTIF(集計シート!$A$2:$E$202,集計チェック!O$23&amp;",女"&amp;","&amp;集計チェック!$A292)+COUNTIF(集計シート!$A$2:$E$202,",女"&amp;","&amp;集計チェック!$A292))</f>
        <v>0</v>
      </c>
      <c r="Q292" s="286">
        <f>データ!R269</f>
        <v>0</v>
      </c>
      <c r="R292" s="289">
        <f>データ!S269</f>
        <v>0</v>
      </c>
      <c r="S292" s="290">
        <v>0</v>
      </c>
      <c r="T292" s="291">
        <f>IF($Q292="","",COUNTIF(集計シート!$K$2:$O$202,$Q292&amp;","&amp;1))</f>
        <v>0</v>
      </c>
      <c r="U292" s="292">
        <f t="shared" si="28"/>
        <v>0</v>
      </c>
      <c r="V292" s="286">
        <f>データ!T269</f>
        <v>0</v>
      </c>
      <c r="W292" s="289">
        <f>データ!U269</f>
        <v>0</v>
      </c>
      <c r="X292" s="290">
        <v>0</v>
      </c>
      <c r="Y292" s="291">
        <f>IF($V292="","",COUNTIF(集計シート!$K$2:$O$202,$V292&amp;","&amp;1))</f>
        <v>0</v>
      </c>
      <c r="Z292" s="293">
        <f t="shared" si="29"/>
        <v>0</v>
      </c>
    </row>
    <row r="293" spans="1:26">
      <c r="A293" s="286">
        <f>データ!P270</f>
        <v>0</v>
      </c>
      <c r="B293" s="287">
        <f>データ!Q270</f>
        <v>0</v>
      </c>
      <c r="C293" s="288">
        <f t="shared" si="25"/>
        <v>0</v>
      </c>
      <c r="D293" s="286">
        <f t="shared" si="26"/>
        <v>0</v>
      </c>
      <c r="E293" s="286">
        <f>IF($A293="","",COUNTIF(集計シート!$A$2:$E$202,集計チェック!E$23&amp;",男"&amp;","&amp;集計チェック!$A293))</f>
        <v>0</v>
      </c>
      <c r="F293" s="286">
        <f>IF($A293="","",COUNTIF(集計シート!$A$2:$E$202,集計チェック!F$23&amp;",男"&amp;","&amp;集計チェック!$A293))</f>
        <v>0</v>
      </c>
      <c r="G293" s="286">
        <f>IF($A293="","",COUNTIF(集計シート!$A$2:$E$202,集計チェック!G$23&amp;",男"&amp;","&amp;集計チェック!$A293))</f>
        <v>0</v>
      </c>
      <c r="H293" s="286">
        <f>IF($A293="","",COUNTIF(集計シート!$A$2:$E$202,集計チェック!H$23&amp;",男"&amp;","&amp;集計チェック!$A293))</f>
        <v>0</v>
      </c>
      <c r="I293" s="286">
        <f>IF($A293="","",COUNTIF(集計シート!$A$2:$E$202,集計チェック!I$23&amp;",男"&amp;","&amp;集計チェック!$A293)+COUNTIF(集計シート!$A$2:$E$202,",男"&amp;","&amp;集計チェック!$A293))</f>
        <v>0</v>
      </c>
      <c r="J293" s="286">
        <f t="shared" si="27"/>
        <v>0</v>
      </c>
      <c r="K293" s="286">
        <f>IF($A293="","",COUNTIF(集計シート!$A$2:$E$202,集計チェック!K$23&amp;",女"&amp;","&amp;集計チェック!$A293))</f>
        <v>0</v>
      </c>
      <c r="L293" s="286">
        <f>IF($A293="","",COUNTIF(集計シート!$A$2:$E$202,集計チェック!L$23&amp;",女"&amp;","&amp;集計チェック!$A293))</f>
        <v>0</v>
      </c>
      <c r="M293" s="286">
        <f>IF($A293="","",COUNTIF(集計シート!$A$2:$E$202,集計チェック!M$23&amp;",女"&amp;","&amp;集計チェック!$A293))</f>
        <v>0</v>
      </c>
      <c r="N293" s="286">
        <f>IF($A293="","",COUNTIF(集計シート!$A$2:$E$202,集計チェック!N$23&amp;",女"&amp;","&amp;集計チェック!$A293))</f>
        <v>0</v>
      </c>
      <c r="O293" s="286">
        <f>IF($A293="","",COUNTIF(集計シート!$A$2:$E$202,集計チェック!O$23&amp;",女"&amp;","&amp;集計チェック!$A293)+COUNTIF(集計シート!$A$2:$E$202,",女"&amp;","&amp;集計チェック!$A293))</f>
        <v>0</v>
      </c>
      <c r="Q293" s="286">
        <f>データ!R270</f>
        <v>0</v>
      </c>
      <c r="R293" s="289">
        <f>データ!S270</f>
        <v>0</v>
      </c>
      <c r="S293" s="290">
        <v>0</v>
      </c>
      <c r="T293" s="291">
        <f>IF($Q293="","",COUNTIF(集計シート!$K$2:$O$202,$Q293&amp;","&amp;1))</f>
        <v>0</v>
      </c>
      <c r="U293" s="292">
        <f t="shared" si="28"/>
        <v>0</v>
      </c>
      <c r="V293" s="286">
        <f>データ!T270</f>
        <v>0</v>
      </c>
      <c r="W293" s="289">
        <f>データ!U270</f>
        <v>0</v>
      </c>
      <c r="X293" s="290">
        <v>0</v>
      </c>
      <c r="Y293" s="291">
        <f>IF($V293="","",COUNTIF(集計シート!$K$2:$O$202,$V293&amp;","&amp;1))</f>
        <v>0</v>
      </c>
      <c r="Z293" s="293">
        <f t="shared" si="29"/>
        <v>0</v>
      </c>
    </row>
    <row r="294" spans="1:26">
      <c r="A294" s="286">
        <f>データ!P271</f>
        <v>0</v>
      </c>
      <c r="B294" s="287">
        <f>データ!Q271</f>
        <v>0</v>
      </c>
      <c r="C294" s="288">
        <f t="shared" si="25"/>
        <v>0</v>
      </c>
      <c r="D294" s="286">
        <f t="shared" si="26"/>
        <v>0</v>
      </c>
      <c r="E294" s="286">
        <f>IF($A294="","",COUNTIF(集計シート!$A$2:$E$202,集計チェック!E$23&amp;",男"&amp;","&amp;集計チェック!$A294))</f>
        <v>0</v>
      </c>
      <c r="F294" s="286">
        <f>IF($A294="","",COUNTIF(集計シート!$A$2:$E$202,集計チェック!F$23&amp;",男"&amp;","&amp;集計チェック!$A294))</f>
        <v>0</v>
      </c>
      <c r="G294" s="286">
        <f>IF($A294="","",COUNTIF(集計シート!$A$2:$E$202,集計チェック!G$23&amp;",男"&amp;","&amp;集計チェック!$A294))</f>
        <v>0</v>
      </c>
      <c r="H294" s="286">
        <f>IF($A294="","",COUNTIF(集計シート!$A$2:$E$202,集計チェック!H$23&amp;",男"&amp;","&amp;集計チェック!$A294))</f>
        <v>0</v>
      </c>
      <c r="I294" s="286">
        <f>IF($A294="","",COUNTIF(集計シート!$A$2:$E$202,集計チェック!I$23&amp;",男"&amp;","&amp;集計チェック!$A294)+COUNTIF(集計シート!$A$2:$E$202,",男"&amp;","&amp;集計チェック!$A294))</f>
        <v>0</v>
      </c>
      <c r="J294" s="286">
        <f t="shared" si="27"/>
        <v>0</v>
      </c>
      <c r="K294" s="286">
        <f>IF($A294="","",COUNTIF(集計シート!$A$2:$E$202,集計チェック!K$23&amp;",女"&amp;","&amp;集計チェック!$A294))</f>
        <v>0</v>
      </c>
      <c r="L294" s="286">
        <f>IF($A294="","",COUNTIF(集計シート!$A$2:$E$202,集計チェック!L$23&amp;",女"&amp;","&amp;集計チェック!$A294))</f>
        <v>0</v>
      </c>
      <c r="M294" s="286">
        <f>IF($A294="","",COUNTIF(集計シート!$A$2:$E$202,集計チェック!M$23&amp;",女"&amp;","&amp;集計チェック!$A294))</f>
        <v>0</v>
      </c>
      <c r="N294" s="286">
        <f>IF($A294="","",COUNTIF(集計シート!$A$2:$E$202,集計チェック!N$23&amp;",女"&amp;","&amp;集計チェック!$A294))</f>
        <v>0</v>
      </c>
      <c r="O294" s="286">
        <f>IF($A294="","",COUNTIF(集計シート!$A$2:$E$202,集計チェック!O$23&amp;",女"&amp;","&amp;集計チェック!$A294)+COUNTIF(集計シート!$A$2:$E$202,",女"&amp;","&amp;集計チェック!$A294))</f>
        <v>0</v>
      </c>
      <c r="Q294" s="286">
        <f>データ!R271</f>
        <v>0</v>
      </c>
      <c r="R294" s="289">
        <f>データ!S271</f>
        <v>0</v>
      </c>
      <c r="S294" s="290">
        <v>0</v>
      </c>
      <c r="T294" s="291">
        <f>IF($Q294="","",COUNTIF(集計シート!$K$2:$O$202,$Q294&amp;","&amp;1))</f>
        <v>0</v>
      </c>
      <c r="U294" s="292">
        <f t="shared" si="28"/>
        <v>0</v>
      </c>
      <c r="V294" s="286">
        <f>データ!T271</f>
        <v>0</v>
      </c>
      <c r="W294" s="289">
        <f>データ!U271</f>
        <v>0</v>
      </c>
      <c r="X294" s="290">
        <v>0</v>
      </c>
      <c r="Y294" s="291">
        <f>IF($V294="","",COUNTIF(集計シート!$K$2:$O$202,$V294&amp;","&amp;1))</f>
        <v>0</v>
      </c>
      <c r="Z294" s="293">
        <f t="shared" si="29"/>
        <v>0</v>
      </c>
    </row>
    <row r="295" spans="1:26">
      <c r="A295" s="286">
        <f>データ!P272</f>
        <v>0</v>
      </c>
      <c r="B295" s="287">
        <f>データ!Q272</f>
        <v>0</v>
      </c>
      <c r="C295" s="288">
        <f t="shared" si="25"/>
        <v>0</v>
      </c>
      <c r="D295" s="286">
        <f t="shared" si="26"/>
        <v>0</v>
      </c>
      <c r="E295" s="286">
        <f>IF($A295="","",COUNTIF(集計シート!$A$2:$E$202,集計チェック!E$23&amp;",男"&amp;","&amp;集計チェック!$A295))</f>
        <v>0</v>
      </c>
      <c r="F295" s="286">
        <f>IF($A295="","",COUNTIF(集計シート!$A$2:$E$202,集計チェック!F$23&amp;",男"&amp;","&amp;集計チェック!$A295))</f>
        <v>0</v>
      </c>
      <c r="G295" s="286">
        <f>IF($A295="","",COUNTIF(集計シート!$A$2:$E$202,集計チェック!G$23&amp;",男"&amp;","&amp;集計チェック!$A295))</f>
        <v>0</v>
      </c>
      <c r="H295" s="286">
        <f>IF($A295="","",COUNTIF(集計シート!$A$2:$E$202,集計チェック!H$23&amp;",男"&amp;","&amp;集計チェック!$A295))</f>
        <v>0</v>
      </c>
      <c r="I295" s="286">
        <f>IF($A295="","",COUNTIF(集計シート!$A$2:$E$202,集計チェック!I$23&amp;",男"&amp;","&amp;集計チェック!$A295)+COUNTIF(集計シート!$A$2:$E$202,",男"&amp;","&amp;集計チェック!$A295))</f>
        <v>0</v>
      </c>
      <c r="J295" s="286">
        <f t="shared" si="27"/>
        <v>0</v>
      </c>
      <c r="K295" s="286">
        <f>IF($A295="","",COUNTIF(集計シート!$A$2:$E$202,集計チェック!K$23&amp;",女"&amp;","&amp;集計チェック!$A295))</f>
        <v>0</v>
      </c>
      <c r="L295" s="286">
        <f>IF($A295="","",COUNTIF(集計シート!$A$2:$E$202,集計チェック!L$23&amp;",女"&amp;","&amp;集計チェック!$A295))</f>
        <v>0</v>
      </c>
      <c r="M295" s="286">
        <f>IF($A295="","",COUNTIF(集計シート!$A$2:$E$202,集計チェック!M$23&amp;",女"&amp;","&amp;集計チェック!$A295))</f>
        <v>0</v>
      </c>
      <c r="N295" s="286">
        <f>IF($A295="","",COUNTIF(集計シート!$A$2:$E$202,集計チェック!N$23&amp;",女"&amp;","&amp;集計チェック!$A295))</f>
        <v>0</v>
      </c>
      <c r="O295" s="286">
        <f>IF($A295="","",COUNTIF(集計シート!$A$2:$E$202,集計チェック!O$23&amp;",女"&amp;","&amp;集計チェック!$A295)+COUNTIF(集計シート!$A$2:$E$202,",女"&amp;","&amp;集計チェック!$A295))</f>
        <v>0</v>
      </c>
      <c r="Q295" s="286">
        <f>データ!R272</f>
        <v>0</v>
      </c>
      <c r="R295" s="289">
        <f>データ!S272</f>
        <v>0</v>
      </c>
      <c r="S295" s="290">
        <v>0</v>
      </c>
      <c r="T295" s="291">
        <f>IF($Q295="","",COUNTIF(集計シート!$K$2:$O$202,$Q295&amp;","&amp;1))</f>
        <v>0</v>
      </c>
      <c r="U295" s="292">
        <f t="shared" si="28"/>
        <v>0</v>
      </c>
      <c r="V295" s="286">
        <f>データ!T272</f>
        <v>0</v>
      </c>
      <c r="W295" s="289">
        <f>データ!U272</f>
        <v>0</v>
      </c>
      <c r="X295" s="290">
        <v>0</v>
      </c>
      <c r="Y295" s="291">
        <f>IF($V295="","",COUNTIF(集計シート!$K$2:$O$202,$V295&amp;","&amp;1))</f>
        <v>0</v>
      </c>
      <c r="Z295" s="293">
        <f t="shared" si="29"/>
        <v>0</v>
      </c>
    </row>
    <row r="296" spans="1:26">
      <c r="A296" s="286">
        <f>データ!P273</f>
        <v>0</v>
      </c>
      <c r="B296" s="287">
        <f>データ!Q273</f>
        <v>0</v>
      </c>
      <c r="C296" s="288">
        <f t="shared" si="25"/>
        <v>0</v>
      </c>
      <c r="D296" s="286">
        <f t="shared" si="26"/>
        <v>0</v>
      </c>
      <c r="E296" s="286">
        <f>IF($A296="","",COUNTIF(集計シート!$A$2:$E$202,集計チェック!E$23&amp;",男"&amp;","&amp;集計チェック!$A296))</f>
        <v>0</v>
      </c>
      <c r="F296" s="286">
        <f>IF($A296="","",COUNTIF(集計シート!$A$2:$E$202,集計チェック!F$23&amp;",男"&amp;","&amp;集計チェック!$A296))</f>
        <v>0</v>
      </c>
      <c r="G296" s="286">
        <f>IF($A296="","",COUNTIF(集計シート!$A$2:$E$202,集計チェック!G$23&amp;",男"&amp;","&amp;集計チェック!$A296))</f>
        <v>0</v>
      </c>
      <c r="H296" s="286">
        <f>IF($A296="","",COUNTIF(集計シート!$A$2:$E$202,集計チェック!H$23&amp;",男"&amp;","&amp;集計チェック!$A296))</f>
        <v>0</v>
      </c>
      <c r="I296" s="286">
        <f>IF($A296="","",COUNTIF(集計シート!$A$2:$E$202,集計チェック!I$23&amp;",男"&amp;","&amp;集計チェック!$A296)+COUNTIF(集計シート!$A$2:$E$202,",男"&amp;","&amp;集計チェック!$A296))</f>
        <v>0</v>
      </c>
      <c r="J296" s="286">
        <f t="shared" si="27"/>
        <v>0</v>
      </c>
      <c r="K296" s="286">
        <f>IF($A296="","",COUNTIF(集計シート!$A$2:$E$202,集計チェック!K$23&amp;",女"&amp;","&amp;集計チェック!$A296))</f>
        <v>0</v>
      </c>
      <c r="L296" s="286">
        <f>IF($A296="","",COUNTIF(集計シート!$A$2:$E$202,集計チェック!L$23&amp;",女"&amp;","&amp;集計チェック!$A296))</f>
        <v>0</v>
      </c>
      <c r="M296" s="286">
        <f>IF($A296="","",COUNTIF(集計シート!$A$2:$E$202,集計チェック!M$23&amp;",女"&amp;","&amp;集計チェック!$A296))</f>
        <v>0</v>
      </c>
      <c r="N296" s="286">
        <f>IF($A296="","",COUNTIF(集計シート!$A$2:$E$202,集計チェック!N$23&amp;",女"&amp;","&amp;集計チェック!$A296))</f>
        <v>0</v>
      </c>
      <c r="O296" s="286">
        <f>IF($A296="","",COUNTIF(集計シート!$A$2:$E$202,集計チェック!O$23&amp;",女"&amp;","&amp;集計チェック!$A296)+COUNTIF(集計シート!$A$2:$E$202,",女"&amp;","&amp;集計チェック!$A296))</f>
        <v>0</v>
      </c>
      <c r="Q296" s="286">
        <f>データ!R273</f>
        <v>0</v>
      </c>
      <c r="R296" s="289">
        <f>データ!S273</f>
        <v>0</v>
      </c>
      <c r="S296" s="290">
        <v>0</v>
      </c>
      <c r="T296" s="291">
        <f>IF($Q296="","",COUNTIF(集計シート!$K$2:$O$202,$Q296&amp;","&amp;1))</f>
        <v>0</v>
      </c>
      <c r="U296" s="292">
        <f t="shared" si="28"/>
        <v>0</v>
      </c>
      <c r="V296" s="286">
        <f>データ!T273</f>
        <v>0</v>
      </c>
      <c r="W296" s="289">
        <f>データ!U273</f>
        <v>0</v>
      </c>
      <c r="X296" s="290">
        <v>0</v>
      </c>
      <c r="Y296" s="291">
        <f>IF($V296="","",COUNTIF(集計シート!$K$2:$O$202,$V296&amp;","&amp;1))</f>
        <v>0</v>
      </c>
      <c r="Z296" s="293">
        <f t="shared" si="29"/>
        <v>0</v>
      </c>
    </row>
    <row r="297" spans="1:26">
      <c r="A297" s="286">
        <f>データ!P274</f>
        <v>0</v>
      </c>
      <c r="B297" s="287">
        <f>データ!Q274</f>
        <v>0</v>
      </c>
      <c r="C297" s="288">
        <f t="shared" si="25"/>
        <v>0</v>
      </c>
      <c r="D297" s="286">
        <f t="shared" si="26"/>
        <v>0</v>
      </c>
      <c r="E297" s="286">
        <f>IF($A297="","",COUNTIF(集計シート!$A$2:$E$202,集計チェック!E$23&amp;",男"&amp;","&amp;集計チェック!$A297))</f>
        <v>0</v>
      </c>
      <c r="F297" s="286">
        <f>IF($A297="","",COUNTIF(集計シート!$A$2:$E$202,集計チェック!F$23&amp;",男"&amp;","&amp;集計チェック!$A297))</f>
        <v>0</v>
      </c>
      <c r="G297" s="286">
        <f>IF($A297="","",COUNTIF(集計シート!$A$2:$E$202,集計チェック!G$23&amp;",男"&amp;","&amp;集計チェック!$A297))</f>
        <v>0</v>
      </c>
      <c r="H297" s="286">
        <f>IF($A297="","",COUNTIF(集計シート!$A$2:$E$202,集計チェック!H$23&amp;",男"&amp;","&amp;集計チェック!$A297))</f>
        <v>0</v>
      </c>
      <c r="I297" s="286">
        <f>IF($A297="","",COUNTIF(集計シート!$A$2:$E$202,集計チェック!I$23&amp;",男"&amp;","&amp;集計チェック!$A297)+COUNTIF(集計シート!$A$2:$E$202,",男"&amp;","&amp;集計チェック!$A297))</f>
        <v>0</v>
      </c>
      <c r="J297" s="286">
        <f t="shared" si="27"/>
        <v>0</v>
      </c>
      <c r="K297" s="286">
        <f>IF($A297="","",COUNTIF(集計シート!$A$2:$E$202,集計チェック!K$23&amp;",女"&amp;","&amp;集計チェック!$A297))</f>
        <v>0</v>
      </c>
      <c r="L297" s="286">
        <f>IF($A297="","",COUNTIF(集計シート!$A$2:$E$202,集計チェック!L$23&amp;",女"&amp;","&amp;集計チェック!$A297))</f>
        <v>0</v>
      </c>
      <c r="M297" s="286">
        <f>IF($A297="","",COUNTIF(集計シート!$A$2:$E$202,集計チェック!M$23&amp;",女"&amp;","&amp;集計チェック!$A297))</f>
        <v>0</v>
      </c>
      <c r="N297" s="286">
        <f>IF($A297="","",COUNTIF(集計シート!$A$2:$E$202,集計チェック!N$23&amp;",女"&amp;","&amp;集計チェック!$A297))</f>
        <v>0</v>
      </c>
      <c r="O297" s="286">
        <f>IF($A297="","",COUNTIF(集計シート!$A$2:$E$202,集計チェック!O$23&amp;",女"&amp;","&amp;集計チェック!$A297)+COUNTIF(集計シート!$A$2:$E$202,",女"&amp;","&amp;集計チェック!$A297))</f>
        <v>0</v>
      </c>
      <c r="Q297" s="286">
        <f>データ!R274</f>
        <v>0</v>
      </c>
      <c r="R297" s="289">
        <f>データ!S274</f>
        <v>0</v>
      </c>
      <c r="S297" s="290">
        <v>0</v>
      </c>
      <c r="T297" s="291">
        <f>IF($Q297="","",COUNTIF(集計シート!$K$2:$O$202,$Q297&amp;","&amp;1))</f>
        <v>0</v>
      </c>
      <c r="U297" s="292">
        <f t="shared" si="28"/>
        <v>0</v>
      </c>
      <c r="V297" s="286">
        <f>データ!T274</f>
        <v>0</v>
      </c>
      <c r="W297" s="289">
        <f>データ!U274</f>
        <v>0</v>
      </c>
      <c r="X297" s="290">
        <v>0</v>
      </c>
      <c r="Y297" s="291">
        <f>IF($V297="","",COUNTIF(集計シート!$K$2:$O$202,$V297&amp;","&amp;1))</f>
        <v>0</v>
      </c>
      <c r="Z297" s="293">
        <f t="shared" si="29"/>
        <v>0</v>
      </c>
    </row>
    <row r="298" spans="1:26">
      <c r="A298" s="286">
        <f>データ!P275</f>
        <v>0</v>
      </c>
      <c r="B298" s="287">
        <f>データ!Q275</f>
        <v>0</v>
      </c>
      <c r="C298" s="288">
        <f t="shared" si="25"/>
        <v>0</v>
      </c>
      <c r="D298" s="286">
        <f t="shared" si="26"/>
        <v>0</v>
      </c>
      <c r="E298" s="286">
        <f>IF($A298="","",COUNTIF(集計シート!$A$2:$E$202,集計チェック!E$23&amp;",男"&amp;","&amp;集計チェック!$A298))</f>
        <v>0</v>
      </c>
      <c r="F298" s="286">
        <f>IF($A298="","",COUNTIF(集計シート!$A$2:$E$202,集計チェック!F$23&amp;",男"&amp;","&amp;集計チェック!$A298))</f>
        <v>0</v>
      </c>
      <c r="G298" s="286">
        <f>IF($A298="","",COUNTIF(集計シート!$A$2:$E$202,集計チェック!G$23&amp;",男"&amp;","&amp;集計チェック!$A298))</f>
        <v>0</v>
      </c>
      <c r="H298" s="286">
        <f>IF($A298="","",COUNTIF(集計シート!$A$2:$E$202,集計チェック!H$23&amp;",男"&amp;","&amp;集計チェック!$A298))</f>
        <v>0</v>
      </c>
      <c r="I298" s="286">
        <f>IF($A298="","",COUNTIF(集計シート!$A$2:$E$202,集計チェック!I$23&amp;",男"&amp;","&amp;集計チェック!$A298)+COUNTIF(集計シート!$A$2:$E$202,",男"&amp;","&amp;集計チェック!$A298))</f>
        <v>0</v>
      </c>
      <c r="J298" s="286">
        <f t="shared" si="27"/>
        <v>0</v>
      </c>
      <c r="K298" s="286">
        <f>IF($A298="","",COUNTIF(集計シート!$A$2:$E$202,集計チェック!K$23&amp;",女"&amp;","&amp;集計チェック!$A298))</f>
        <v>0</v>
      </c>
      <c r="L298" s="286">
        <f>IF($A298="","",COUNTIF(集計シート!$A$2:$E$202,集計チェック!L$23&amp;",女"&amp;","&amp;集計チェック!$A298))</f>
        <v>0</v>
      </c>
      <c r="M298" s="286">
        <f>IF($A298="","",COUNTIF(集計シート!$A$2:$E$202,集計チェック!M$23&amp;",女"&amp;","&amp;集計チェック!$A298))</f>
        <v>0</v>
      </c>
      <c r="N298" s="286">
        <f>IF($A298="","",COUNTIF(集計シート!$A$2:$E$202,集計チェック!N$23&amp;",女"&amp;","&amp;集計チェック!$A298))</f>
        <v>0</v>
      </c>
      <c r="O298" s="286">
        <f>IF($A298="","",COUNTIF(集計シート!$A$2:$E$202,集計チェック!O$23&amp;",女"&amp;","&amp;集計チェック!$A298)+COUNTIF(集計シート!$A$2:$E$202,",女"&amp;","&amp;集計チェック!$A298))</f>
        <v>0</v>
      </c>
      <c r="Q298" s="286">
        <f>データ!R275</f>
        <v>0</v>
      </c>
      <c r="R298" s="289">
        <f>データ!S275</f>
        <v>0</v>
      </c>
      <c r="S298" s="290">
        <v>0</v>
      </c>
      <c r="T298" s="291">
        <f>IF($Q298="","",COUNTIF(集計シート!$K$2:$O$202,$Q298&amp;","&amp;1))</f>
        <v>0</v>
      </c>
      <c r="U298" s="292">
        <f t="shared" si="28"/>
        <v>0</v>
      </c>
      <c r="V298" s="286">
        <f>データ!T275</f>
        <v>0</v>
      </c>
      <c r="W298" s="289">
        <f>データ!U275</f>
        <v>0</v>
      </c>
      <c r="X298" s="290">
        <v>0</v>
      </c>
      <c r="Y298" s="291">
        <f>IF($V298="","",COUNTIF(集計シート!$K$2:$O$202,$V298&amp;","&amp;1))</f>
        <v>0</v>
      </c>
      <c r="Z298" s="293">
        <f t="shared" si="29"/>
        <v>0</v>
      </c>
    </row>
    <row r="299" spans="1:26">
      <c r="A299" s="286">
        <f>データ!P276</f>
        <v>0</v>
      </c>
      <c r="B299" s="287">
        <f>データ!Q276</f>
        <v>0</v>
      </c>
      <c r="C299" s="288">
        <f t="shared" si="25"/>
        <v>0</v>
      </c>
      <c r="D299" s="286">
        <f t="shared" si="26"/>
        <v>0</v>
      </c>
      <c r="E299" s="286">
        <f>IF($A299="","",COUNTIF(集計シート!$A$2:$E$202,集計チェック!E$23&amp;",男"&amp;","&amp;集計チェック!$A299))</f>
        <v>0</v>
      </c>
      <c r="F299" s="286">
        <f>IF($A299="","",COUNTIF(集計シート!$A$2:$E$202,集計チェック!F$23&amp;",男"&amp;","&amp;集計チェック!$A299))</f>
        <v>0</v>
      </c>
      <c r="G299" s="286">
        <f>IF($A299="","",COUNTIF(集計シート!$A$2:$E$202,集計チェック!G$23&amp;",男"&amp;","&amp;集計チェック!$A299))</f>
        <v>0</v>
      </c>
      <c r="H299" s="286">
        <f>IF($A299="","",COUNTIF(集計シート!$A$2:$E$202,集計チェック!H$23&amp;",男"&amp;","&amp;集計チェック!$A299))</f>
        <v>0</v>
      </c>
      <c r="I299" s="286">
        <f>IF($A299="","",COUNTIF(集計シート!$A$2:$E$202,集計チェック!I$23&amp;",男"&amp;","&amp;集計チェック!$A299)+COUNTIF(集計シート!$A$2:$E$202,",男"&amp;","&amp;集計チェック!$A299))</f>
        <v>0</v>
      </c>
      <c r="J299" s="286">
        <f t="shared" si="27"/>
        <v>0</v>
      </c>
      <c r="K299" s="286">
        <f>IF($A299="","",COUNTIF(集計シート!$A$2:$E$202,集計チェック!K$23&amp;",女"&amp;","&amp;集計チェック!$A299))</f>
        <v>0</v>
      </c>
      <c r="L299" s="286">
        <f>IF($A299="","",COUNTIF(集計シート!$A$2:$E$202,集計チェック!L$23&amp;",女"&amp;","&amp;集計チェック!$A299))</f>
        <v>0</v>
      </c>
      <c r="M299" s="286">
        <f>IF($A299="","",COUNTIF(集計シート!$A$2:$E$202,集計チェック!M$23&amp;",女"&amp;","&amp;集計チェック!$A299))</f>
        <v>0</v>
      </c>
      <c r="N299" s="286">
        <f>IF($A299="","",COUNTIF(集計シート!$A$2:$E$202,集計チェック!N$23&amp;",女"&amp;","&amp;集計チェック!$A299))</f>
        <v>0</v>
      </c>
      <c r="O299" s="286">
        <f>IF($A299="","",COUNTIF(集計シート!$A$2:$E$202,集計チェック!O$23&amp;",女"&amp;","&amp;集計チェック!$A299)+COUNTIF(集計シート!$A$2:$E$202,",女"&amp;","&amp;集計チェック!$A299))</f>
        <v>0</v>
      </c>
      <c r="Q299" s="286">
        <f>データ!R276</f>
        <v>0</v>
      </c>
      <c r="R299" s="289">
        <f>データ!S276</f>
        <v>0</v>
      </c>
      <c r="S299" s="290">
        <v>0</v>
      </c>
      <c r="T299" s="291">
        <f>IF($Q299="","",COUNTIF(集計シート!$K$2:$O$202,$Q299&amp;","&amp;1))</f>
        <v>0</v>
      </c>
      <c r="U299" s="292">
        <f t="shared" si="28"/>
        <v>0</v>
      </c>
      <c r="V299" s="286">
        <f>データ!T276</f>
        <v>0</v>
      </c>
      <c r="W299" s="289">
        <f>データ!U276</f>
        <v>0</v>
      </c>
      <c r="X299" s="290">
        <v>0</v>
      </c>
      <c r="Y299" s="291">
        <f>IF($V299="","",COUNTIF(集計シート!$K$2:$O$202,$V299&amp;","&amp;1))</f>
        <v>0</v>
      </c>
      <c r="Z299" s="293">
        <f t="shared" si="29"/>
        <v>0</v>
      </c>
    </row>
    <row r="300" spans="1:26">
      <c r="A300" s="286">
        <f>データ!P277</f>
        <v>0</v>
      </c>
      <c r="B300" s="287">
        <f>データ!Q277</f>
        <v>0</v>
      </c>
      <c r="C300" s="288">
        <f t="shared" si="25"/>
        <v>0</v>
      </c>
      <c r="D300" s="286">
        <f t="shared" si="26"/>
        <v>0</v>
      </c>
      <c r="E300" s="286">
        <f>IF($A300="","",COUNTIF(集計シート!$A$2:$E$202,集計チェック!E$23&amp;",男"&amp;","&amp;集計チェック!$A300))</f>
        <v>0</v>
      </c>
      <c r="F300" s="286">
        <f>IF($A300="","",COUNTIF(集計シート!$A$2:$E$202,集計チェック!F$23&amp;",男"&amp;","&amp;集計チェック!$A300))</f>
        <v>0</v>
      </c>
      <c r="G300" s="286">
        <f>IF($A300="","",COUNTIF(集計シート!$A$2:$E$202,集計チェック!G$23&amp;",男"&amp;","&amp;集計チェック!$A300))</f>
        <v>0</v>
      </c>
      <c r="H300" s="286">
        <f>IF($A300="","",COUNTIF(集計シート!$A$2:$E$202,集計チェック!H$23&amp;",男"&amp;","&amp;集計チェック!$A300))</f>
        <v>0</v>
      </c>
      <c r="I300" s="286">
        <f>IF($A300="","",COUNTIF(集計シート!$A$2:$E$202,集計チェック!I$23&amp;",男"&amp;","&amp;集計チェック!$A300)+COUNTIF(集計シート!$A$2:$E$202,",男"&amp;","&amp;集計チェック!$A300))</f>
        <v>0</v>
      </c>
      <c r="J300" s="286">
        <f t="shared" si="27"/>
        <v>0</v>
      </c>
      <c r="K300" s="286">
        <f>IF($A300="","",COUNTIF(集計シート!$A$2:$E$202,集計チェック!K$23&amp;",女"&amp;","&amp;集計チェック!$A300))</f>
        <v>0</v>
      </c>
      <c r="L300" s="286">
        <f>IF($A300="","",COUNTIF(集計シート!$A$2:$E$202,集計チェック!L$23&amp;",女"&amp;","&amp;集計チェック!$A300))</f>
        <v>0</v>
      </c>
      <c r="M300" s="286">
        <f>IF($A300="","",COUNTIF(集計シート!$A$2:$E$202,集計チェック!M$23&amp;",女"&amp;","&amp;集計チェック!$A300))</f>
        <v>0</v>
      </c>
      <c r="N300" s="286">
        <f>IF($A300="","",COUNTIF(集計シート!$A$2:$E$202,集計チェック!N$23&amp;",女"&amp;","&amp;集計チェック!$A300))</f>
        <v>0</v>
      </c>
      <c r="O300" s="286">
        <f>IF($A300="","",COUNTIF(集計シート!$A$2:$E$202,集計チェック!O$23&amp;",女"&amp;","&amp;集計チェック!$A300)+COUNTIF(集計シート!$A$2:$E$202,",女"&amp;","&amp;集計チェック!$A300))</f>
        <v>0</v>
      </c>
      <c r="Q300" s="286">
        <f>データ!R277</f>
        <v>0</v>
      </c>
      <c r="R300" s="289">
        <f>データ!S277</f>
        <v>0</v>
      </c>
      <c r="S300" s="290">
        <v>0</v>
      </c>
      <c r="T300" s="291">
        <f>IF($Q300="","",COUNTIF(集計シート!$K$2:$O$202,$Q300&amp;","&amp;1))</f>
        <v>0</v>
      </c>
      <c r="U300" s="292">
        <f t="shared" si="28"/>
        <v>0</v>
      </c>
      <c r="V300" s="286">
        <f>データ!T277</f>
        <v>0</v>
      </c>
      <c r="W300" s="289">
        <f>データ!U277</f>
        <v>0</v>
      </c>
      <c r="X300" s="290">
        <v>0</v>
      </c>
      <c r="Y300" s="291">
        <f>IF($V300="","",COUNTIF(集計シート!$K$2:$O$202,$V300&amp;","&amp;1))</f>
        <v>0</v>
      </c>
      <c r="Z300" s="293">
        <f t="shared" si="29"/>
        <v>0</v>
      </c>
    </row>
    <row r="301" spans="1:26">
      <c r="A301" s="286">
        <f>データ!P278</f>
        <v>0</v>
      </c>
      <c r="B301" s="287">
        <f>データ!Q278</f>
        <v>0</v>
      </c>
      <c r="C301" s="288">
        <f t="shared" si="25"/>
        <v>0</v>
      </c>
      <c r="D301" s="286">
        <f t="shared" si="26"/>
        <v>0</v>
      </c>
      <c r="E301" s="286">
        <f>IF($A301="","",COUNTIF(集計シート!$A$2:$E$202,集計チェック!E$23&amp;",男"&amp;","&amp;集計チェック!$A301))</f>
        <v>0</v>
      </c>
      <c r="F301" s="286">
        <f>IF($A301="","",COUNTIF(集計シート!$A$2:$E$202,集計チェック!F$23&amp;",男"&amp;","&amp;集計チェック!$A301))</f>
        <v>0</v>
      </c>
      <c r="G301" s="286">
        <f>IF($A301="","",COUNTIF(集計シート!$A$2:$E$202,集計チェック!G$23&amp;",男"&amp;","&amp;集計チェック!$A301))</f>
        <v>0</v>
      </c>
      <c r="H301" s="286">
        <f>IF($A301="","",COUNTIF(集計シート!$A$2:$E$202,集計チェック!H$23&amp;",男"&amp;","&amp;集計チェック!$A301))</f>
        <v>0</v>
      </c>
      <c r="I301" s="286">
        <f>IF($A301="","",COUNTIF(集計シート!$A$2:$E$202,集計チェック!I$23&amp;",男"&amp;","&amp;集計チェック!$A301)+COUNTIF(集計シート!$A$2:$E$202,",男"&amp;","&amp;集計チェック!$A301))</f>
        <v>0</v>
      </c>
      <c r="J301" s="286">
        <f t="shared" si="27"/>
        <v>0</v>
      </c>
      <c r="K301" s="286">
        <f>IF($A301="","",COUNTIF(集計シート!$A$2:$E$202,集計チェック!K$23&amp;",女"&amp;","&amp;集計チェック!$A301))</f>
        <v>0</v>
      </c>
      <c r="L301" s="286">
        <f>IF($A301="","",COUNTIF(集計シート!$A$2:$E$202,集計チェック!L$23&amp;",女"&amp;","&amp;集計チェック!$A301))</f>
        <v>0</v>
      </c>
      <c r="M301" s="286">
        <f>IF($A301="","",COUNTIF(集計シート!$A$2:$E$202,集計チェック!M$23&amp;",女"&amp;","&amp;集計チェック!$A301))</f>
        <v>0</v>
      </c>
      <c r="N301" s="286">
        <f>IF($A301="","",COUNTIF(集計シート!$A$2:$E$202,集計チェック!N$23&amp;",女"&amp;","&amp;集計チェック!$A301))</f>
        <v>0</v>
      </c>
      <c r="O301" s="286">
        <f>IF($A301="","",COUNTIF(集計シート!$A$2:$E$202,集計チェック!O$23&amp;",女"&amp;","&amp;集計チェック!$A301)+COUNTIF(集計シート!$A$2:$E$202,",女"&amp;","&amp;集計チェック!$A301))</f>
        <v>0</v>
      </c>
      <c r="Q301" s="286">
        <f>データ!R278</f>
        <v>0</v>
      </c>
      <c r="R301" s="289">
        <f>データ!S278</f>
        <v>0</v>
      </c>
      <c r="S301" s="290">
        <v>0</v>
      </c>
      <c r="T301" s="291">
        <f>IF($Q301="","",COUNTIF(集計シート!$K$2:$O$202,$Q301&amp;","&amp;1))</f>
        <v>0</v>
      </c>
      <c r="U301" s="292">
        <f t="shared" si="28"/>
        <v>0</v>
      </c>
      <c r="V301" s="286">
        <f>データ!T278</f>
        <v>0</v>
      </c>
      <c r="W301" s="289">
        <f>データ!U278</f>
        <v>0</v>
      </c>
      <c r="X301" s="290">
        <v>0</v>
      </c>
      <c r="Y301" s="291">
        <f>IF($V301="","",COUNTIF(集計シート!$K$2:$O$202,$V301&amp;","&amp;1))</f>
        <v>0</v>
      </c>
      <c r="Z301" s="293">
        <f t="shared" si="29"/>
        <v>0</v>
      </c>
    </row>
    <row r="302" spans="1:26">
      <c r="A302" s="286">
        <f>データ!P279</f>
        <v>0</v>
      </c>
      <c r="B302" s="287">
        <f>データ!Q279</f>
        <v>0</v>
      </c>
      <c r="C302" s="288">
        <f t="shared" si="25"/>
        <v>0</v>
      </c>
      <c r="D302" s="286">
        <f t="shared" si="26"/>
        <v>0</v>
      </c>
      <c r="E302" s="286">
        <f>IF($A302="","",COUNTIF(集計シート!$A$2:$E$202,集計チェック!E$23&amp;",男"&amp;","&amp;集計チェック!$A302))</f>
        <v>0</v>
      </c>
      <c r="F302" s="286">
        <f>IF($A302="","",COUNTIF(集計シート!$A$2:$E$202,集計チェック!F$23&amp;",男"&amp;","&amp;集計チェック!$A302))</f>
        <v>0</v>
      </c>
      <c r="G302" s="286">
        <f>IF($A302="","",COUNTIF(集計シート!$A$2:$E$202,集計チェック!G$23&amp;",男"&amp;","&amp;集計チェック!$A302))</f>
        <v>0</v>
      </c>
      <c r="H302" s="286">
        <f>IF($A302="","",COUNTIF(集計シート!$A$2:$E$202,集計チェック!H$23&amp;",男"&amp;","&amp;集計チェック!$A302))</f>
        <v>0</v>
      </c>
      <c r="I302" s="286">
        <f>IF($A302="","",COUNTIF(集計シート!$A$2:$E$202,集計チェック!I$23&amp;",男"&amp;","&amp;集計チェック!$A302)+COUNTIF(集計シート!$A$2:$E$202,",男"&amp;","&amp;集計チェック!$A302))</f>
        <v>0</v>
      </c>
      <c r="J302" s="286">
        <f t="shared" si="27"/>
        <v>0</v>
      </c>
      <c r="K302" s="286">
        <f>IF($A302="","",COUNTIF(集計シート!$A$2:$E$202,集計チェック!K$23&amp;",女"&amp;","&amp;集計チェック!$A302))</f>
        <v>0</v>
      </c>
      <c r="L302" s="286">
        <f>IF($A302="","",COUNTIF(集計シート!$A$2:$E$202,集計チェック!L$23&amp;",女"&amp;","&amp;集計チェック!$A302))</f>
        <v>0</v>
      </c>
      <c r="M302" s="286">
        <f>IF($A302="","",COUNTIF(集計シート!$A$2:$E$202,集計チェック!M$23&amp;",女"&amp;","&amp;集計チェック!$A302))</f>
        <v>0</v>
      </c>
      <c r="N302" s="286">
        <f>IF($A302="","",COUNTIF(集計シート!$A$2:$E$202,集計チェック!N$23&amp;",女"&amp;","&amp;集計チェック!$A302))</f>
        <v>0</v>
      </c>
      <c r="O302" s="286">
        <f>IF($A302="","",COUNTIF(集計シート!$A$2:$E$202,集計チェック!O$23&amp;",女"&amp;","&amp;集計チェック!$A302)+COUNTIF(集計シート!$A$2:$E$202,",女"&amp;","&amp;集計チェック!$A302))</f>
        <v>0</v>
      </c>
      <c r="Q302" s="286">
        <f>データ!R279</f>
        <v>0</v>
      </c>
      <c r="R302" s="289">
        <f>データ!S279</f>
        <v>0</v>
      </c>
      <c r="S302" s="290">
        <v>0</v>
      </c>
      <c r="T302" s="291">
        <f>IF($Q302="","",COUNTIF(集計シート!$K$2:$O$202,$Q302&amp;","&amp;1))</f>
        <v>0</v>
      </c>
      <c r="U302" s="292">
        <f t="shared" si="28"/>
        <v>0</v>
      </c>
      <c r="V302" s="286">
        <f>データ!T279</f>
        <v>0</v>
      </c>
      <c r="W302" s="289">
        <f>データ!U279</f>
        <v>0</v>
      </c>
      <c r="X302" s="290">
        <v>0</v>
      </c>
      <c r="Y302" s="291">
        <f>IF($V302="","",COUNTIF(集計シート!$K$2:$O$202,$V302&amp;","&amp;1))</f>
        <v>0</v>
      </c>
      <c r="Z302" s="293">
        <f t="shared" si="29"/>
        <v>0</v>
      </c>
    </row>
    <row r="303" spans="1:26">
      <c r="A303" s="286">
        <f>データ!P280</f>
        <v>0</v>
      </c>
      <c r="B303" s="287">
        <f>データ!Q280</f>
        <v>0</v>
      </c>
      <c r="C303" s="288">
        <f t="shared" si="25"/>
        <v>0</v>
      </c>
      <c r="D303" s="286">
        <f t="shared" si="26"/>
        <v>0</v>
      </c>
      <c r="E303" s="286">
        <f>IF($A303="","",COUNTIF(集計シート!$A$2:$E$202,集計チェック!E$23&amp;",男"&amp;","&amp;集計チェック!$A303))</f>
        <v>0</v>
      </c>
      <c r="F303" s="286">
        <f>IF($A303="","",COUNTIF(集計シート!$A$2:$E$202,集計チェック!F$23&amp;",男"&amp;","&amp;集計チェック!$A303))</f>
        <v>0</v>
      </c>
      <c r="G303" s="286">
        <f>IF($A303="","",COUNTIF(集計シート!$A$2:$E$202,集計チェック!G$23&amp;",男"&amp;","&amp;集計チェック!$A303))</f>
        <v>0</v>
      </c>
      <c r="H303" s="286">
        <f>IF($A303="","",COUNTIF(集計シート!$A$2:$E$202,集計チェック!H$23&amp;",男"&amp;","&amp;集計チェック!$A303))</f>
        <v>0</v>
      </c>
      <c r="I303" s="286">
        <f>IF($A303="","",COUNTIF(集計シート!$A$2:$E$202,集計チェック!I$23&amp;",男"&amp;","&amp;集計チェック!$A303)+COUNTIF(集計シート!$A$2:$E$202,",男"&amp;","&amp;集計チェック!$A303))</f>
        <v>0</v>
      </c>
      <c r="J303" s="286">
        <f t="shared" si="27"/>
        <v>0</v>
      </c>
      <c r="K303" s="286">
        <f>IF($A303="","",COUNTIF(集計シート!$A$2:$E$202,集計チェック!K$23&amp;",女"&amp;","&amp;集計チェック!$A303))</f>
        <v>0</v>
      </c>
      <c r="L303" s="286">
        <f>IF($A303="","",COUNTIF(集計シート!$A$2:$E$202,集計チェック!L$23&amp;",女"&amp;","&amp;集計チェック!$A303))</f>
        <v>0</v>
      </c>
      <c r="M303" s="286">
        <f>IF($A303="","",COUNTIF(集計シート!$A$2:$E$202,集計チェック!M$23&amp;",女"&amp;","&amp;集計チェック!$A303))</f>
        <v>0</v>
      </c>
      <c r="N303" s="286">
        <f>IF($A303="","",COUNTIF(集計シート!$A$2:$E$202,集計チェック!N$23&amp;",女"&amp;","&amp;集計チェック!$A303))</f>
        <v>0</v>
      </c>
      <c r="O303" s="286">
        <f>IF($A303="","",COUNTIF(集計シート!$A$2:$E$202,集計チェック!O$23&amp;",女"&amp;","&amp;集計チェック!$A303)+COUNTIF(集計シート!$A$2:$E$202,",女"&amp;","&amp;集計チェック!$A303))</f>
        <v>0</v>
      </c>
      <c r="Q303" s="286">
        <f>データ!R280</f>
        <v>0</v>
      </c>
      <c r="R303" s="289">
        <f>データ!S280</f>
        <v>0</v>
      </c>
      <c r="S303" s="290">
        <v>0</v>
      </c>
      <c r="T303" s="291">
        <f>IF($Q303="","",COUNTIF(集計シート!$K$2:$O$202,$Q303&amp;","&amp;1))</f>
        <v>0</v>
      </c>
      <c r="U303" s="292">
        <f t="shared" si="28"/>
        <v>0</v>
      </c>
      <c r="V303" s="286">
        <f>データ!T280</f>
        <v>0</v>
      </c>
      <c r="W303" s="289">
        <f>データ!U280</f>
        <v>0</v>
      </c>
      <c r="X303" s="290">
        <v>0</v>
      </c>
      <c r="Y303" s="291">
        <f>IF($V303="","",COUNTIF(集計シート!$K$2:$O$202,$V303&amp;","&amp;1))</f>
        <v>0</v>
      </c>
      <c r="Z303" s="293">
        <f t="shared" si="29"/>
        <v>0</v>
      </c>
    </row>
    <row r="304" spans="1:26">
      <c r="A304" s="286">
        <f>データ!P281</f>
        <v>0</v>
      </c>
      <c r="B304" s="287">
        <f>データ!Q281</f>
        <v>0</v>
      </c>
      <c r="C304" s="288">
        <f t="shared" si="25"/>
        <v>0</v>
      </c>
      <c r="D304" s="286">
        <f t="shared" si="26"/>
        <v>0</v>
      </c>
      <c r="E304" s="286">
        <f>IF($A304="","",COUNTIF(集計シート!$A$2:$E$202,集計チェック!E$23&amp;",男"&amp;","&amp;集計チェック!$A304))</f>
        <v>0</v>
      </c>
      <c r="F304" s="286">
        <f>IF($A304="","",COUNTIF(集計シート!$A$2:$E$202,集計チェック!F$23&amp;",男"&amp;","&amp;集計チェック!$A304))</f>
        <v>0</v>
      </c>
      <c r="G304" s="286">
        <f>IF($A304="","",COUNTIF(集計シート!$A$2:$E$202,集計チェック!G$23&amp;",男"&amp;","&amp;集計チェック!$A304))</f>
        <v>0</v>
      </c>
      <c r="H304" s="286">
        <f>IF($A304="","",COUNTIF(集計シート!$A$2:$E$202,集計チェック!H$23&amp;",男"&amp;","&amp;集計チェック!$A304))</f>
        <v>0</v>
      </c>
      <c r="I304" s="286">
        <f>IF($A304="","",COUNTIF(集計シート!$A$2:$E$202,集計チェック!I$23&amp;",男"&amp;","&amp;集計チェック!$A304)+COUNTIF(集計シート!$A$2:$E$202,",男"&amp;","&amp;集計チェック!$A304))</f>
        <v>0</v>
      </c>
      <c r="J304" s="286">
        <f t="shared" si="27"/>
        <v>0</v>
      </c>
      <c r="K304" s="286">
        <f>IF($A304="","",COUNTIF(集計シート!$A$2:$E$202,集計チェック!K$23&amp;",女"&amp;","&amp;集計チェック!$A304))</f>
        <v>0</v>
      </c>
      <c r="L304" s="286">
        <f>IF($A304="","",COUNTIF(集計シート!$A$2:$E$202,集計チェック!L$23&amp;",女"&amp;","&amp;集計チェック!$A304))</f>
        <v>0</v>
      </c>
      <c r="M304" s="286">
        <f>IF($A304="","",COUNTIF(集計シート!$A$2:$E$202,集計チェック!M$23&amp;",女"&amp;","&amp;集計チェック!$A304))</f>
        <v>0</v>
      </c>
      <c r="N304" s="286">
        <f>IF($A304="","",COUNTIF(集計シート!$A$2:$E$202,集計チェック!N$23&amp;",女"&amp;","&amp;集計チェック!$A304))</f>
        <v>0</v>
      </c>
      <c r="O304" s="286">
        <f>IF($A304="","",COUNTIF(集計シート!$A$2:$E$202,集計チェック!O$23&amp;",女"&amp;","&amp;集計チェック!$A304)+COUNTIF(集計シート!$A$2:$E$202,",女"&amp;","&amp;集計チェック!$A304))</f>
        <v>0</v>
      </c>
      <c r="Q304" s="286">
        <f>データ!R281</f>
        <v>0</v>
      </c>
      <c r="R304" s="289">
        <f>データ!S281</f>
        <v>0</v>
      </c>
      <c r="S304" s="290">
        <v>0</v>
      </c>
      <c r="T304" s="291">
        <f>IF($Q304="","",COUNTIF(集計シート!$K$2:$O$202,$Q304&amp;","&amp;1))</f>
        <v>0</v>
      </c>
      <c r="U304" s="292">
        <f t="shared" si="28"/>
        <v>0</v>
      </c>
      <c r="V304" s="286">
        <f>データ!T281</f>
        <v>0</v>
      </c>
      <c r="W304" s="289">
        <f>データ!U281</f>
        <v>0</v>
      </c>
      <c r="X304" s="290">
        <v>0</v>
      </c>
      <c r="Y304" s="291">
        <f>IF($V304="","",COUNTIF(集計シート!$K$2:$O$202,$V304&amp;","&amp;1))</f>
        <v>0</v>
      </c>
      <c r="Z304" s="293">
        <f t="shared" si="29"/>
        <v>0</v>
      </c>
    </row>
    <row r="305" spans="1:26">
      <c r="A305" s="286">
        <f>データ!P282</f>
        <v>0</v>
      </c>
      <c r="B305" s="287">
        <f>データ!Q282</f>
        <v>0</v>
      </c>
      <c r="C305" s="288">
        <f t="shared" si="25"/>
        <v>0</v>
      </c>
      <c r="D305" s="286">
        <f t="shared" si="26"/>
        <v>0</v>
      </c>
      <c r="E305" s="286">
        <f>IF($A305="","",COUNTIF(集計シート!$A$2:$E$202,集計チェック!E$23&amp;",男"&amp;","&amp;集計チェック!$A305))</f>
        <v>0</v>
      </c>
      <c r="F305" s="286">
        <f>IF($A305="","",COUNTIF(集計シート!$A$2:$E$202,集計チェック!F$23&amp;",男"&amp;","&amp;集計チェック!$A305))</f>
        <v>0</v>
      </c>
      <c r="G305" s="286">
        <f>IF($A305="","",COUNTIF(集計シート!$A$2:$E$202,集計チェック!G$23&amp;",男"&amp;","&amp;集計チェック!$A305))</f>
        <v>0</v>
      </c>
      <c r="H305" s="286">
        <f>IF($A305="","",COUNTIF(集計シート!$A$2:$E$202,集計チェック!H$23&amp;",男"&amp;","&amp;集計チェック!$A305))</f>
        <v>0</v>
      </c>
      <c r="I305" s="286">
        <f>IF($A305="","",COUNTIF(集計シート!$A$2:$E$202,集計チェック!I$23&amp;",男"&amp;","&amp;集計チェック!$A305)+COUNTIF(集計シート!$A$2:$E$202,",男"&amp;","&amp;集計チェック!$A305))</f>
        <v>0</v>
      </c>
      <c r="J305" s="286">
        <f t="shared" si="27"/>
        <v>0</v>
      </c>
      <c r="K305" s="286">
        <f>IF($A305="","",COUNTIF(集計シート!$A$2:$E$202,集計チェック!K$23&amp;",女"&amp;","&amp;集計チェック!$A305))</f>
        <v>0</v>
      </c>
      <c r="L305" s="286">
        <f>IF($A305="","",COUNTIF(集計シート!$A$2:$E$202,集計チェック!L$23&amp;",女"&amp;","&amp;集計チェック!$A305))</f>
        <v>0</v>
      </c>
      <c r="M305" s="286">
        <f>IF($A305="","",COUNTIF(集計シート!$A$2:$E$202,集計チェック!M$23&amp;",女"&amp;","&amp;集計チェック!$A305))</f>
        <v>0</v>
      </c>
      <c r="N305" s="286">
        <f>IF($A305="","",COUNTIF(集計シート!$A$2:$E$202,集計チェック!N$23&amp;",女"&amp;","&amp;集計チェック!$A305))</f>
        <v>0</v>
      </c>
      <c r="O305" s="286">
        <f>IF($A305="","",COUNTIF(集計シート!$A$2:$E$202,集計チェック!O$23&amp;",女"&amp;","&amp;集計チェック!$A305)+COUNTIF(集計シート!$A$2:$E$202,",女"&amp;","&amp;集計チェック!$A305))</f>
        <v>0</v>
      </c>
      <c r="Q305" s="286">
        <f>データ!R282</f>
        <v>0</v>
      </c>
      <c r="R305" s="289">
        <f>データ!S282</f>
        <v>0</v>
      </c>
      <c r="S305" s="290">
        <v>0</v>
      </c>
      <c r="T305" s="291">
        <f>IF($Q305="","",COUNTIF(集計シート!$K$2:$O$202,$Q305&amp;","&amp;1))</f>
        <v>0</v>
      </c>
      <c r="U305" s="292">
        <f t="shared" si="28"/>
        <v>0</v>
      </c>
      <c r="V305" s="286">
        <f>データ!T282</f>
        <v>0</v>
      </c>
      <c r="W305" s="289">
        <f>データ!U282</f>
        <v>0</v>
      </c>
      <c r="X305" s="290">
        <v>0</v>
      </c>
      <c r="Y305" s="291">
        <f>IF($V305="","",COUNTIF(集計シート!$K$2:$O$202,$V305&amp;","&amp;1))</f>
        <v>0</v>
      </c>
      <c r="Z305" s="293">
        <f t="shared" si="29"/>
        <v>0</v>
      </c>
    </row>
    <row r="306" spans="1:26">
      <c r="A306" s="286">
        <f>データ!P283</f>
        <v>0</v>
      </c>
      <c r="B306" s="287">
        <f>データ!Q283</f>
        <v>0</v>
      </c>
      <c r="C306" s="288">
        <f t="shared" si="25"/>
        <v>0</v>
      </c>
      <c r="D306" s="286">
        <f t="shared" si="26"/>
        <v>0</v>
      </c>
      <c r="E306" s="286">
        <f>IF($A306="","",COUNTIF(集計シート!$A$2:$E$202,集計チェック!E$23&amp;",男"&amp;","&amp;集計チェック!$A306))</f>
        <v>0</v>
      </c>
      <c r="F306" s="286">
        <f>IF($A306="","",COUNTIF(集計シート!$A$2:$E$202,集計チェック!F$23&amp;",男"&amp;","&amp;集計チェック!$A306))</f>
        <v>0</v>
      </c>
      <c r="G306" s="286">
        <f>IF($A306="","",COUNTIF(集計シート!$A$2:$E$202,集計チェック!G$23&amp;",男"&amp;","&amp;集計チェック!$A306))</f>
        <v>0</v>
      </c>
      <c r="H306" s="286">
        <f>IF($A306="","",COUNTIF(集計シート!$A$2:$E$202,集計チェック!H$23&amp;",男"&amp;","&amp;集計チェック!$A306))</f>
        <v>0</v>
      </c>
      <c r="I306" s="286">
        <f>IF($A306="","",COUNTIF(集計シート!$A$2:$E$202,集計チェック!I$23&amp;",男"&amp;","&amp;集計チェック!$A306)+COUNTIF(集計シート!$A$2:$E$202,",男"&amp;","&amp;集計チェック!$A306))</f>
        <v>0</v>
      </c>
      <c r="J306" s="286">
        <f t="shared" si="27"/>
        <v>0</v>
      </c>
      <c r="K306" s="286">
        <f>IF($A306="","",COUNTIF(集計シート!$A$2:$E$202,集計チェック!K$23&amp;",女"&amp;","&amp;集計チェック!$A306))</f>
        <v>0</v>
      </c>
      <c r="L306" s="286">
        <f>IF($A306="","",COUNTIF(集計シート!$A$2:$E$202,集計チェック!L$23&amp;",女"&amp;","&amp;集計チェック!$A306))</f>
        <v>0</v>
      </c>
      <c r="M306" s="286">
        <f>IF($A306="","",COUNTIF(集計シート!$A$2:$E$202,集計チェック!M$23&amp;",女"&amp;","&amp;集計チェック!$A306))</f>
        <v>0</v>
      </c>
      <c r="N306" s="286">
        <f>IF($A306="","",COUNTIF(集計シート!$A$2:$E$202,集計チェック!N$23&amp;",女"&amp;","&amp;集計チェック!$A306))</f>
        <v>0</v>
      </c>
      <c r="O306" s="286">
        <f>IF($A306="","",COUNTIF(集計シート!$A$2:$E$202,集計チェック!O$23&amp;",女"&amp;","&amp;集計チェック!$A306)+COUNTIF(集計シート!$A$2:$E$202,",女"&amp;","&amp;集計チェック!$A306))</f>
        <v>0</v>
      </c>
      <c r="Q306" s="286">
        <f>データ!R283</f>
        <v>0</v>
      </c>
      <c r="R306" s="289">
        <f>データ!S283</f>
        <v>0</v>
      </c>
      <c r="S306" s="290">
        <v>0</v>
      </c>
      <c r="T306" s="291">
        <f>IF($Q306="","",COUNTIF(集計シート!$K$2:$O$202,$Q306&amp;","&amp;1))</f>
        <v>0</v>
      </c>
      <c r="U306" s="292">
        <f t="shared" si="28"/>
        <v>0</v>
      </c>
      <c r="V306" s="286">
        <f>データ!T283</f>
        <v>0</v>
      </c>
      <c r="W306" s="289">
        <f>データ!U283</f>
        <v>0</v>
      </c>
      <c r="X306" s="290">
        <v>0</v>
      </c>
      <c r="Y306" s="291">
        <f>IF($V306="","",COUNTIF(集計シート!$K$2:$O$202,$V306&amp;","&amp;1))</f>
        <v>0</v>
      </c>
      <c r="Z306" s="293">
        <f t="shared" si="29"/>
        <v>0</v>
      </c>
    </row>
    <row r="307" spans="1:26">
      <c r="A307" s="286">
        <f>データ!P284</f>
        <v>0</v>
      </c>
      <c r="B307" s="287">
        <f>データ!Q284</f>
        <v>0</v>
      </c>
      <c r="C307" s="288">
        <f t="shared" si="25"/>
        <v>0</v>
      </c>
      <c r="D307" s="286">
        <f t="shared" si="26"/>
        <v>0</v>
      </c>
      <c r="E307" s="286">
        <f>IF($A307="","",COUNTIF(集計シート!$A$2:$E$202,集計チェック!E$23&amp;",男"&amp;","&amp;集計チェック!$A307))</f>
        <v>0</v>
      </c>
      <c r="F307" s="286">
        <f>IF($A307="","",COUNTIF(集計シート!$A$2:$E$202,集計チェック!F$23&amp;",男"&amp;","&amp;集計チェック!$A307))</f>
        <v>0</v>
      </c>
      <c r="G307" s="286">
        <f>IF($A307="","",COUNTIF(集計シート!$A$2:$E$202,集計チェック!G$23&amp;",男"&amp;","&amp;集計チェック!$A307))</f>
        <v>0</v>
      </c>
      <c r="H307" s="286">
        <f>IF($A307="","",COUNTIF(集計シート!$A$2:$E$202,集計チェック!H$23&amp;",男"&amp;","&amp;集計チェック!$A307))</f>
        <v>0</v>
      </c>
      <c r="I307" s="286">
        <f>IF($A307="","",COUNTIF(集計シート!$A$2:$E$202,集計チェック!I$23&amp;",男"&amp;","&amp;集計チェック!$A307)+COUNTIF(集計シート!$A$2:$E$202,",男"&amp;","&amp;集計チェック!$A307))</f>
        <v>0</v>
      </c>
      <c r="J307" s="286">
        <f t="shared" si="27"/>
        <v>0</v>
      </c>
      <c r="K307" s="286">
        <f>IF($A307="","",COUNTIF(集計シート!$A$2:$E$202,集計チェック!K$23&amp;",女"&amp;","&amp;集計チェック!$A307))</f>
        <v>0</v>
      </c>
      <c r="L307" s="286">
        <f>IF($A307="","",COUNTIF(集計シート!$A$2:$E$202,集計チェック!L$23&amp;",女"&amp;","&amp;集計チェック!$A307))</f>
        <v>0</v>
      </c>
      <c r="M307" s="286">
        <f>IF($A307="","",COUNTIF(集計シート!$A$2:$E$202,集計チェック!M$23&amp;",女"&amp;","&amp;集計チェック!$A307))</f>
        <v>0</v>
      </c>
      <c r="N307" s="286">
        <f>IF($A307="","",COUNTIF(集計シート!$A$2:$E$202,集計チェック!N$23&amp;",女"&amp;","&amp;集計チェック!$A307))</f>
        <v>0</v>
      </c>
      <c r="O307" s="286">
        <f>IF($A307="","",COUNTIF(集計シート!$A$2:$E$202,集計チェック!O$23&amp;",女"&amp;","&amp;集計チェック!$A307)+COUNTIF(集計シート!$A$2:$E$202,",女"&amp;","&amp;集計チェック!$A307))</f>
        <v>0</v>
      </c>
      <c r="Q307" s="286">
        <f>データ!R284</f>
        <v>0</v>
      </c>
      <c r="R307" s="289">
        <f>データ!S284</f>
        <v>0</v>
      </c>
      <c r="S307" s="290">
        <v>0</v>
      </c>
      <c r="T307" s="291">
        <f>IF($Q307="","",COUNTIF(集計シート!$K$2:$O$202,$Q307&amp;","&amp;1))</f>
        <v>0</v>
      </c>
      <c r="U307" s="292">
        <f t="shared" si="28"/>
        <v>0</v>
      </c>
      <c r="V307" s="286">
        <f>データ!T284</f>
        <v>0</v>
      </c>
      <c r="W307" s="289">
        <f>データ!U284</f>
        <v>0</v>
      </c>
      <c r="X307" s="290">
        <v>0</v>
      </c>
      <c r="Y307" s="291">
        <f>IF($V307="","",COUNTIF(集計シート!$K$2:$O$202,$V307&amp;","&amp;1))</f>
        <v>0</v>
      </c>
      <c r="Z307" s="293">
        <f t="shared" si="29"/>
        <v>0</v>
      </c>
    </row>
    <row r="308" spans="1:26">
      <c r="A308" s="286">
        <f>データ!P285</f>
        <v>0</v>
      </c>
      <c r="B308" s="287">
        <f>データ!Q285</f>
        <v>0</v>
      </c>
      <c r="C308" s="288">
        <f t="shared" si="25"/>
        <v>0</v>
      </c>
      <c r="D308" s="286">
        <f t="shared" si="26"/>
        <v>0</v>
      </c>
      <c r="E308" s="286">
        <f>IF($A308="","",COUNTIF(集計シート!$A$2:$E$202,集計チェック!E$23&amp;",男"&amp;","&amp;集計チェック!$A308))</f>
        <v>0</v>
      </c>
      <c r="F308" s="286">
        <f>IF($A308="","",COUNTIF(集計シート!$A$2:$E$202,集計チェック!F$23&amp;",男"&amp;","&amp;集計チェック!$A308))</f>
        <v>0</v>
      </c>
      <c r="G308" s="286">
        <f>IF($A308="","",COUNTIF(集計シート!$A$2:$E$202,集計チェック!G$23&amp;",男"&amp;","&amp;集計チェック!$A308))</f>
        <v>0</v>
      </c>
      <c r="H308" s="286">
        <f>IF($A308="","",COUNTIF(集計シート!$A$2:$E$202,集計チェック!H$23&amp;",男"&amp;","&amp;集計チェック!$A308))</f>
        <v>0</v>
      </c>
      <c r="I308" s="286">
        <f>IF($A308="","",COUNTIF(集計シート!$A$2:$E$202,集計チェック!I$23&amp;",男"&amp;","&amp;集計チェック!$A308)+COUNTIF(集計シート!$A$2:$E$202,",男"&amp;","&amp;集計チェック!$A308))</f>
        <v>0</v>
      </c>
      <c r="J308" s="286">
        <f t="shared" si="27"/>
        <v>0</v>
      </c>
      <c r="K308" s="286">
        <f>IF($A308="","",COUNTIF(集計シート!$A$2:$E$202,集計チェック!K$23&amp;",女"&amp;","&amp;集計チェック!$A308))</f>
        <v>0</v>
      </c>
      <c r="L308" s="286">
        <f>IF($A308="","",COUNTIF(集計シート!$A$2:$E$202,集計チェック!L$23&amp;",女"&amp;","&amp;集計チェック!$A308))</f>
        <v>0</v>
      </c>
      <c r="M308" s="286">
        <f>IF($A308="","",COUNTIF(集計シート!$A$2:$E$202,集計チェック!M$23&amp;",女"&amp;","&amp;集計チェック!$A308))</f>
        <v>0</v>
      </c>
      <c r="N308" s="286">
        <f>IF($A308="","",COUNTIF(集計シート!$A$2:$E$202,集計チェック!N$23&amp;",女"&amp;","&amp;集計チェック!$A308))</f>
        <v>0</v>
      </c>
      <c r="O308" s="286">
        <f>IF($A308="","",COUNTIF(集計シート!$A$2:$E$202,集計チェック!O$23&amp;",女"&amp;","&amp;集計チェック!$A308)+COUNTIF(集計シート!$A$2:$E$202,",女"&amp;","&amp;集計チェック!$A308))</f>
        <v>0</v>
      </c>
      <c r="Q308" s="286">
        <f>データ!R285</f>
        <v>0</v>
      </c>
      <c r="R308" s="289">
        <f>データ!S285</f>
        <v>0</v>
      </c>
      <c r="S308" s="290">
        <v>0</v>
      </c>
      <c r="T308" s="291">
        <f>IF($Q308="","",COUNTIF(集計シート!$K$2:$O$202,$Q308&amp;","&amp;1))</f>
        <v>0</v>
      </c>
      <c r="U308" s="292">
        <f t="shared" si="28"/>
        <v>0</v>
      </c>
      <c r="V308" s="286">
        <f>データ!T285</f>
        <v>0</v>
      </c>
      <c r="W308" s="289">
        <f>データ!U285</f>
        <v>0</v>
      </c>
      <c r="X308" s="290">
        <v>0</v>
      </c>
      <c r="Y308" s="291">
        <f>IF($V308="","",COUNTIF(集計シート!$K$2:$O$202,$V308&amp;","&amp;1))</f>
        <v>0</v>
      </c>
      <c r="Z308" s="293">
        <f t="shared" si="29"/>
        <v>0</v>
      </c>
    </row>
    <row r="309" spans="1:26">
      <c r="A309" s="286">
        <f>データ!P286</f>
        <v>0</v>
      </c>
      <c r="B309" s="287">
        <f>データ!Q286</f>
        <v>0</v>
      </c>
      <c r="C309" s="288">
        <f t="shared" si="25"/>
        <v>0</v>
      </c>
      <c r="D309" s="286">
        <f t="shared" si="26"/>
        <v>0</v>
      </c>
      <c r="E309" s="286">
        <f>IF($A309="","",COUNTIF(集計シート!$A$2:$E$202,集計チェック!E$23&amp;",男"&amp;","&amp;集計チェック!$A309))</f>
        <v>0</v>
      </c>
      <c r="F309" s="286">
        <f>IF($A309="","",COUNTIF(集計シート!$A$2:$E$202,集計チェック!F$23&amp;",男"&amp;","&amp;集計チェック!$A309))</f>
        <v>0</v>
      </c>
      <c r="G309" s="286">
        <f>IF($A309="","",COUNTIF(集計シート!$A$2:$E$202,集計チェック!G$23&amp;",男"&amp;","&amp;集計チェック!$A309))</f>
        <v>0</v>
      </c>
      <c r="H309" s="286">
        <f>IF($A309="","",COUNTIF(集計シート!$A$2:$E$202,集計チェック!H$23&amp;",男"&amp;","&amp;集計チェック!$A309))</f>
        <v>0</v>
      </c>
      <c r="I309" s="286">
        <f>IF($A309="","",COUNTIF(集計シート!$A$2:$E$202,集計チェック!I$23&amp;",男"&amp;","&amp;集計チェック!$A309)+COUNTIF(集計シート!$A$2:$E$202,",男"&amp;","&amp;集計チェック!$A309))</f>
        <v>0</v>
      </c>
      <c r="J309" s="286">
        <f t="shared" si="27"/>
        <v>0</v>
      </c>
      <c r="K309" s="286">
        <f>IF($A309="","",COUNTIF(集計シート!$A$2:$E$202,集計チェック!K$23&amp;",女"&amp;","&amp;集計チェック!$A309))</f>
        <v>0</v>
      </c>
      <c r="L309" s="286">
        <f>IF($A309="","",COUNTIF(集計シート!$A$2:$E$202,集計チェック!L$23&amp;",女"&amp;","&amp;集計チェック!$A309))</f>
        <v>0</v>
      </c>
      <c r="M309" s="286">
        <f>IF($A309="","",COUNTIF(集計シート!$A$2:$E$202,集計チェック!M$23&amp;",女"&amp;","&amp;集計チェック!$A309))</f>
        <v>0</v>
      </c>
      <c r="N309" s="286">
        <f>IF($A309="","",COUNTIF(集計シート!$A$2:$E$202,集計チェック!N$23&amp;",女"&amp;","&amp;集計チェック!$A309))</f>
        <v>0</v>
      </c>
      <c r="O309" s="286">
        <f>IF($A309="","",COUNTIF(集計シート!$A$2:$E$202,集計チェック!O$23&amp;",女"&amp;","&amp;集計チェック!$A309)+COUNTIF(集計シート!$A$2:$E$202,",女"&amp;","&amp;集計チェック!$A309))</f>
        <v>0</v>
      </c>
      <c r="Q309" s="286">
        <f>データ!R286</f>
        <v>0</v>
      </c>
      <c r="R309" s="289">
        <f>データ!S286</f>
        <v>0</v>
      </c>
      <c r="S309" s="290">
        <v>0</v>
      </c>
      <c r="T309" s="291">
        <f>IF($Q309="","",COUNTIF(集計シート!$K$2:$O$202,$Q309&amp;","&amp;1))</f>
        <v>0</v>
      </c>
      <c r="U309" s="292">
        <f t="shared" si="28"/>
        <v>0</v>
      </c>
      <c r="V309" s="286">
        <f>データ!T286</f>
        <v>0</v>
      </c>
      <c r="W309" s="289">
        <f>データ!U286</f>
        <v>0</v>
      </c>
      <c r="X309" s="290">
        <v>0</v>
      </c>
      <c r="Y309" s="291">
        <f>IF($V309="","",COUNTIF(集計シート!$K$2:$O$202,$V309&amp;","&amp;1))</f>
        <v>0</v>
      </c>
      <c r="Z309" s="293">
        <f t="shared" si="29"/>
        <v>0</v>
      </c>
    </row>
    <row r="310" spans="1:26">
      <c r="A310" s="286">
        <f>データ!P287</f>
        <v>0</v>
      </c>
      <c r="B310" s="287">
        <f>データ!Q287</f>
        <v>0</v>
      </c>
      <c r="C310" s="288">
        <f t="shared" si="25"/>
        <v>0</v>
      </c>
      <c r="D310" s="286">
        <f t="shared" si="26"/>
        <v>0</v>
      </c>
      <c r="E310" s="286">
        <f>IF($A310="","",COUNTIF(集計シート!$A$2:$E$202,集計チェック!E$23&amp;",男"&amp;","&amp;集計チェック!$A310))</f>
        <v>0</v>
      </c>
      <c r="F310" s="286">
        <f>IF($A310="","",COUNTIF(集計シート!$A$2:$E$202,集計チェック!F$23&amp;",男"&amp;","&amp;集計チェック!$A310))</f>
        <v>0</v>
      </c>
      <c r="G310" s="286">
        <f>IF($A310="","",COUNTIF(集計シート!$A$2:$E$202,集計チェック!G$23&amp;",男"&amp;","&amp;集計チェック!$A310))</f>
        <v>0</v>
      </c>
      <c r="H310" s="286">
        <f>IF($A310="","",COUNTIF(集計シート!$A$2:$E$202,集計チェック!H$23&amp;",男"&amp;","&amp;集計チェック!$A310))</f>
        <v>0</v>
      </c>
      <c r="I310" s="286">
        <f>IF($A310="","",COUNTIF(集計シート!$A$2:$E$202,集計チェック!I$23&amp;",男"&amp;","&amp;集計チェック!$A310)+COUNTIF(集計シート!$A$2:$E$202,",男"&amp;","&amp;集計チェック!$A310))</f>
        <v>0</v>
      </c>
      <c r="J310" s="286">
        <f t="shared" si="27"/>
        <v>0</v>
      </c>
      <c r="K310" s="286">
        <f>IF($A310="","",COUNTIF(集計シート!$A$2:$E$202,集計チェック!K$23&amp;",女"&amp;","&amp;集計チェック!$A310))</f>
        <v>0</v>
      </c>
      <c r="L310" s="286">
        <f>IF($A310="","",COUNTIF(集計シート!$A$2:$E$202,集計チェック!L$23&amp;",女"&amp;","&amp;集計チェック!$A310))</f>
        <v>0</v>
      </c>
      <c r="M310" s="286">
        <f>IF($A310="","",COUNTIF(集計シート!$A$2:$E$202,集計チェック!M$23&amp;",女"&amp;","&amp;集計チェック!$A310))</f>
        <v>0</v>
      </c>
      <c r="N310" s="286">
        <f>IF($A310="","",COUNTIF(集計シート!$A$2:$E$202,集計チェック!N$23&amp;",女"&amp;","&amp;集計チェック!$A310))</f>
        <v>0</v>
      </c>
      <c r="O310" s="286">
        <f>IF($A310="","",COUNTIF(集計シート!$A$2:$E$202,集計チェック!O$23&amp;",女"&amp;","&amp;集計チェック!$A310)+COUNTIF(集計シート!$A$2:$E$202,",女"&amp;","&amp;集計チェック!$A310))</f>
        <v>0</v>
      </c>
      <c r="Q310" s="286">
        <f>データ!R287</f>
        <v>0</v>
      </c>
      <c r="R310" s="289">
        <f>データ!S287</f>
        <v>0</v>
      </c>
      <c r="S310" s="290">
        <v>0</v>
      </c>
      <c r="T310" s="291">
        <f>IF($Q310="","",COUNTIF(集計シート!$K$2:$O$202,$Q310&amp;","&amp;1))</f>
        <v>0</v>
      </c>
      <c r="U310" s="292">
        <f t="shared" si="28"/>
        <v>0</v>
      </c>
      <c r="V310" s="286">
        <f>データ!T287</f>
        <v>0</v>
      </c>
      <c r="W310" s="289">
        <f>データ!U287</f>
        <v>0</v>
      </c>
      <c r="X310" s="290">
        <v>0</v>
      </c>
      <c r="Y310" s="291">
        <f>IF($V310="","",COUNTIF(集計シート!$K$2:$O$202,$V310&amp;","&amp;1))</f>
        <v>0</v>
      </c>
      <c r="Z310" s="293">
        <f t="shared" si="29"/>
        <v>0</v>
      </c>
    </row>
    <row r="311" spans="1:26">
      <c r="A311" s="286">
        <f>データ!P288</f>
        <v>0</v>
      </c>
      <c r="B311" s="287">
        <f>データ!Q288</f>
        <v>0</v>
      </c>
      <c r="C311" s="288">
        <f t="shared" si="25"/>
        <v>0</v>
      </c>
      <c r="D311" s="286">
        <f t="shared" si="26"/>
        <v>0</v>
      </c>
      <c r="E311" s="286">
        <f>IF($A311="","",COUNTIF(集計シート!$A$2:$E$202,集計チェック!E$23&amp;",男"&amp;","&amp;集計チェック!$A311))</f>
        <v>0</v>
      </c>
      <c r="F311" s="286">
        <f>IF($A311="","",COUNTIF(集計シート!$A$2:$E$202,集計チェック!F$23&amp;",男"&amp;","&amp;集計チェック!$A311))</f>
        <v>0</v>
      </c>
      <c r="G311" s="286">
        <f>IF($A311="","",COUNTIF(集計シート!$A$2:$E$202,集計チェック!G$23&amp;",男"&amp;","&amp;集計チェック!$A311))</f>
        <v>0</v>
      </c>
      <c r="H311" s="286">
        <f>IF($A311="","",COUNTIF(集計シート!$A$2:$E$202,集計チェック!H$23&amp;",男"&amp;","&amp;集計チェック!$A311))</f>
        <v>0</v>
      </c>
      <c r="I311" s="286">
        <f>IF($A311="","",COUNTIF(集計シート!$A$2:$E$202,集計チェック!I$23&amp;",男"&amp;","&amp;集計チェック!$A311)+COUNTIF(集計シート!$A$2:$E$202,",男"&amp;","&amp;集計チェック!$A311))</f>
        <v>0</v>
      </c>
      <c r="J311" s="286">
        <f t="shared" si="27"/>
        <v>0</v>
      </c>
      <c r="K311" s="286">
        <f>IF($A311="","",COUNTIF(集計シート!$A$2:$E$202,集計チェック!K$23&amp;",女"&amp;","&amp;集計チェック!$A311))</f>
        <v>0</v>
      </c>
      <c r="L311" s="286">
        <f>IF($A311="","",COUNTIF(集計シート!$A$2:$E$202,集計チェック!L$23&amp;",女"&amp;","&amp;集計チェック!$A311))</f>
        <v>0</v>
      </c>
      <c r="M311" s="286">
        <f>IF($A311="","",COUNTIF(集計シート!$A$2:$E$202,集計チェック!M$23&amp;",女"&amp;","&amp;集計チェック!$A311))</f>
        <v>0</v>
      </c>
      <c r="N311" s="286">
        <f>IF($A311="","",COUNTIF(集計シート!$A$2:$E$202,集計チェック!N$23&amp;",女"&amp;","&amp;集計チェック!$A311))</f>
        <v>0</v>
      </c>
      <c r="O311" s="286">
        <f>IF($A311="","",COUNTIF(集計シート!$A$2:$E$202,集計チェック!O$23&amp;",女"&amp;","&amp;集計チェック!$A311)+COUNTIF(集計シート!$A$2:$E$202,",女"&amp;","&amp;集計チェック!$A311))</f>
        <v>0</v>
      </c>
      <c r="Q311" s="286">
        <f>データ!R288</f>
        <v>0</v>
      </c>
      <c r="R311" s="289">
        <f>データ!S288</f>
        <v>0</v>
      </c>
      <c r="S311" s="290">
        <v>0</v>
      </c>
      <c r="T311" s="291">
        <f>IF($Q311="","",COUNTIF(集計シート!$K$2:$O$202,$Q311&amp;","&amp;1))</f>
        <v>0</v>
      </c>
      <c r="U311" s="292">
        <f t="shared" si="28"/>
        <v>0</v>
      </c>
      <c r="V311" s="286">
        <f>データ!T288</f>
        <v>0</v>
      </c>
      <c r="W311" s="289">
        <f>データ!U288</f>
        <v>0</v>
      </c>
      <c r="X311" s="290">
        <v>0</v>
      </c>
      <c r="Y311" s="291">
        <f>IF($V311="","",COUNTIF(集計シート!$K$2:$O$202,$V311&amp;","&amp;1))</f>
        <v>0</v>
      </c>
      <c r="Z311" s="293">
        <f t="shared" si="29"/>
        <v>0</v>
      </c>
    </row>
    <row r="312" spans="1:26">
      <c r="A312" s="286">
        <f>データ!P289</f>
        <v>0</v>
      </c>
      <c r="B312" s="287">
        <f>データ!Q289</f>
        <v>0</v>
      </c>
      <c r="C312" s="288">
        <f t="shared" si="25"/>
        <v>0</v>
      </c>
      <c r="D312" s="286">
        <f t="shared" si="26"/>
        <v>0</v>
      </c>
      <c r="E312" s="286">
        <f>IF($A312="","",COUNTIF(集計シート!$A$2:$E$202,集計チェック!E$23&amp;",男"&amp;","&amp;集計チェック!$A312))</f>
        <v>0</v>
      </c>
      <c r="F312" s="286">
        <f>IF($A312="","",COUNTIF(集計シート!$A$2:$E$202,集計チェック!F$23&amp;",男"&amp;","&amp;集計チェック!$A312))</f>
        <v>0</v>
      </c>
      <c r="G312" s="286">
        <f>IF($A312="","",COUNTIF(集計シート!$A$2:$E$202,集計チェック!G$23&amp;",男"&amp;","&amp;集計チェック!$A312))</f>
        <v>0</v>
      </c>
      <c r="H312" s="286">
        <f>IF($A312="","",COUNTIF(集計シート!$A$2:$E$202,集計チェック!H$23&amp;",男"&amp;","&amp;集計チェック!$A312))</f>
        <v>0</v>
      </c>
      <c r="I312" s="286">
        <f>IF($A312="","",COUNTIF(集計シート!$A$2:$E$202,集計チェック!I$23&amp;",男"&amp;","&amp;集計チェック!$A312)+COUNTIF(集計シート!$A$2:$E$202,",男"&amp;","&amp;集計チェック!$A312))</f>
        <v>0</v>
      </c>
      <c r="J312" s="286">
        <f t="shared" si="27"/>
        <v>0</v>
      </c>
      <c r="K312" s="286">
        <f>IF($A312="","",COUNTIF(集計シート!$A$2:$E$202,集計チェック!K$23&amp;",女"&amp;","&amp;集計チェック!$A312))</f>
        <v>0</v>
      </c>
      <c r="L312" s="286">
        <f>IF($A312="","",COUNTIF(集計シート!$A$2:$E$202,集計チェック!L$23&amp;",女"&amp;","&amp;集計チェック!$A312))</f>
        <v>0</v>
      </c>
      <c r="M312" s="286">
        <f>IF($A312="","",COUNTIF(集計シート!$A$2:$E$202,集計チェック!M$23&amp;",女"&amp;","&amp;集計チェック!$A312))</f>
        <v>0</v>
      </c>
      <c r="N312" s="286">
        <f>IF($A312="","",COUNTIF(集計シート!$A$2:$E$202,集計チェック!N$23&amp;",女"&amp;","&amp;集計チェック!$A312))</f>
        <v>0</v>
      </c>
      <c r="O312" s="286">
        <f>IF($A312="","",COUNTIF(集計シート!$A$2:$E$202,集計チェック!O$23&amp;",女"&amp;","&amp;集計チェック!$A312)+COUNTIF(集計シート!$A$2:$E$202,",女"&amp;","&amp;集計チェック!$A312))</f>
        <v>0</v>
      </c>
      <c r="Q312" s="286">
        <f>データ!R289</f>
        <v>0</v>
      </c>
      <c r="R312" s="289">
        <f>データ!S289</f>
        <v>0</v>
      </c>
      <c r="S312" s="290">
        <v>0</v>
      </c>
      <c r="T312" s="291">
        <f>IF($Q312="","",COUNTIF(集計シート!$K$2:$O$202,$Q312&amp;","&amp;1))</f>
        <v>0</v>
      </c>
      <c r="U312" s="292">
        <f t="shared" si="28"/>
        <v>0</v>
      </c>
      <c r="V312" s="286">
        <f>データ!T289</f>
        <v>0</v>
      </c>
      <c r="W312" s="289">
        <f>データ!U289</f>
        <v>0</v>
      </c>
      <c r="X312" s="290">
        <v>0</v>
      </c>
      <c r="Y312" s="291">
        <f>IF($V312="","",COUNTIF(集計シート!$K$2:$O$202,$V312&amp;","&amp;1))</f>
        <v>0</v>
      </c>
      <c r="Z312" s="293">
        <f t="shared" si="29"/>
        <v>0</v>
      </c>
    </row>
    <row r="313" spans="1:26">
      <c r="A313" s="286">
        <f>データ!P290</f>
        <v>0</v>
      </c>
      <c r="B313" s="287">
        <f>データ!Q290</f>
        <v>0</v>
      </c>
      <c r="C313" s="288">
        <f t="shared" si="25"/>
        <v>0</v>
      </c>
      <c r="D313" s="286">
        <f t="shared" si="26"/>
        <v>0</v>
      </c>
      <c r="E313" s="286">
        <f>IF($A313="","",COUNTIF(集計シート!$A$2:$E$202,集計チェック!E$23&amp;",男"&amp;","&amp;集計チェック!$A313))</f>
        <v>0</v>
      </c>
      <c r="F313" s="286">
        <f>IF($A313="","",COUNTIF(集計シート!$A$2:$E$202,集計チェック!F$23&amp;",男"&amp;","&amp;集計チェック!$A313))</f>
        <v>0</v>
      </c>
      <c r="G313" s="286">
        <f>IF($A313="","",COUNTIF(集計シート!$A$2:$E$202,集計チェック!G$23&amp;",男"&amp;","&amp;集計チェック!$A313))</f>
        <v>0</v>
      </c>
      <c r="H313" s="286">
        <f>IF($A313="","",COUNTIF(集計シート!$A$2:$E$202,集計チェック!H$23&amp;",男"&amp;","&amp;集計チェック!$A313))</f>
        <v>0</v>
      </c>
      <c r="I313" s="286">
        <f>IF($A313="","",COUNTIF(集計シート!$A$2:$E$202,集計チェック!I$23&amp;",男"&amp;","&amp;集計チェック!$A313)+COUNTIF(集計シート!$A$2:$E$202,",男"&amp;","&amp;集計チェック!$A313))</f>
        <v>0</v>
      </c>
      <c r="J313" s="286">
        <f t="shared" si="27"/>
        <v>0</v>
      </c>
      <c r="K313" s="286">
        <f>IF($A313="","",COUNTIF(集計シート!$A$2:$E$202,集計チェック!K$23&amp;",女"&amp;","&amp;集計チェック!$A313))</f>
        <v>0</v>
      </c>
      <c r="L313" s="286">
        <f>IF($A313="","",COUNTIF(集計シート!$A$2:$E$202,集計チェック!L$23&amp;",女"&amp;","&amp;集計チェック!$A313))</f>
        <v>0</v>
      </c>
      <c r="M313" s="286">
        <f>IF($A313="","",COUNTIF(集計シート!$A$2:$E$202,集計チェック!M$23&amp;",女"&amp;","&amp;集計チェック!$A313))</f>
        <v>0</v>
      </c>
      <c r="N313" s="286">
        <f>IF($A313="","",COUNTIF(集計シート!$A$2:$E$202,集計チェック!N$23&amp;",女"&amp;","&amp;集計チェック!$A313))</f>
        <v>0</v>
      </c>
      <c r="O313" s="286">
        <f>IF($A313="","",COUNTIF(集計シート!$A$2:$E$202,集計チェック!O$23&amp;",女"&amp;","&amp;集計チェック!$A313)+COUNTIF(集計シート!$A$2:$E$202,",女"&amp;","&amp;集計チェック!$A313))</f>
        <v>0</v>
      </c>
      <c r="Q313" s="286">
        <f>データ!R290</f>
        <v>0</v>
      </c>
      <c r="R313" s="289">
        <f>データ!S290</f>
        <v>0</v>
      </c>
      <c r="S313" s="290">
        <v>0</v>
      </c>
      <c r="T313" s="291">
        <f>IF($Q313="","",COUNTIF(集計シート!$K$2:$O$202,$Q313&amp;","&amp;1))</f>
        <v>0</v>
      </c>
      <c r="U313" s="292">
        <f t="shared" si="28"/>
        <v>0</v>
      </c>
      <c r="V313" s="286">
        <f>データ!T290</f>
        <v>0</v>
      </c>
      <c r="W313" s="289">
        <f>データ!U290</f>
        <v>0</v>
      </c>
      <c r="X313" s="290">
        <v>0</v>
      </c>
      <c r="Y313" s="291">
        <f>IF($V313="","",COUNTIF(集計シート!$K$2:$O$202,$V313&amp;","&amp;1))</f>
        <v>0</v>
      </c>
      <c r="Z313" s="293">
        <f t="shared" si="29"/>
        <v>0</v>
      </c>
    </row>
    <row r="314" spans="1:26">
      <c r="A314" s="286">
        <f>データ!P291</f>
        <v>0</v>
      </c>
      <c r="B314" s="287">
        <f>データ!Q291</f>
        <v>0</v>
      </c>
      <c r="C314" s="288">
        <f t="shared" si="25"/>
        <v>0</v>
      </c>
      <c r="D314" s="286">
        <f t="shared" si="26"/>
        <v>0</v>
      </c>
      <c r="E314" s="286">
        <f>IF($A314="","",COUNTIF(集計シート!$A$2:$E$202,集計チェック!E$23&amp;",男"&amp;","&amp;集計チェック!$A314))</f>
        <v>0</v>
      </c>
      <c r="F314" s="286">
        <f>IF($A314="","",COUNTIF(集計シート!$A$2:$E$202,集計チェック!F$23&amp;",男"&amp;","&amp;集計チェック!$A314))</f>
        <v>0</v>
      </c>
      <c r="G314" s="286">
        <f>IF($A314="","",COUNTIF(集計シート!$A$2:$E$202,集計チェック!G$23&amp;",男"&amp;","&amp;集計チェック!$A314))</f>
        <v>0</v>
      </c>
      <c r="H314" s="286">
        <f>IF($A314="","",COUNTIF(集計シート!$A$2:$E$202,集計チェック!H$23&amp;",男"&amp;","&amp;集計チェック!$A314))</f>
        <v>0</v>
      </c>
      <c r="I314" s="286">
        <f>IF($A314="","",COUNTIF(集計シート!$A$2:$E$202,集計チェック!I$23&amp;",男"&amp;","&amp;集計チェック!$A314)+COUNTIF(集計シート!$A$2:$E$202,",男"&amp;","&amp;集計チェック!$A314))</f>
        <v>0</v>
      </c>
      <c r="J314" s="286">
        <f t="shared" si="27"/>
        <v>0</v>
      </c>
      <c r="K314" s="286">
        <f>IF($A314="","",COUNTIF(集計シート!$A$2:$E$202,集計チェック!K$23&amp;",女"&amp;","&amp;集計チェック!$A314))</f>
        <v>0</v>
      </c>
      <c r="L314" s="286">
        <f>IF($A314="","",COUNTIF(集計シート!$A$2:$E$202,集計チェック!L$23&amp;",女"&amp;","&amp;集計チェック!$A314))</f>
        <v>0</v>
      </c>
      <c r="M314" s="286">
        <f>IF($A314="","",COUNTIF(集計シート!$A$2:$E$202,集計チェック!M$23&amp;",女"&amp;","&amp;集計チェック!$A314))</f>
        <v>0</v>
      </c>
      <c r="N314" s="286">
        <f>IF($A314="","",COUNTIF(集計シート!$A$2:$E$202,集計チェック!N$23&amp;",女"&amp;","&amp;集計チェック!$A314))</f>
        <v>0</v>
      </c>
      <c r="O314" s="286">
        <f>IF($A314="","",COUNTIF(集計シート!$A$2:$E$202,集計チェック!O$23&amp;",女"&amp;","&amp;集計チェック!$A314)+COUNTIF(集計シート!$A$2:$E$202,",女"&amp;","&amp;集計チェック!$A314))</f>
        <v>0</v>
      </c>
      <c r="Q314" s="286">
        <f>データ!R291</f>
        <v>0</v>
      </c>
      <c r="R314" s="289">
        <f>データ!S291</f>
        <v>0</v>
      </c>
      <c r="S314" s="290">
        <v>0</v>
      </c>
      <c r="T314" s="291">
        <f>IF($Q314="","",COUNTIF(集計シート!$K$2:$O$202,$Q314&amp;","&amp;1))</f>
        <v>0</v>
      </c>
      <c r="U314" s="292">
        <f t="shared" si="28"/>
        <v>0</v>
      </c>
      <c r="V314" s="286">
        <f>データ!T291</f>
        <v>0</v>
      </c>
      <c r="W314" s="289">
        <f>データ!U291</f>
        <v>0</v>
      </c>
      <c r="X314" s="290">
        <v>0</v>
      </c>
      <c r="Y314" s="291">
        <f>IF($V314="","",COUNTIF(集計シート!$K$2:$O$202,$V314&amp;","&amp;1))</f>
        <v>0</v>
      </c>
      <c r="Z314" s="293">
        <f t="shared" si="29"/>
        <v>0</v>
      </c>
    </row>
    <row r="315" spans="1:26">
      <c r="A315" s="286">
        <f>データ!P292</f>
        <v>0</v>
      </c>
      <c r="B315" s="287">
        <f>データ!Q292</f>
        <v>0</v>
      </c>
      <c r="C315" s="288">
        <f t="shared" si="25"/>
        <v>0</v>
      </c>
      <c r="D315" s="286">
        <f t="shared" si="26"/>
        <v>0</v>
      </c>
      <c r="E315" s="286">
        <f>IF($A315="","",COUNTIF(集計シート!$A$2:$E$202,集計チェック!E$23&amp;",男"&amp;","&amp;集計チェック!$A315))</f>
        <v>0</v>
      </c>
      <c r="F315" s="286">
        <f>IF($A315="","",COUNTIF(集計シート!$A$2:$E$202,集計チェック!F$23&amp;",男"&amp;","&amp;集計チェック!$A315))</f>
        <v>0</v>
      </c>
      <c r="G315" s="286">
        <f>IF($A315="","",COUNTIF(集計シート!$A$2:$E$202,集計チェック!G$23&amp;",男"&amp;","&amp;集計チェック!$A315))</f>
        <v>0</v>
      </c>
      <c r="H315" s="286">
        <f>IF($A315="","",COUNTIF(集計シート!$A$2:$E$202,集計チェック!H$23&amp;",男"&amp;","&amp;集計チェック!$A315))</f>
        <v>0</v>
      </c>
      <c r="I315" s="286">
        <f>IF($A315="","",COUNTIF(集計シート!$A$2:$E$202,集計チェック!I$23&amp;",男"&amp;","&amp;集計チェック!$A315)+COUNTIF(集計シート!$A$2:$E$202,",男"&amp;","&amp;集計チェック!$A315))</f>
        <v>0</v>
      </c>
      <c r="J315" s="286">
        <f t="shared" si="27"/>
        <v>0</v>
      </c>
      <c r="K315" s="286">
        <f>IF($A315="","",COUNTIF(集計シート!$A$2:$E$202,集計チェック!K$23&amp;",女"&amp;","&amp;集計チェック!$A315))</f>
        <v>0</v>
      </c>
      <c r="L315" s="286">
        <f>IF($A315="","",COUNTIF(集計シート!$A$2:$E$202,集計チェック!L$23&amp;",女"&amp;","&amp;集計チェック!$A315))</f>
        <v>0</v>
      </c>
      <c r="M315" s="286">
        <f>IF($A315="","",COUNTIF(集計シート!$A$2:$E$202,集計チェック!M$23&amp;",女"&amp;","&amp;集計チェック!$A315))</f>
        <v>0</v>
      </c>
      <c r="N315" s="286">
        <f>IF($A315="","",COUNTIF(集計シート!$A$2:$E$202,集計チェック!N$23&amp;",女"&amp;","&amp;集計チェック!$A315))</f>
        <v>0</v>
      </c>
      <c r="O315" s="286">
        <f>IF($A315="","",COUNTIF(集計シート!$A$2:$E$202,集計チェック!O$23&amp;",女"&amp;","&amp;集計チェック!$A315)+COUNTIF(集計シート!$A$2:$E$202,",女"&amp;","&amp;集計チェック!$A315))</f>
        <v>0</v>
      </c>
      <c r="Q315" s="286">
        <f>データ!R292</f>
        <v>0</v>
      </c>
      <c r="R315" s="289">
        <f>データ!S292</f>
        <v>0</v>
      </c>
      <c r="S315" s="290">
        <v>0</v>
      </c>
      <c r="T315" s="291">
        <f>IF($Q315="","",COUNTIF(集計シート!$K$2:$O$202,$Q315&amp;","&amp;1))</f>
        <v>0</v>
      </c>
      <c r="U315" s="292">
        <f t="shared" si="28"/>
        <v>0</v>
      </c>
      <c r="V315" s="286">
        <f>データ!T292</f>
        <v>0</v>
      </c>
      <c r="W315" s="289">
        <f>データ!U292</f>
        <v>0</v>
      </c>
      <c r="X315" s="290">
        <v>0</v>
      </c>
      <c r="Y315" s="291">
        <f>IF($V315="","",COUNTIF(集計シート!$K$2:$O$202,$V315&amp;","&amp;1))</f>
        <v>0</v>
      </c>
      <c r="Z315" s="293">
        <f t="shared" si="29"/>
        <v>0</v>
      </c>
    </row>
    <row r="316" spans="1:26">
      <c r="A316" s="286">
        <f>データ!P293</f>
        <v>0</v>
      </c>
      <c r="B316" s="287">
        <f>データ!Q293</f>
        <v>0</v>
      </c>
      <c r="C316" s="288">
        <f t="shared" si="25"/>
        <v>0</v>
      </c>
      <c r="D316" s="286">
        <f t="shared" si="26"/>
        <v>0</v>
      </c>
      <c r="E316" s="286">
        <f>IF($A316="","",COUNTIF(集計シート!$A$2:$E$202,集計チェック!E$23&amp;",男"&amp;","&amp;集計チェック!$A316))</f>
        <v>0</v>
      </c>
      <c r="F316" s="286">
        <f>IF($A316="","",COUNTIF(集計シート!$A$2:$E$202,集計チェック!F$23&amp;",男"&amp;","&amp;集計チェック!$A316))</f>
        <v>0</v>
      </c>
      <c r="G316" s="286">
        <f>IF($A316="","",COUNTIF(集計シート!$A$2:$E$202,集計チェック!G$23&amp;",男"&amp;","&amp;集計チェック!$A316))</f>
        <v>0</v>
      </c>
      <c r="H316" s="286">
        <f>IF($A316="","",COUNTIF(集計シート!$A$2:$E$202,集計チェック!H$23&amp;",男"&amp;","&amp;集計チェック!$A316))</f>
        <v>0</v>
      </c>
      <c r="I316" s="286">
        <f>IF($A316="","",COUNTIF(集計シート!$A$2:$E$202,集計チェック!I$23&amp;",男"&amp;","&amp;集計チェック!$A316)+COUNTIF(集計シート!$A$2:$E$202,",男"&amp;","&amp;集計チェック!$A316))</f>
        <v>0</v>
      </c>
      <c r="J316" s="286">
        <f t="shared" si="27"/>
        <v>0</v>
      </c>
      <c r="K316" s="286">
        <f>IF($A316="","",COUNTIF(集計シート!$A$2:$E$202,集計チェック!K$23&amp;",女"&amp;","&amp;集計チェック!$A316))</f>
        <v>0</v>
      </c>
      <c r="L316" s="286">
        <f>IF($A316="","",COUNTIF(集計シート!$A$2:$E$202,集計チェック!L$23&amp;",女"&amp;","&amp;集計チェック!$A316))</f>
        <v>0</v>
      </c>
      <c r="M316" s="286">
        <f>IF($A316="","",COUNTIF(集計シート!$A$2:$E$202,集計チェック!M$23&amp;",女"&amp;","&amp;集計チェック!$A316))</f>
        <v>0</v>
      </c>
      <c r="N316" s="286">
        <f>IF($A316="","",COUNTIF(集計シート!$A$2:$E$202,集計チェック!N$23&amp;",女"&amp;","&amp;集計チェック!$A316))</f>
        <v>0</v>
      </c>
      <c r="O316" s="286">
        <f>IF($A316="","",COUNTIF(集計シート!$A$2:$E$202,集計チェック!O$23&amp;",女"&amp;","&amp;集計チェック!$A316)+COUNTIF(集計シート!$A$2:$E$202,",女"&amp;","&amp;集計チェック!$A316))</f>
        <v>0</v>
      </c>
      <c r="Q316" s="286">
        <f>データ!R293</f>
        <v>0</v>
      </c>
      <c r="R316" s="289">
        <f>データ!S293</f>
        <v>0</v>
      </c>
      <c r="S316" s="290">
        <v>0</v>
      </c>
      <c r="T316" s="291">
        <f>IF($Q316="","",COUNTIF(集計シート!$K$2:$O$202,$Q316&amp;","&amp;1))</f>
        <v>0</v>
      </c>
      <c r="U316" s="292">
        <f t="shared" si="28"/>
        <v>0</v>
      </c>
      <c r="V316" s="286">
        <f>データ!T293</f>
        <v>0</v>
      </c>
      <c r="W316" s="289">
        <f>データ!U293</f>
        <v>0</v>
      </c>
      <c r="X316" s="290">
        <v>0</v>
      </c>
      <c r="Y316" s="291">
        <f>IF($V316="","",COUNTIF(集計シート!$K$2:$O$202,$V316&amp;","&amp;1))</f>
        <v>0</v>
      </c>
      <c r="Z316" s="293">
        <f t="shared" si="29"/>
        <v>0</v>
      </c>
    </row>
    <row r="317" spans="1:26">
      <c r="A317" s="286">
        <f>データ!P294</f>
        <v>0</v>
      </c>
      <c r="B317" s="287">
        <f>データ!Q294</f>
        <v>0</v>
      </c>
      <c r="C317" s="288">
        <f t="shared" si="25"/>
        <v>0</v>
      </c>
      <c r="D317" s="286">
        <f t="shared" si="26"/>
        <v>0</v>
      </c>
      <c r="E317" s="286">
        <f>IF($A317="","",COUNTIF(集計シート!$A$2:$E$202,集計チェック!E$23&amp;",男"&amp;","&amp;集計チェック!$A317))</f>
        <v>0</v>
      </c>
      <c r="F317" s="286">
        <f>IF($A317="","",COUNTIF(集計シート!$A$2:$E$202,集計チェック!F$23&amp;",男"&amp;","&amp;集計チェック!$A317))</f>
        <v>0</v>
      </c>
      <c r="G317" s="286">
        <f>IF($A317="","",COUNTIF(集計シート!$A$2:$E$202,集計チェック!G$23&amp;",男"&amp;","&amp;集計チェック!$A317))</f>
        <v>0</v>
      </c>
      <c r="H317" s="286">
        <f>IF($A317="","",COUNTIF(集計シート!$A$2:$E$202,集計チェック!H$23&amp;",男"&amp;","&amp;集計チェック!$A317))</f>
        <v>0</v>
      </c>
      <c r="I317" s="286">
        <f>IF($A317="","",COUNTIF(集計シート!$A$2:$E$202,集計チェック!I$23&amp;",男"&amp;","&amp;集計チェック!$A317)+COUNTIF(集計シート!$A$2:$E$202,",男"&amp;","&amp;集計チェック!$A317))</f>
        <v>0</v>
      </c>
      <c r="J317" s="286">
        <f t="shared" si="27"/>
        <v>0</v>
      </c>
      <c r="K317" s="286">
        <f>IF($A317="","",COUNTIF(集計シート!$A$2:$E$202,集計チェック!K$23&amp;",女"&amp;","&amp;集計チェック!$A317))</f>
        <v>0</v>
      </c>
      <c r="L317" s="286">
        <f>IF($A317="","",COUNTIF(集計シート!$A$2:$E$202,集計チェック!L$23&amp;",女"&amp;","&amp;集計チェック!$A317))</f>
        <v>0</v>
      </c>
      <c r="M317" s="286">
        <f>IF($A317="","",COUNTIF(集計シート!$A$2:$E$202,集計チェック!M$23&amp;",女"&amp;","&amp;集計チェック!$A317))</f>
        <v>0</v>
      </c>
      <c r="N317" s="286">
        <f>IF($A317="","",COUNTIF(集計シート!$A$2:$E$202,集計チェック!N$23&amp;",女"&amp;","&amp;集計チェック!$A317))</f>
        <v>0</v>
      </c>
      <c r="O317" s="286">
        <f>IF($A317="","",COUNTIF(集計シート!$A$2:$E$202,集計チェック!O$23&amp;",女"&amp;","&amp;集計チェック!$A317)+COUNTIF(集計シート!$A$2:$E$202,",女"&amp;","&amp;集計チェック!$A317))</f>
        <v>0</v>
      </c>
      <c r="Q317" s="286">
        <f>データ!R294</f>
        <v>0</v>
      </c>
      <c r="R317" s="289">
        <f>データ!S294</f>
        <v>0</v>
      </c>
      <c r="S317" s="290">
        <v>0</v>
      </c>
      <c r="T317" s="291">
        <f>IF($Q317="","",COUNTIF(集計シート!$K$2:$O$202,$Q317&amp;","&amp;1))</f>
        <v>0</v>
      </c>
      <c r="U317" s="292">
        <f t="shared" si="28"/>
        <v>0</v>
      </c>
      <c r="V317" s="286">
        <f>データ!T294</f>
        <v>0</v>
      </c>
      <c r="W317" s="289">
        <f>データ!U294</f>
        <v>0</v>
      </c>
      <c r="X317" s="290">
        <v>0</v>
      </c>
      <c r="Y317" s="291">
        <f>IF($V317="","",COUNTIF(集計シート!$K$2:$O$202,$V317&amp;","&amp;1))</f>
        <v>0</v>
      </c>
      <c r="Z317" s="293">
        <f t="shared" si="29"/>
        <v>0</v>
      </c>
    </row>
    <row r="318" spans="1:26">
      <c r="A318" s="286">
        <f>データ!P295</f>
        <v>0</v>
      </c>
      <c r="B318" s="287">
        <f>データ!Q295</f>
        <v>0</v>
      </c>
      <c r="C318" s="288">
        <f t="shared" si="25"/>
        <v>0</v>
      </c>
      <c r="D318" s="286">
        <f t="shared" si="26"/>
        <v>0</v>
      </c>
      <c r="E318" s="286">
        <f>IF($A318="","",COUNTIF(集計シート!$A$2:$E$202,集計チェック!E$23&amp;",男"&amp;","&amp;集計チェック!$A318))</f>
        <v>0</v>
      </c>
      <c r="F318" s="286">
        <f>IF($A318="","",COUNTIF(集計シート!$A$2:$E$202,集計チェック!F$23&amp;",男"&amp;","&amp;集計チェック!$A318))</f>
        <v>0</v>
      </c>
      <c r="G318" s="286">
        <f>IF($A318="","",COUNTIF(集計シート!$A$2:$E$202,集計チェック!G$23&amp;",男"&amp;","&amp;集計チェック!$A318))</f>
        <v>0</v>
      </c>
      <c r="H318" s="286">
        <f>IF($A318="","",COUNTIF(集計シート!$A$2:$E$202,集計チェック!H$23&amp;",男"&amp;","&amp;集計チェック!$A318))</f>
        <v>0</v>
      </c>
      <c r="I318" s="286">
        <f>IF($A318="","",COUNTIF(集計シート!$A$2:$E$202,集計チェック!I$23&amp;",男"&amp;","&amp;集計チェック!$A318)+COUNTIF(集計シート!$A$2:$E$202,",男"&amp;","&amp;集計チェック!$A318))</f>
        <v>0</v>
      </c>
      <c r="J318" s="286">
        <f t="shared" si="27"/>
        <v>0</v>
      </c>
      <c r="K318" s="286">
        <f>IF($A318="","",COUNTIF(集計シート!$A$2:$E$202,集計チェック!K$23&amp;",女"&amp;","&amp;集計チェック!$A318))</f>
        <v>0</v>
      </c>
      <c r="L318" s="286">
        <f>IF($A318="","",COUNTIF(集計シート!$A$2:$E$202,集計チェック!L$23&amp;",女"&amp;","&amp;集計チェック!$A318))</f>
        <v>0</v>
      </c>
      <c r="M318" s="286">
        <f>IF($A318="","",COUNTIF(集計シート!$A$2:$E$202,集計チェック!M$23&amp;",女"&amp;","&amp;集計チェック!$A318))</f>
        <v>0</v>
      </c>
      <c r="N318" s="286">
        <f>IF($A318="","",COUNTIF(集計シート!$A$2:$E$202,集計チェック!N$23&amp;",女"&amp;","&amp;集計チェック!$A318))</f>
        <v>0</v>
      </c>
      <c r="O318" s="286">
        <f>IF($A318="","",COUNTIF(集計シート!$A$2:$E$202,集計チェック!O$23&amp;",女"&amp;","&amp;集計チェック!$A318)+COUNTIF(集計シート!$A$2:$E$202,",女"&amp;","&amp;集計チェック!$A318))</f>
        <v>0</v>
      </c>
      <c r="Q318" s="286">
        <f>データ!R295</f>
        <v>0</v>
      </c>
      <c r="R318" s="289">
        <f>データ!S295</f>
        <v>0</v>
      </c>
      <c r="S318" s="290">
        <v>0</v>
      </c>
      <c r="T318" s="291">
        <f>IF($Q318="","",COUNTIF(集計シート!$K$2:$O$202,$Q318&amp;","&amp;1))</f>
        <v>0</v>
      </c>
      <c r="U318" s="292">
        <f t="shared" si="28"/>
        <v>0</v>
      </c>
      <c r="V318" s="286">
        <f>データ!T295</f>
        <v>0</v>
      </c>
      <c r="W318" s="289">
        <f>データ!U295</f>
        <v>0</v>
      </c>
      <c r="X318" s="290">
        <v>0</v>
      </c>
      <c r="Y318" s="291">
        <f>IF($V318="","",COUNTIF(集計シート!$K$2:$O$202,$V318&amp;","&amp;1))</f>
        <v>0</v>
      </c>
      <c r="Z318" s="293">
        <f t="shared" si="29"/>
        <v>0</v>
      </c>
    </row>
    <row r="319" spans="1:26">
      <c r="A319" s="286">
        <f>データ!P296</f>
        <v>0</v>
      </c>
      <c r="B319" s="287">
        <f>データ!Q296</f>
        <v>0</v>
      </c>
      <c r="C319" s="288">
        <f t="shared" si="25"/>
        <v>0</v>
      </c>
      <c r="D319" s="286">
        <f t="shared" si="26"/>
        <v>0</v>
      </c>
      <c r="E319" s="286">
        <f>IF($A319="","",COUNTIF(集計シート!$A$2:$E$202,集計チェック!E$23&amp;",男"&amp;","&amp;集計チェック!$A319))</f>
        <v>0</v>
      </c>
      <c r="F319" s="286">
        <f>IF($A319="","",COUNTIF(集計シート!$A$2:$E$202,集計チェック!F$23&amp;",男"&amp;","&amp;集計チェック!$A319))</f>
        <v>0</v>
      </c>
      <c r="G319" s="286">
        <f>IF($A319="","",COUNTIF(集計シート!$A$2:$E$202,集計チェック!G$23&amp;",男"&amp;","&amp;集計チェック!$A319))</f>
        <v>0</v>
      </c>
      <c r="H319" s="286">
        <f>IF($A319="","",COUNTIF(集計シート!$A$2:$E$202,集計チェック!H$23&amp;",男"&amp;","&amp;集計チェック!$A319))</f>
        <v>0</v>
      </c>
      <c r="I319" s="286">
        <f>IF($A319="","",COUNTIF(集計シート!$A$2:$E$202,集計チェック!I$23&amp;",男"&amp;","&amp;集計チェック!$A319)+COUNTIF(集計シート!$A$2:$E$202,",男"&amp;","&amp;集計チェック!$A319))</f>
        <v>0</v>
      </c>
      <c r="J319" s="286">
        <f t="shared" si="27"/>
        <v>0</v>
      </c>
      <c r="K319" s="286">
        <f>IF($A319="","",COUNTIF(集計シート!$A$2:$E$202,集計チェック!K$23&amp;",女"&amp;","&amp;集計チェック!$A319))</f>
        <v>0</v>
      </c>
      <c r="L319" s="286">
        <f>IF($A319="","",COUNTIF(集計シート!$A$2:$E$202,集計チェック!L$23&amp;",女"&amp;","&amp;集計チェック!$A319))</f>
        <v>0</v>
      </c>
      <c r="M319" s="286">
        <f>IF($A319="","",COUNTIF(集計シート!$A$2:$E$202,集計チェック!M$23&amp;",女"&amp;","&amp;集計チェック!$A319))</f>
        <v>0</v>
      </c>
      <c r="N319" s="286">
        <f>IF($A319="","",COUNTIF(集計シート!$A$2:$E$202,集計チェック!N$23&amp;",女"&amp;","&amp;集計チェック!$A319))</f>
        <v>0</v>
      </c>
      <c r="O319" s="286">
        <f>IF($A319="","",COUNTIF(集計シート!$A$2:$E$202,集計チェック!O$23&amp;",女"&amp;","&amp;集計チェック!$A319)+COUNTIF(集計シート!$A$2:$E$202,",女"&amp;","&amp;集計チェック!$A319))</f>
        <v>0</v>
      </c>
      <c r="Q319" s="286">
        <f>データ!R296</f>
        <v>0</v>
      </c>
      <c r="R319" s="289">
        <f>データ!S296</f>
        <v>0</v>
      </c>
      <c r="S319" s="290">
        <v>0</v>
      </c>
      <c r="T319" s="291">
        <f>IF($Q319="","",COUNTIF(集計シート!$K$2:$O$202,$Q319&amp;","&amp;1))</f>
        <v>0</v>
      </c>
      <c r="U319" s="292">
        <f t="shared" si="28"/>
        <v>0</v>
      </c>
      <c r="V319" s="286">
        <f>データ!T296</f>
        <v>0</v>
      </c>
      <c r="W319" s="289">
        <f>データ!U296</f>
        <v>0</v>
      </c>
      <c r="X319" s="290">
        <v>0</v>
      </c>
      <c r="Y319" s="291">
        <f>IF($V319="","",COUNTIF(集計シート!$K$2:$O$202,$V319&amp;","&amp;1))</f>
        <v>0</v>
      </c>
      <c r="Z319" s="293">
        <f t="shared" si="29"/>
        <v>0</v>
      </c>
    </row>
    <row r="320" spans="1:26">
      <c r="A320" s="286">
        <f>データ!P297</f>
        <v>0</v>
      </c>
      <c r="B320" s="287">
        <f>データ!Q297</f>
        <v>0</v>
      </c>
      <c r="C320" s="288">
        <f t="shared" si="25"/>
        <v>0</v>
      </c>
      <c r="D320" s="286">
        <f t="shared" si="26"/>
        <v>0</v>
      </c>
      <c r="E320" s="286">
        <f>IF($A320="","",COUNTIF(集計シート!$A$2:$E$202,集計チェック!E$23&amp;",男"&amp;","&amp;集計チェック!$A320))</f>
        <v>0</v>
      </c>
      <c r="F320" s="286">
        <f>IF($A320="","",COUNTIF(集計シート!$A$2:$E$202,集計チェック!F$23&amp;",男"&amp;","&amp;集計チェック!$A320))</f>
        <v>0</v>
      </c>
      <c r="G320" s="286">
        <f>IF($A320="","",COUNTIF(集計シート!$A$2:$E$202,集計チェック!G$23&amp;",男"&amp;","&amp;集計チェック!$A320))</f>
        <v>0</v>
      </c>
      <c r="H320" s="286">
        <f>IF($A320="","",COUNTIF(集計シート!$A$2:$E$202,集計チェック!H$23&amp;",男"&amp;","&amp;集計チェック!$A320))</f>
        <v>0</v>
      </c>
      <c r="I320" s="286">
        <f>IF($A320="","",COUNTIF(集計シート!$A$2:$E$202,集計チェック!I$23&amp;",男"&amp;","&amp;集計チェック!$A320)+COUNTIF(集計シート!$A$2:$E$202,",男"&amp;","&amp;集計チェック!$A320))</f>
        <v>0</v>
      </c>
      <c r="J320" s="286">
        <f t="shared" si="27"/>
        <v>0</v>
      </c>
      <c r="K320" s="286">
        <f>IF($A320="","",COUNTIF(集計シート!$A$2:$E$202,集計チェック!K$23&amp;",女"&amp;","&amp;集計チェック!$A320))</f>
        <v>0</v>
      </c>
      <c r="L320" s="286">
        <f>IF($A320="","",COUNTIF(集計シート!$A$2:$E$202,集計チェック!L$23&amp;",女"&amp;","&amp;集計チェック!$A320))</f>
        <v>0</v>
      </c>
      <c r="M320" s="286">
        <f>IF($A320="","",COUNTIF(集計シート!$A$2:$E$202,集計チェック!M$23&amp;",女"&amp;","&amp;集計チェック!$A320))</f>
        <v>0</v>
      </c>
      <c r="N320" s="286">
        <f>IF($A320="","",COUNTIF(集計シート!$A$2:$E$202,集計チェック!N$23&amp;",女"&amp;","&amp;集計チェック!$A320))</f>
        <v>0</v>
      </c>
      <c r="O320" s="286">
        <f>IF($A320="","",COUNTIF(集計シート!$A$2:$E$202,集計チェック!O$23&amp;",女"&amp;","&amp;集計チェック!$A320)+COUNTIF(集計シート!$A$2:$E$202,",女"&amp;","&amp;集計チェック!$A320))</f>
        <v>0</v>
      </c>
      <c r="Q320" s="286">
        <f>データ!R297</f>
        <v>0</v>
      </c>
      <c r="R320" s="289">
        <f>データ!S297</f>
        <v>0</v>
      </c>
      <c r="S320" s="290">
        <v>0</v>
      </c>
      <c r="T320" s="291">
        <f>IF($Q320="","",COUNTIF(集計シート!$K$2:$O$202,$Q320&amp;","&amp;1))</f>
        <v>0</v>
      </c>
      <c r="U320" s="292">
        <f t="shared" si="28"/>
        <v>0</v>
      </c>
      <c r="V320" s="286">
        <f>データ!T297</f>
        <v>0</v>
      </c>
      <c r="W320" s="289">
        <f>データ!U297</f>
        <v>0</v>
      </c>
      <c r="X320" s="290">
        <v>0</v>
      </c>
      <c r="Y320" s="291">
        <f>IF($V320="","",COUNTIF(集計シート!$K$2:$O$202,$V320&amp;","&amp;1))</f>
        <v>0</v>
      </c>
      <c r="Z320" s="293">
        <f t="shared" si="29"/>
        <v>0</v>
      </c>
    </row>
    <row r="321" spans="1:26">
      <c r="A321" s="286">
        <f>データ!P298</f>
        <v>0</v>
      </c>
      <c r="B321" s="287">
        <f>データ!Q298</f>
        <v>0</v>
      </c>
      <c r="C321" s="288">
        <f t="shared" si="25"/>
        <v>0</v>
      </c>
      <c r="D321" s="286">
        <f t="shared" si="26"/>
        <v>0</v>
      </c>
      <c r="E321" s="286">
        <f>IF($A321="","",COUNTIF(集計シート!$A$2:$E$202,集計チェック!E$23&amp;",男"&amp;","&amp;集計チェック!$A321))</f>
        <v>0</v>
      </c>
      <c r="F321" s="286">
        <f>IF($A321="","",COUNTIF(集計シート!$A$2:$E$202,集計チェック!F$23&amp;",男"&amp;","&amp;集計チェック!$A321))</f>
        <v>0</v>
      </c>
      <c r="G321" s="286">
        <f>IF($A321="","",COUNTIF(集計シート!$A$2:$E$202,集計チェック!G$23&amp;",男"&amp;","&amp;集計チェック!$A321))</f>
        <v>0</v>
      </c>
      <c r="H321" s="286">
        <f>IF($A321="","",COUNTIF(集計シート!$A$2:$E$202,集計チェック!H$23&amp;",男"&amp;","&amp;集計チェック!$A321))</f>
        <v>0</v>
      </c>
      <c r="I321" s="286">
        <f>IF($A321="","",COUNTIF(集計シート!$A$2:$E$202,集計チェック!I$23&amp;",男"&amp;","&amp;集計チェック!$A321)+COUNTIF(集計シート!$A$2:$E$202,",男"&amp;","&amp;集計チェック!$A321))</f>
        <v>0</v>
      </c>
      <c r="J321" s="286">
        <f t="shared" si="27"/>
        <v>0</v>
      </c>
      <c r="K321" s="286">
        <f>IF($A321="","",COUNTIF(集計シート!$A$2:$E$202,集計チェック!K$23&amp;",女"&amp;","&amp;集計チェック!$A321))</f>
        <v>0</v>
      </c>
      <c r="L321" s="286">
        <f>IF($A321="","",COUNTIF(集計シート!$A$2:$E$202,集計チェック!L$23&amp;",女"&amp;","&amp;集計チェック!$A321))</f>
        <v>0</v>
      </c>
      <c r="M321" s="286">
        <f>IF($A321="","",COUNTIF(集計シート!$A$2:$E$202,集計チェック!M$23&amp;",女"&amp;","&amp;集計チェック!$A321))</f>
        <v>0</v>
      </c>
      <c r="N321" s="286">
        <f>IF($A321="","",COUNTIF(集計シート!$A$2:$E$202,集計チェック!N$23&amp;",女"&amp;","&amp;集計チェック!$A321))</f>
        <v>0</v>
      </c>
      <c r="O321" s="286">
        <f>IF($A321="","",COUNTIF(集計シート!$A$2:$E$202,集計チェック!O$23&amp;",女"&amp;","&amp;集計チェック!$A321)+COUNTIF(集計シート!$A$2:$E$202,",女"&amp;","&amp;集計チェック!$A321))</f>
        <v>0</v>
      </c>
      <c r="Q321" s="286">
        <f>データ!R298</f>
        <v>0</v>
      </c>
      <c r="R321" s="289">
        <f>データ!S298</f>
        <v>0</v>
      </c>
      <c r="S321" s="290">
        <v>0</v>
      </c>
      <c r="T321" s="291">
        <f>IF($Q321="","",COUNTIF(集計シート!$K$2:$O$202,$Q321&amp;","&amp;1))</f>
        <v>0</v>
      </c>
      <c r="U321" s="292">
        <f t="shared" si="28"/>
        <v>0</v>
      </c>
      <c r="V321" s="286">
        <f>データ!T298</f>
        <v>0</v>
      </c>
      <c r="W321" s="289">
        <f>データ!U298</f>
        <v>0</v>
      </c>
      <c r="X321" s="290">
        <v>0</v>
      </c>
      <c r="Y321" s="291">
        <f>IF($V321="","",COUNTIF(集計シート!$K$2:$O$202,$V321&amp;","&amp;1))</f>
        <v>0</v>
      </c>
      <c r="Z321" s="293">
        <f t="shared" si="29"/>
        <v>0</v>
      </c>
    </row>
    <row r="322" spans="1:26">
      <c r="A322" s="286">
        <f>データ!P299</f>
        <v>0</v>
      </c>
      <c r="B322" s="287">
        <f>データ!Q299</f>
        <v>0</v>
      </c>
      <c r="C322" s="288">
        <f t="shared" si="25"/>
        <v>0</v>
      </c>
      <c r="D322" s="286">
        <f t="shared" si="26"/>
        <v>0</v>
      </c>
      <c r="E322" s="286">
        <f>IF($A322="","",COUNTIF(集計シート!$A$2:$E$202,集計チェック!E$23&amp;",男"&amp;","&amp;集計チェック!$A322))</f>
        <v>0</v>
      </c>
      <c r="F322" s="286">
        <f>IF($A322="","",COUNTIF(集計シート!$A$2:$E$202,集計チェック!F$23&amp;",男"&amp;","&amp;集計チェック!$A322))</f>
        <v>0</v>
      </c>
      <c r="G322" s="286">
        <f>IF($A322="","",COUNTIF(集計シート!$A$2:$E$202,集計チェック!G$23&amp;",男"&amp;","&amp;集計チェック!$A322))</f>
        <v>0</v>
      </c>
      <c r="H322" s="286">
        <f>IF($A322="","",COUNTIF(集計シート!$A$2:$E$202,集計チェック!H$23&amp;",男"&amp;","&amp;集計チェック!$A322))</f>
        <v>0</v>
      </c>
      <c r="I322" s="286">
        <f>IF($A322="","",COUNTIF(集計シート!$A$2:$E$202,集計チェック!I$23&amp;",男"&amp;","&amp;集計チェック!$A322)+COUNTIF(集計シート!$A$2:$E$202,",男"&amp;","&amp;集計チェック!$A322))</f>
        <v>0</v>
      </c>
      <c r="J322" s="286">
        <f t="shared" si="27"/>
        <v>0</v>
      </c>
      <c r="K322" s="286">
        <f>IF($A322="","",COUNTIF(集計シート!$A$2:$E$202,集計チェック!K$23&amp;",女"&amp;","&amp;集計チェック!$A322))</f>
        <v>0</v>
      </c>
      <c r="L322" s="286">
        <f>IF($A322="","",COUNTIF(集計シート!$A$2:$E$202,集計チェック!L$23&amp;",女"&amp;","&amp;集計チェック!$A322))</f>
        <v>0</v>
      </c>
      <c r="M322" s="286">
        <f>IF($A322="","",COUNTIF(集計シート!$A$2:$E$202,集計チェック!M$23&amp;",女"&amp;","&amp;集計チェック!$A322))</f>
        <v>0</v>
      </c>
      <c r="N322" s="286">
        <f>IF($A322="","",COUNTIF(集計シート!$A$2:$E$202,集計チェック!N$23&amp;",女"&amp;","&amp;集計チェック!$A322))</f>
        <v>0</v>
      </c>
      <c r="O322" s="286">
        <f>IF($A322="","",COUNTIF(集計シート!$A$2:$E$202,集計チェック!O$23&amp;",女"&amp;","&amp;集計チェック!$A322)+COUNTIF(集計シート!$A$2:$E$202,",女"&amp;","&amp;集計チェック!$A322))</f>
        <v>0</v>
      </c>
      <c r="Q322" s="286">
        <f>データ!R299</f>
        <v>0</v>
      </c>
      <c r="R322" s="289">
        <f>データ!S299</f>
        <v>0</v>
      </c>
      <c r="S322" s="290">
        <v>0</v>
      </c>
      <c r="T322" s="291">
        <f>IF($Q322="","",COUNTIF(集計シート!$K$2:$O$202,$Q322&amp;","&amp;1))</f>
        <v>0</v>
      </c>
      <c r="U322" s="292">
        <f t="shared" si="28"/>
        <v>0</v>
      </c>
      <c r="V322" s="286">
        <f>データ!T299</f>
        <v>0</v>
      </c>
      <c r="W322" s="289">
        <f>データ!U299</f>
        <v>0</v>
      </c>
      <c r="X322" s="290">
        <v>0</v>
      </c>
      <c r="Y322" s="291">
        <f>IF($V322="","",COUNTIF(集計シート!$K$2:$O$202,$V322&amp;","&amp;1))</f>
        <v>0</v>
      </c>
      <c r="Z322" s="293">
        <f t="shared" si="29"/>
        <v>0</v>
      </c>
    </row>
    <row r="323" spans="1:26">
      <c r="A323" s="286">
        <f>データ!P300</f>
        <v>0</v>
      </c>
      <c r="B323" s="287">
        <f>データ!Q300</f>
        <v>0</v>
      </c>
      <c r="C323" s="288">
        <f t="shared" si="25"/>
        <v>0</v>
      </c>
      <c r="D323" s="286">
        <f t="shared" si="26"/>
        <v>0</v>
      </c>
      <c r="E323" s="286">
        <f>IF($A323="","",COUNTIF(集計シート!$A$2:$E$202,集計チェック!E$23&amp;",男"&amp;","&amp;集計チェック!$A323))</f>
        <v>0</v>
      </c>
      <c r="F323" s="286">
        <f>IF($A323="","",COUNTIF(集計シート!$A$2:$E$202,集計チェック!F$23&amp;",男"&amp;","&amp;集計チェック!$A323))</f>
        <v>0</v>
      </c>
      <c r="G323" s="286">
        <f>IF($A323="","",COUNTIF(集計シート!$A$2:$E$202,集計チェック!G$23&amp;",男"&amp;","&amp;集計チェック!$A323))</f>
        <v>0</v>
      </c>
      <c r="H323" s="286">
        <f>IF($A323="","",COUNTIF(集計シート!$A$2:$E$202,集計チェック!H$23&amp;",男"&amp;","&amp;集計チェック!$A323))</f>
        <v>0</v>
      </c>
      <c r="I323" s="286">
        <f>IF($A323="","",COUNTIF(集計シート!$A$2:$E$202,集計チェック!I$23&amp;",男"&amp;","&amp;集計チェック!$A323)+COUNTIF(集計シート!$A$2:$E$202,",男"&amp;","&amp;集計チェック!$A323))</f>
        <v>0</v>
      </c>
      <c r="J323" s="286">
        <f t="shared" si="27"/>
        <v>0</v>
      </c>
      <c r="K323" s="286">
        <f>IF($A323="","",COUNTIF(集計シート!$A$2:$E$202,集計チェック!K$23&amp;",女"&amp;","&amp;集計チェック!$A323))</f>
        <v>0</v>
      </c>
      <c r="L323" s="286">
        <f>IF($A323="","",COUNTIF(集計シート!$A$2:$E$202,集計チェック!L$23&amp;",女"&amp;","&amp;集計チェック!$A323))</f>
        <v>0</v>
      </c>
      <c r="M323" s="286">
        <f>IF($A323="","",COUNTIF(集計シート!$A$2:$E$202,集計チェック!M$23&amp;",女"&amp;","&amp;集計チェック!$A323))</f>
        <v>0</v>
      </c>
      <c r="N323" s="286">
        <f>IF($A323="","",COUNTIF(集計シート!$A$2:$E$202,集計チェック!N$23&amp;",女"&amp;","&amp;集計チェック!$A323))</f>
        <v>0</v>
      </c>
      <c r="O323" s="286">
        <f>IF($A323="","",COUNTIF(集計シート!$A$2:$E$202,集計チェック!O$23&amp;",女"&amp;","&amp;集計チェック!$A323)+COUNTIF(集計シート!$A$2:$E$202,",女"&amp;","&amp;集計チェック!$A323))</f>
        <v>0</v>
      </c>
      <c r="Q323" s="286">
        <f>データ!R300</f>
        <v>0</v>
      </c>
      <c r="R323" s="289">
        <f>データ!S300</f>
        <v>0</v>
      </c>
      <c r="S323" s="290">
        <v>0</v>
      </c>
      <c r="T323" s="291">
        <f>IF($Q323="","",COUNTIF(集計シート!$K$2:$O$202,$Q323&amp;","&amp;1))</f>
        <v>0</v>
      </c>
      <c r="U323" s="292">
        <f t="shared" si="28"/>
        <v>0</v>
      </c>
      <c r="V323" s="286">
        <f>データ!T300</f>
        <v>0</v>
      </c>
      <c r="W323" s="289">
        <f>データ!U300</f>
        <v>0</v>
      </c>
      <c r="X323" s="290">
        <v>0</v>
      </c>
      <c r="Y323" s="291">
        <f>IF($V323="","",COUNTIF(集計シート!$K$2:$O$202,$V323&amp;","&amp;1))</f>
        <v>0</v>
      </c>
      <c r="Z323" s="293">
        <f t="shared" si="29"/>
        <v>0</v>
      </c>
    </row>
    <row r="324" spans="1:26">
      <c r="A324" s="286">
        <f>データ!P301</f>
        <v>0</v>
      </c>
      <c r="B324" s="287">
        <f>データ!Q301</f>
        <v>0</v>
      </c>
      <c r="C324" s="288">
        <f t="shared" si="25"/>
        <v>0</v>
      </c>
      <c r="D324" s="286">
        <f t="shared" si="26"/>
        <v>0</v>
      </c>
      <c r="E324" s="286">
        <f>IF($A324="","",COUNTIF(集計シート!$A$2:$E$202,集計チェック!E$23&amp;",男"&amp;","&amp;集計チェック!$A324))</f>
        <v>0</v>
      </c>
      <c r="F324" s="286">
        <f>IF($A324="","",COUNTIF(集計シート!$A$2:$E$202,集計チェック!F$23&amp;",男"&amp;","&amp;集計チェック!$A324))</f>
        <v>0</v>
      </c>
      <c r="G324" s="286">
        <f>IF($A324="","",COUNTIF(集計シート!$A$2:$E$202,集計チェック!G$23&amp;",男"&amp;","&amp;集計チェック!$A324))</f>
        <v>0</v>
      </c>
      <c r="H324" s="286">
        <f>IF($A324="","",COUNTIF(集計シート!$A$2:$E$202,集計チェック!H$23&amp;",男"&amp;","&amp;集計チェック!$A324))</f>
        <v>0</v>
      </c>
      <c r="I324" s="286">
        <f>IF($A324="","",COUNTIF(集計シート!$A$2:$E$202,集計チェック!I$23&amp;",男"&amp;","&amp;集計チェック!$A324)+COUNTIF(集計シート!$A$2:$E$202,",男"&amp;","&amp;集計チェック!$A324))</f>
        <v>0</v>
      </c>
      <c r="J324" s="286">
        <f t="shared" si="27"/>
        <v>0</v>
      </c>
      <c r="K324" s="286">
        <f>IF($A324="","",COUNTIF(集計シート!$A$2:$E$202,集計チェック!K$23&amp;",女"&amp;","&amp;集計チェック!$A324))</f>
        <v>0</v>
      </c>
      <c r="L324" s="286">
        <f>IF($A324="","",COUNTIF(集計シート!$A$2:$E$202,集計チェック!L$23&amp;",女"&amp;","&amp;集計チェック!$A324))</f>
        <v>0</v>
      </c>
      <c r="M324" s="286">
        <f>IF($A324="","",COUNTIF(集計シート!$A$2:$E$202,集計チェック!M$23&amp;",女"&amp;","&amp;集計チェック!$A324))</f>
        <v>0</v>
      </c>
      <c r="N324" s="286">
        <f>IF($A324="","",COUNTIF(集計シート!$A$2:$E$202,集計チェック!N$23&amp;",女"&amp;","&amp;集計チェック!$A324))</f>
        <v>0</v>
      </c>
      <c r="O324" s="286">
        <f>IF($A324="","",COUNTIF(集計シート!$A$2:$E$202,集計チェック!O$23&amp;",女"&amp;","&amp;集計チェック!$A324)+COUNTIF(集計シート!$A$2:$E$202,",女"&amp;","&amp;集計チェック!$A324))</f>
        <v>0</v>
      </c>
      <c r="Q324" s="286">
        <f>データ!R301</f>
        <v>0</v>
      </c>
      <c r="R324" s="289">
        <f>データ!S301</f>
        <v>0</v>
      </c>
      <c r="S324" s="290">
        <v>0</v>
      </c>
      <c r="T324" s="291">
        <f>IF($Q324="","",COUNTIF(集計シート!$K$2:$O$202,$Q324&amp;","&amp;1))</f>
        <v>0</v>
      </c>
      <c r="U324" s="292">
        <f t="shared" si="28"/>
        <v>0</v>
      </c>
      <c r="V324" s="286">
        <f>データ!T301</f>
        <v>0</v>
      </c>
      <c r="W324" s="289">
        <f>データ!U301</f>
        <v>0</v>
      </c>
      <c r="X324" s="290">
        <v>0</v>
      </c>
      <c r="Y324" s="291">
        <f>IF($V324="","",COUNTIF(集計シート!$K$2:$O$202,$V324&amp;","&amp;1))</f>
        <v>0</v>
      </c>
      <c r="Z324" s="293">
        <f t="shared" si="29"/>
        <v>0</v>
      </c>
    </row>
  </sheetData>
  <sheetProtection formatCells="0" formatColumns="0" formatRows="0"/>
  <mergeCells count="59">
    <mergeCell ref="B18:C18"/>
    <mergeCell ref="D18:H18"/>
    <mergeCell ref="A21:B21"/>
    <mergeCell ref="V22:Z22"/>
    <mergeCell ref="A24:B24"/>
    <mergeCell ref="Q24:R24"/>
    <mergeCell ref="V24:W24"/>
    <mergeCell ref="A22:A23"/>
    <mergeCell ref="B22:B23"/>
    <mergeCell ref="C22:C23"/>
    <mergeCell ref="D22:I22"/>
    <mergeCell ref="J22:O22"/>
    <mergeCell ref="Q22:U22"/>
    <mergeCell ref="Q21:R21"/>
    <mergeCell ref="D15:E15"/>
    <mergeCell ref="F15:H15"/>
    <mergeCell ref="Q15:R15"/>
    <mergeCell ref="S15:T15"/>
    <mergeCell ref="D17:E17"/>
    <mergeCell ref="F17:H17"/>
    <mergeCell ref="U15:V15"/>
    <mergeCell ref="D16:E16"/>
    <mergeCell ref="F16:H16"/>
    <mergeCell ref="S16:V16"/>
    <mergeCell ref="D12:E12"/>
    <mergeCell ref="F12:H12"/>
    <mergeCell ref="D13:E13"/>
    <mergeCell ref="F13:H13"/>
    <mergeCell ref="Q13:V13"/>
    <mergeCell ref="D14:E14"/>
    <mergeCell ref="F14:H14"/>
    <mergeCell ref="Q14:R14"/>
    <mergeCell ref="S14:T14"/>
    <mergeCell ref="U14:V14"/>
    <mergeCell ref="D10:E10"/>
    <mergeCell ref="F10:H10"/>
    <mergeCell ref="Q10:R10"/>
    <mergeCell ref="S10:V10"/>
    <mergeCell ref="D11:E11"/>
    <mergeCell ref="F11:H11"/>
    <mergeCell ref="D8:E8"/>
    <mergeCell ref="F8:H8"/>
    <mergeCell ref="Q8:R8"/>
    <mergeCell ref="S8:T8"/>
    <mergeCell ref="U8:V8"/>
    <mergeCell ref="D9:E9"/>
    <mergeCell ref="F9:H9"/>
    <mergeCell ref="Q9:R9"/>
    <mergeCell ref="S9:T9"/>
    <mergeCell ref="U9:V9"/>
    <mergeCell ref="B4:C4"/>
    <mergeCell ref="D4:H4"/>
    <mergeCell ref="B6:H6"/>
    <mergeCell ref="Q6:V6"/>
    <mergeCell ref="D7:E7"/>
    <mergeCell ref="F7:H7"/>
    <mergeCell ref="Q7:R7"/>
    <mergeCell ref="S7:T7"/>
    <mergeCell ref="U7:V7"/>
  </mergeCells>
  <phoneticPr fontId="1"/>
  <conditionalFormatting sqref="S14:V14 Q15:V16">
    <cfRule type="expression" dxfId="2" priority="1" stopIfTrue="1">
      <formula>$Q$14="販売しない"</formula>
    </cfRule>
  </conditionalFormatting>
  <dataValidations count="1">
    <dataValidation type="list" allowBlank="1" showInputMessage="1" showErrorMessage="1"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xr:uid="{9627DB06-52BF-4BA6-8063-64CFBDB7D1D3}">
      <formula1>"販売する,販売しない"</formula1>
    </dataValidation>
  </dataValidations>
  <hyperlinks>
    <hyperlink ref="A2" r:id="rId1" xr:uid="{6EEDD37F-D662-4C6D-ABEE-8F29F8AFE287}"/>
  </hyperlinks>
  <pageMargins left="0.70866141732283472" right="0.70866141732283472" top="0.74803149606299213" bottom="0.74803149606299213" header="0.31496062992125984" footer="0.31496062992125984"/>
  <pageSetup paperSize="9" scale="51" fitToHeight="0" orientation="portrait"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E6DC-A891-440C-8ED2-8C556EF18C3D}">
  <sheetPr codeName="Sheet31"/>
  <dimension ref="A1:U173"/>
  <sheetViews>
    <sheetView showZeros="0" zoomScaleNormal="100" workbookViewId="0">
      <pane ySplit="1" topLeftCell="A2" activePane="bottomLeft" state="frozen"/>
      <selection activeCell="K14" sqref="K14"/>
      <selection pane="bottomLeft" activeCell="F19" sqref="F19"/>
    </sheetView>
  </sheetViews>
  <sheetFormatPr defaultRowHeight="13.05"/>
  <cols>
    <col min="1" max="1" width="16.36328125" style="296" customWidth="1"/>
    <col min="2" max="2" width="16" style="296" customWidth="1"/>
    <col min="3" max="4" width="5" style="296" customWidth="1"/>
    <col min="5" max="5" width="16.36328125" style="296" customWidth="1"/>
    <col min="6" max="6" width="15.1796875" style="296" customWidth="1"/>
    <col min="7" max="8" width="5" style="296" customWidth="1"/>
    <col min="9" max="9" width="2.90625" style="305" customWidth="1"/>
    <col min="10" max="11" width="8.1796875" style="305" customWidth="1"/>
    <col min="12" max="12" width="2.26953125" style="305" customWidth="1"/>
    <col min="13" max="14" width="8.1796875" style="305" customWidth="1"/>
    <col min="15" max="15" width="5.36328125" style="305" customWidth="1"/>
    <col min="16" max="16" width="8.7265625" style="305"/>
    <col min="17" max="17" width="17" style="305" customWidth="1"/>
    <col min="18" max="18" width="8.7265625" style="305"/>
    <col min="19" max="19" width="17" style="305" customWidth="1"/>
    <col min="20" max="20" width="8.7265625" style="305"/>
    <col min="21" max="21" width="17" style="305" customWidth="1"/>
    <col min="22" max="256" width="8.7265625" style="305"/>
    <col min="257" max="257" width="16.36328125" style="305" customWidth="1"/>
    <col min="258" max="258" width="16" style="305" customWidth="1"/>
    <col min="259" max="260" width="5" style="305" customWidth="1"/>
    <col min="261" max="261" width="16.36328125" style="305" customWidth="1"/>
    <col min="262" max="262" width="15.1796875" style="305" customWidth="1"/>
    <col min="263" max="264" width="5" style="305" customWidth="1"/>
    <col min="265" max="265" width="2.90625" style="305" customWidth="1"/>
    <col min="266" max="267" width="8.1796875" style="305" customWidth="1"/>
    <col min="268" max="268" width="2.26953125" style="305" customWidth="1"/>
    <col min="269" max="270" width="8.1796875" style="305" customWidth="1"/>
    <col min="271" max="271" width="5.36328125" style="305" customWidth="1"/>
    <col min="272" max="272" width="8.7265625" style="305"/>
    <col min="273" max="273" width="17" style="305" customWidth="1"/>
    <col min="274" max="274" width="8.7265625" style="305"/>
    <col min="275" max="275" width="17" style="305" customWidth="1"/>
    <col min="276" max="276" width="8.7265625" style="305"/>
    <col min="277" max="277" width="17" style="305" customWidth="1"/>
    <col min="278" max="512" width="8.7265625" style="305"/>
    <col min="513" max="513" width="16.36328125" style="305" customWidth="1"/>
    <col min="514" max="514" width="16" style="305" customWidth="1"/>
    <col min="515" max="516" width="5" style="305" customWidth="1"/>
    <col min="517" max="517" width="16.36328125" style="305" customWidth="1"/>
    <col min="518" max="518" width="15.1796875" style="305" customWidth="1"/>
    <col min="519" max="520" width="5" style="305" customWidth="1"/>
    <col min="521" max="521" width="2.90625" style="305" customWidth="1"/>
    <col min="522" max="523" width="8.1796875" style="305" customWidth="1"/>
    <col min="524" max="524" width="2.26953125" style="305" customWidth="1"/>
    <col min="525" max="526" width="8.1796875" style="305" customWidth="1"/>
    <col min="527" max="527" width="5.36328125" style="305" customWidth="1"/>
    <col min="528" max="528" width="8.7265625" style="305"/>
    <col min="529" max="529" width="17" style="305" customWidth="1"/>
    <col min="530" max="530" width="8.7265625" style="305"/>
    <col min="531" max="531" width="17" style="305" customWidth="1"/>
    <col min="532" max="532" width="8.7265625" style="305"/>
    <col min="533" max="533" width="17" style="305" customWidth="1"/>
    <col min="534" max="768" width="8.7265625" style="305"/>
    <col min="769" max="769" width="16.36328125" style="305" customWidth="1"/>
    <col min="770" max="770" width="16" style="305" customWidth="1"/>
    <col min="771" max="772" width="5" style="305" customWidth="1"/>
    <col min="773" max="773" width="16.36328125" style="305" customWidth="1"/>
    <col min="774" max="774" width="15.1796875" style="305" customWidth="1"/>
    <col min="775" max="776" width="5" style="305" customWidth="1"/>
    <col min="777" max="777" width="2.90625" style="305" customWidth="1"/>
    <col min="778" max="779" width="8.1796875" style="305" customWidth="1"/>
    <col min="780" max="780" width="2.26953125" style="305" customWidth="1"/>
    <col min="781" max="782" width="8.1796875" style="305" customWidth="1"/>
    <col min="783" max="783" width="5.36328125" style="305" customWidth="1"/>
    <col min="784" max="784" width="8.7265625" style="305"/>
    <col min="785" max="785" width="17" style="305" customWidth="1"/>
    <col min="786" max="786" width="8.7265625" style="305"/>
    <col min="787" max="787" width="17" style="305" customWidth="1"/>
    <col min="788" max="788" width="8.7265625" style="305"/>
    <col min="789" max="789" width="17" style="305" customWidth="1"/>
    <col min="790" max="1024" width="8.7265625" style="305"/>
    <col min="1025" max="1025" width="16.36328125" style="305" customWidth="1"/>
    <col min="1026" max="1026" width="16" style="305" customWidth="1"/>
    <col min="1027" max="1028" width="5" style="305" customWidth="1"/>
    <col min="1029" max="1029" width="16.36328125" style="305" customWidth="1"/>
    <col min="1030" max="1030" width="15.1796875" style="305" customWidth="1"/>
    <col min="1031" max="1032" width="5" style="305" customWidth="1"/>
    <col min="1033" max="1033" width="2.90625" style="305" customWidth="1"/>
    <col min="1034" max="1035" width="8.1796875" style="305" customWidth="1"/>
    <col min="1036" max="1036" width="2.26953125" style="305" customWidth="1"/>
    <col min="1037" max="1038" width="8.1796875" style="305" customWidth="1"/>
    <col min="1039" max="1039" width="5.36328125" style="305" customWidth="1"/>
    <col min="1040" max="1040" width="8.7265625" style="305"/>
    <col min="1041" max="1041" width="17" style="305" customWidth="1"/>
    <col min="1042" max="1042" width="8.7265625" style="305"/>
    <col min="1043" max="1043" width="17" style="305" customWidth="1"/>
    <col min="1044" max="1044" width="8.7265625" style="305"/>
    <col min="1045" max="1045" width="17" style="305" customWidth="1"/>
    <col min="1046" max="1280" width="8.7265625" style="305"/>
    <col min="1281" max="1281" width="16.36328125" style="305" customWidth="1"/>
    <col min="1282" max="1282" width="16" style="305" customWidth="1"/>
    <col min="1283" max="1284" width="5" style="305" customWidth="1"/>
    <col min="1285" max="1285" width="16.36328125" style="305" customWidth="1"/>
    <col min="1286" max="1286" width="15.1796875" style="305" customWidth="1"/>
    <col min="1287" max="1288" width="5" style="305" customWidth="1"/>
    <col min="1289" max="1289" width="2.90625" style="305" customWidth="1"/>
    <col min="1290" max="1291" width="8.1796875" style="305" customWidth="1"/>
    <col min="1292" max="1292" width="2.26953125" style="305" customWidth="1"/>
    <col min="1293" max="1294" width="8.1796875" style="305" customWidth="1"/>
    <col min="1295" max="1295" width="5.36328125" style="305" customWidth="1"/>
    <col min="1296" max="1296" width="8.7265625" style="305"/>
    <col min="1297" max="1297" width="17" style="305" customWidth="1"/>
    <col min="1298" max="1298" width="8.7265625" style="305"/>
    <col min="1299" max="1299" width="17" style="305" customWidth="1"/>
    <col min="1300" max="1300" width="8.7265625" style="305"/>
    <col min="1301" max="1301" width="17" style="305" customWidth="1"/>
    <col min="1302" max="1536" width="8.7265625" style="305"/>
    <col min="1537" max="1537" width="16.36328125" style="305" customWidth="1"/>
    <col min="1538" max="1538" width="16" style="305" customWidth="1"/>
    <col min="1539" max="1540" width="5" style="305" customWidth="1"/>
    <col min="1541" max="1541" width="16.36328125" style="305" customWidth="1"/>
    <col min="1542" max="1542" width="15.1796875" style="305" customWidth="1"/>
    <col min="1543" max="1544" width="5" style="305" customWidth="1"/>
    <col min="1545" max="1545" width="2.90625" style="305" customWidth="1"/>
    <col min="1546" max="1547" width="8.1796875" style="305" customWidth="1"/>
    <col min="1548" max="1548" width="2.26953125" style="305" customWidth="1"/>
    <col min="1549" max="1550" width="8.1796875" style="305" customWidth="1"/>
    <col min="1551" max="1551" width="5.36328125" style="305" customWidth="1"/>
    <col min="1552" max="1552" width="8.7265625" style="305"/>
    <col min="1553" max="1553" width="17" style="305" customWidth="1"/>
    <col min="1554" max="1554" width="8.7265625" style="305"/>
    <col min="1555" max="1555" width="17" style="305" customWidth="1"/>
    <col min="1556" max="1556" width="8.7265625" style="305"/>
    <col min="1557" max="1557" width="17" style="305" customWidth="1"/>
    <col min="1558" max="1792" width="8.7265625" style="305"/>
    <col min="1793" max="1793" width="16.36328125" style="305" customWidth="1"/>
    <col min="1794" max="1794" width="16" style="305" customWidth="1"/>
    <col min="1795" max="1796" width="5" style="305" customWidth="1"/>
    <col min="1797" max="1797" width="16.36328125" style="305" customWidth="1"/>
    <col min="1798" max="1798" width="15.1796875" style="305" customWidth="1"/>
    <col min="1799" max="1800" width="5" style="305" customWidth="1"/>
    <col min="1801" max="1801" width="2.90625" style="305" customWidth="1"/>
    <col min="1802" max="1803" width="8.1796875" style="305" customWidth="1"/>
    <col min="1804" max="1804" width="2.26953125" style="305" customWidth="1"/>
    <col min="1805" max="1806" width="8.1796875" style="305" customWidth="1"/>
    <col min="1807" max="1807" width="5.36328125" style="305" customWidth="1"/>
    <col min="1808" max="1808" width="8.7265625" style="305"/>
    <col min="1809" max="1809" width="17" style="305" customWidth="1"/>
    <col min="1810" max="1810" width="8.7265625" style="305"/>
    <col min="1811" max="1811" width="17" style="305" customWidth="1"/>
    <col min="1812" max="1812" width="8.7265625" style="305"/>
    <col min="1813" max="1813" width="17" style="305" customWidth="1"/>
    <col min="1814" max="2048" width="8.7265625" style="305"/>
    <col min="2049" max="2049" width="16.36328125" style="305" customWidth="1"/>
    <col min="2050" max="2050" width="16" style="305" customWidth="1"/>
    <col min="2051" max="2052" width="5" style="305" customWidth="1"/>
    <col min="2053" max="2053" width="16.36328125" style="305" customWidth="1"/>
    <col min="2054" max="2054" width="15.1796875" style="305" customWidth="1"/>
    <col min="2055" max="2056" width="5" style="305" customWidth="1"/>
    <col min="2057" max="2057" width="2.90625" style="305" customWidth="1"/>
    <col min="2058" max="2059" width="8.1796875" style="305" customWidth="1"/>
    <col min="2060" max="2060" width="2.26953125" style="305" customWidth="1"/>
    <col min="2061" max="2062" width="8.1796875" style="305" customWidth="1"/>
    <col min="2063" max="2063" width="5.36328125" style="305" customWidth="1"/>
    <col min="2064" max="2064" width="8.7265625" style="305"/>
    <col min="2065" max="2065" width="17" style="305" customWidth="1"/>
    <col min="2066" max="2066" width="8.7265625" style="305"/>
    <col min="2067" max="2067" width="17" style="305" customWidth="1"/>
    <col min="2068" max="2068" width="8.7265625" style="305"/>
    <col min="2069" max="2069" width="17" style="305" customWidth="1"/>
    <col min="2070" max="2304" width="8.7265625" style="305"/>
    <col min="2305" max="2305" width="16.36328125" style="305" customWidth="1"/>
    <col min="2306" max="2306" width="16" style="305" customWidth="1"/>
    <col min="2307" max="2308" width="5" style="305" customWidth="1"/>
    <col min="2309" max="2309" width="16.36328125" style="305" customWidth="1"/>
    <col min="2310" max="2310" width="15.1796875" style="305" customWidth="1"/>
    <col min="2311" max="2312" width="5" style="305" customWidth="1"/>
    <col min="2313" max="2313" width="2.90625" style="305" customWidth="1"/>
    <col min="2314" max="2315" width="8.1796875" style="305" customWidth="1"/>
    <col min="2316" max="2316" width="2.26953125" style="305" customWidth="1"/>
    <col min="2317" max="2318" width="8.1796875" style="305" customWidth="1"/>
    <col min="2319" max="2319" width="5.36328125" style="305" customWidth="1"/>
    <col min="2320" max="2320" width="8.7265625" style="305"/>
    <col min="2321" max="2321" width="17" style="305" customWidth="1"/>
    <col min="2322" max="2322" width="8.7265625" style="305"/>
    <col min="2323" max="2323" width="17" style="305" customWidth="1"/>
    <col min="2324" max="2324" width="8.7265625" style="305"/>
    <col min="2325" max="2325" width="17" style="305" customWidth="1"/>
    <col min="2326" max="2560" width="8.7265625" style="305"/>
    <col min="2561" max="2561" width="16.36328125" style="305" customWidth="1"/>
    <col min="2562" max="2562" width="16" style="305" customWidth="1"/>
    <col min="2563" max="2564" width="5" style="305" customWidth="1"/>
    <col min="2565" max="2565" width="16.36328125" style="305" customWidth="1"/>
    <col min="2566" max="2566" width="15.1796875" style="305" customWidth="1"/>
    <col min="2567" max="2568" width="5" style="305" customWidth="1"/>
    <col min="2569" max="2569" width="2.90625" style="305" customWidth="1"/>
    <col min="2570" max="2571" width="8.1796875" style="305" customWidth="1"/>
    <col min="2572" max="2572" width="2.26953125" style="305" customWidth="1"/>
    <col min="2573" max="2574" width="8.1796875" style="305" customWidth="1"/>
    <col min="2575" max="2575" width="5.36328125" style="305" customWidth="1"/>
    <col min="2576" max="2576" width="8.7265625" style="305"/>
    <col min="2577" max="2577" width="17" style="305" customWidth="1"/>
    <col min="2578" max="2578" width="8.7265625" style="305"/>
    <col min="2579" max="2579" width="17" style="305" customWidth="1"/>
    <col min="2580" max="2580" width="8.7265625" style="305"/>
    <col min="2581" max="2581" width="17" style="305" customWidth="1"/>
    <col min="2582" max="2816" width="8.7265625" style="305"/>
    <col min="2817" max="2817" width="16.36328125" style="305" customWidth="1"/>
    <col min="2818" max="2818" width="16" style="305" customWidth="1"/>
    <col min="2819" max="2820" width="5" style="305" customWidth="1"/>
    <col min="2821" max="2821" width="16.36328125" style="305" customWidth="1"/>
    <col min="2822" max="2822" width="15.1796875" style="305" customWidth="1"/>
    <col min="2823" max="2824" width="5" style="305" customWidth="1"/>
    <col min="2825" max="2825" width="2.90625" style="305" customWidth="1"/>
    <col min="2826" max="2827" width="8.1796875" style="305" customWidth="1"/>
    <col min="2828" max="2828" width="2.26953125" style="305" customWidth="1"/>
    <col min="2829" max="2830" width="8.1796875" style="305" customWidth="1"/>
    <col min="2831" max="2831" width="5.36328125" style="305" customWidth="1"/>
    <col min="2832" max="2832" width="8.7265625" style="305"/>
    <col min="2833" max="2833" width="17" style="305" customWidth="1"/>
    <col min="2834" max="2834" width="8.7265625" style="305"/>
    <col min="2835" max="2835" width="17" style="305" customWidth="1"/>
    <col min="2836" max="2836" width="8.7265625" style="305"/>
    <col min="2837" max="2837" width="17" style="305" customWidth="1"/>
    <col min="2838" max="3072" width="8.7265625" style="305"/>
    <col min="3073" max="3073" width="16.36328125" style="305" customWidth="1"/>
    <col min="3074" max="3074" width="16" style="305" customWidth="1"/>
    <col min="3075" max="3076" width="5" style="305" customWidth="1"/>
    <col min="3077" max="3077" width="16.36328125" style="305" customWidth="1"/>
    <col min="3078" max="3078" width="15.1796875" style="305" customWidth="1"/>
    <col min="3079" max="3080" width="5" style="305" customWidth="1"/>
    <col min="3081" max="3081" width="2.90625" style="305" customWidth="1"/>
    <col min="3082" max="3083" width="8.1796875" style="305" customWidth="1"/>
    <col min="3084" max="3084" width="2.26953125" style="305" customWidth="1"/>
    <col min="3085" max="3086" width="8.1796875" style="305" customWidth="1"/>
    <col min="3087" max="3087" width="5.36328125" style="305" customWidth="1"/>
    <col min="3088" max="3088" width="8.7265625" style="305"/>
    <col min="3089" max="3089" width="17" style="305" customWidth="1"/>
    <col min="3090" max="3090" width="8.7265625" style="305"/>
    <col min="3091" max="3091" width="17" style="305" customWidth="1"/>
    <col min="3092" max="3092" width="8.7265625" style="305"/>
    <col min="3093" max="3093" width="17" style="305" customWidth="1"/>
    <col min="3094" max="3328" width="8.7265625" style="305"/>
    <col min="3329" max="3329" width="16.36328125" style="305" customWidth="1"/>
    <col min="3330" max="3330" width="16" style="305" customWidth="1"/>
    <col min="3331" max="3332" width="5" style="305" customWidth="1"/>
    <col min="3333" max="3333" width="16.36328125" style="305" customWidth="1"/>
    <col min="3334" max="3334" width="15.1796875" style="305" customWidth="1"/>
    <col min="3335" max="3336" width="5" style="305" customWidth="1"/>
    <col min="3337" max="3337" width="2.90625" style="305" customWidth="1"/>
    <col min="3338" max="3339" width="8.1796875" style="305" customWidth="1"/>
    <col min="3340" max="3340" width="2.26953125" style="305" customWidth="1"/>
    <col min="3341" max="3342" width="8.1796875" style="305" customWidth="1"/>
    <col min="3343" max="3343" width="5.36328125" style="305" customWidth="1"/>
    <col min="3344" max="3344" width="8.7265625" style="305"/>
    <col min="3345" max="3345" width="17" style="305" customWidth="1"/>
    <col min="3346" max="3346" width="8.7265625" style="305"/>
    <col min="3347" max="3347" width="17" style="305" customWidth="1"/>
    <col min="3348" max="3348" width="8.7265625" style="305"/>
    <col min="3349" max="3349" width="17" style="305" customWidth="1"/>
    <col min="3350" max="3584" width="8.7265625" style="305"/>
    <col min="3585" max="3585" width="16.36328125" style="305" customWidth="1"/>
    <col min="3586" max="3586" width="16" style="305" customWidth="1"/>
    <col min="3587" max="3588" width="5" style="305" customWidth="1"/>
    <col min="3589" max="3589" width="16.36328125" style="305" customWidth="1"/>
    <col min="3590" max="3590" width="15.1796875" style="305" customWidth="1"/>
    <col min="3591" max="3592" width="5" style="305" customWidth="1"/>
    <col min="3593" max="3593" width="2.90625" style="305" customWidth="1"/>
    <col min="3594" max="3595" width="8.1796875" style="305" customWidth="1"/>
    <col min="3596" max="3596" width="2.26953125" style="305" customWidth="1"/>
    <col min="3597" max="3598" width="8.1796875" style="305" customWidth="1"/>
    <col min="3599" max="3599" width="5.36328125" style="305" customWidth="1"/>
    <col min="3600" max="3600" width="8.7265625" style="305"/>
    <col min="3601" max="3601" width="17" style="305" customWidth="1"/>
    <col min="3602" max="3602" width="8.7265625" style="305"/>
    <col min="3603" max="3603" width="17" style="305" customWidth="1"/>
    <col min="3604" max="3604" width="8.7265625" style="305"/>
    <col min="3605" max="3605" width="17" style="305" customWidth="1"/>
    <col min="3606" max="3840" width="8.7265625" style="305"/>
    <col min="3841" max="3841" width="16.36328125" style="305" customWidth="1"/>
    <col min="3842" max="3842" width="16" style="305" customWidth="1"/>
    <col min="3843" max="3844" width="5" style="305" customWidth="1"/>
    <col min="3845" max="3845" width="16.36328125" style="305" customWidth="1"/>
    <col min="3846" max="3846" width="15.1796875" style="305" customWidth="1"/>
    <col min="3847" max="3848" width="5" style="305" customWidth="1"/>
    <col min="3849" max="3849" width="2.90625" style="305" customWidth="1"/>
    <col min="3850" max="3851" width="8.1796875" style="305" customWidth="1"/>
    <col min="3852" max="3852" width="2.26953125" style="305" customWidth="1"/>
    <col min="3853" max="3854" width="8.1796875" style="305" customWidth="1"/>
    <col min="3855" max="3855" width="5.36328125" style="305" customWidth="1"/>
    <col min="3856" max="3856" width="8.7265625" style="305"/>
    <col min="3857" max="3857" width="17" style="305" customWidth="1"/>
    <col min="3858" max="3858" width="8.7265625" style="305"/>
    <col min="3859" max="3859" width="17" style="305" customWidth="1"/>
    <col min="3860" max="3860" width="8.7265625" style="305"/>
    <col min="3861" max="3861" width="17" style="305" customWidth="1"/>
    <col min="3862" max="4096" width="8.7265625" style="305"/>
    <col min="4097" max="4097" width="16.36328125" style="305" customWidth="1"/>
    <col min="4098" max="4098" width="16" style="305" customWidth="1"/>
    <col min="4099" max="4100" width="5" style="305" customWidth="1"/>
    <col min="4101" max="4101" width="16.36328125" style="305" customWidth="1"/>
    <col min="4102" max="4102" width="15.1796875" style="305" customWidth="1"/>
    <col min="4103" max="4104" width="5" style="305" customWidth="1"/>
    <col min="4105" max="4105" width="2.90625" style="305" customWidth="1"/>
    <col min="4106" max="4107" width="8.1796875" style="305" customWidth="1"/>
    <col min="4108" max="4108" width="2.26953125" style="305" customWidth="1"/>
    <col min="4109" max="4110" width="8.1796875" style="305" customWidth="1"/>
    <col min="4111" max="4111" width="5.36328125" style="305" customWidth="1"/>
    <col min="4112" max="4112" width="8.7265625" style="305"/>
    <col min="4113" max="4113" width="17" style="305" customWidth="1"/>
    <col min="4114" max="4114" width="8.7265625" style="305"/>
    <col min="4115" max="4115" width="17" style="305" customWidth="1"/>
    <col min="4116" max="4116" width="8.7265625" style="305"/>
    <col min="4117" max="4117" width="17" style="305" customWidth="1"/>
    <col min="4118" max="4352" width="8.7265625" style="305"/>
    <col min="4353" max="4353" width="16.36328125" style="305" customWidth="1"/>
    <col min="4354" max="4354" width="16" style="305" customWidth="1"/>
    <col min="4355" max="4356" width="5" style="305" customWidth="1"/>
    <col min="4357" max="4357" width="16.36328125" style="305" customWidth="1"/>
    <col min="4358" max="4358" width="15.1796875" style="305" customWidth="1"/>
    <col min="4359" max="4360" width="5" style="305" customWidth="1"/>
    <col min="4361" max="4361" width="2.90625" style="305" customWidth="1"/>
    <col min="4362" max="4363" width="8.1796875" style="305" customWidth="1"/>
    <col min="4364" max="4364" width="2.26953125" style="305" customWidth="1"/>
    <col min="4365" max="4366" width="8.1796875" style="305" customWidth="1"/>
    <col min="4367" max="4367" width="5.36328125" style="305" customWidth="1"/>
    <col min="4368" max="4368" width="8.7265625" style="305"/>
    <col min="4369" max="4369" width="17" style="305" customWidth="1"/>
    <col min="4370" max="4370" width="8.7265625" style="305"/>
    <col min="4371" max="4371" width="17" style="305" customWidth="1"/>
    <col min="4372" max="4372" width="8.7265625" style="305"/>
    <col min="4373" max="4373" width="17" style="305" customWidth="1"/>
    <col min="4374" max="4608" width="8.7265625" style="305"/>
    <col min="4609" max="4609" width="16.36328125" style="305" customWidth="1"/>
    <col min="4610" max="4610" width="16" style="305" customWidth="1"/>
    <col min="4611" max="4612" width="5" style="305" customWidth="1"/>
    <col min="4613" max="4613" width="16.36328125" style="305" customWidth="1"/>
    <col min="4614" max="4614" width="15.1796875" style="305" customWidth="1"/>
    <col min="4615" max="4616" width="5" style="305" customWidth="1"/>
    <col min="4617" max="4617" width="2.90625" style="305" customWidth="1"/>
    <col min="4618" max="4619" width="8.1796875" style="305" customWidth="1"/>
    <col min="4620" max="4620" width="2.26953125" style="305" customWidth="1"/>
    <col min="4621" max="4622" width="8.1796875" style="305" customWidth="1"/>
    <col min="4623" max="4623" width="5.36328125" style="305" customWidth="1"/>
    <col min="4624" max="4624" width="8.7265625" style="305"/>
    <col min="4625" max="4625" width="17" style="305" customWidth="1"/>
    <col min="4626" max="4626" width="8.7265625" style="305"/>
    <col min="4627" max="4627" width="17" style="305" customWidth="1"/>
    <col min="4628" max="4628" width="8.7265625" style="305"/>
    <col min="4629" max="4629" width="17" style="305" customWidth="1"/>
    <col min="4630" max="4864" width="8.7265625" style="305"/>
    <col min="4865" max="4865" width="16.36328125" style="305" customWidth="1"/>
    <col min="4866" max="4866" width="16" style="305" customWidth="1"/>
    <col min="4867" max="4868" width="5" style="305" customWidth="1"/>
    <col min="4869" max="4869" width="16.36328125" style="305" customWidth="1"/>
    <col min="4870" max="4870" width="15.1796875" style="305" customWidth="1"/>
    <col min="4871" max="4872" width="5" style="305" customWidth="1"/>
    <col min="4873" max="4873" width="2.90625" style="305" customWidth="1"/>
    <col min="4874" max="4875" width="8.1796875" style="305" customWidth="1"/>
    <col min="4876" max="4876" width="2.26953125" style="305" customWidth="1"/>
    <col min="4877" max="4878" width="8.1796875" style="305" customWidth="1"/>
    <col min="4879" max="4879" width="5.36328125" style="305" customWidth="1"/>
    <col min="4880" max="4880" width="8.7265625" style="305"/>
    <col min="4881" max="4881" width="17" style="305" customWidth="1"/>
    <col min="4882" max="4882" width="8.7265625" style="305"/>
    <col min="4883" max="4883" width="17" style="305" customWidth="1"/>
    <col min="4884" max="4884" width="8.7265625" style="305"/>
    <col min="4885" max="4885" width="17" style="305" customWidth="1"/>
    <col min="4886" max="5120" width="8.7265625" style="305"/>
    <col min="5121" max="5121" width="16.36328125" style="305" customWidth="1"/>
    <col min="5122" max="5122" width="16" style="305" customWidth="1"/>
    <col min="5123" max="5124" width="5" style="305" customWidth="1"/>
    <col min="5125" max="5125" width="16.36328125" style="305" customWidth="1"/>
    <col min="5126" max="5126" width="15.1796875" style="305" customWidth="1"/>
    <col min="5127" max="5128" width="5" style="305" customWidth="1"/>
    <col min="5129" max="5129" width="2.90625" style="305" customWidth="1"/>
    <col min="5130" max="5131" width="8.1796875" style="305" customWidth="1"/>
    <col min="5132" max="5132" width="2.26953125" style="305" customWidth="1"/>
    <col min="5133" max="5134" width="8.1796875" style="305" customWidth="1"/>
    <col min="5135" max="5135" width="5.36328125" style="305" customWidth="1"/>
    <col min="5136" max="5136" width="8.7265625" style="305"/>
    <col min="5137" max="5137" width="17" style="305" customWidth="1"/>
    <col min="5138" max="5138" width="8.7265625" style="305"/>
    <col min="5139" max="5139" width="17" style="305" customWidth="1"/>
    <col min="5140" max="5140" width="8.7265625" style="305"/>
    <col min="5141" max="5141" width="17" style="305" customWidth="1"/>
    <col min="5142" max="5376" width="8.7265625" style="305"/>
    <col min="5377" max="5377" width="16.36328125" style="305" customWidth="1"/>
    <col min="5378" max="5378" width="16" style="305" customWidth="1"/>
    <col min="5379" max="5380" width="5" style="305" customWidth="1"/>
    <col min="5381" max="5381" width="16.36328125" style="305" customWidth="1"/>
    <col min="5382" max="5382" width="15.1796875" style="305" customWidth="1"/>
    <col min="5383" max="5384" width="5" style="305" customWidth="1"/>
    <col min="5385" max="5385" width="2.90625" style="305" customWidth="1"/>
    <col min="5386" max="5387" width="8.1796875" style="305" customWidth="1"/>
    <col min="5388" max="5388" width="2.26953125" style="305" customWidth="1"/>
    <col min="5389" max="5390" width="8.1796875" style="305" customWidth="1"/>
    <col min="5391" max="5391" width="5.36328125" style="305" customWidth="1"/>
    <col min="5392" max="5392" width="8.7265625" style="305"/>
    <col min="5393" max="5393" width="17" style="305" customWidth="1"/>
    <col min="5394" max="5394" width="8.7265625" style="305"/>
    <col min="5395" max="5395" width="17" style="305" customWidth="1"/>
    <col min="5396" max="5396" width="8.7265625" style="305"/>
    <col min="5397" max="5397" width="17" style="305" customWidth="1"/>
    <col min="5398" max="5632" width="8.7265625" style="305"/>
    <col min="5633" max="5633" width="16.36328125" style="305" customWidth="1"/>
    <col min="5634" max="5634" width="16" style="305" customWidth="1"/>
    <col min="5635" max="5636" width="5" style="305" customWidth="1"/>
    <col min="5637" max="5637" width="16.36328125" style="305" customWidth="1"/>
    <col min="5638" max="5638" width="15.1796875" style="305" customWidth="1"/>
    <col min="5639" max="5640" width="5" style="305" customWidth="1"/>
    <col min="5641" max="5641" width="2.90625" style="305" customWidth="1"/>
    <col min="5642" max="5643" width="8.1796875" style="305" customWidth="1"/>
    <col min="5644" max="5644" width="2.26953125" style="305" customWidth="1"/>
    <col min="5645" max="5646" width="8.1796875" style="305" customWidth="1"/>
    <col min="5647" max="5647" width="5.36328125" style="305" customWidth="1"/>
    <col min="5648" max="5648" width="8.7265625" style="305"/>
    <col min="5649" max="5649" width="17" style="305" customWidth="1"/>
    <col min="5650" max="5650" width="8.7265625" style="305"/>
    <col min="5651" max="5651" width="17" style="305" customWidth="1"/>
    <col min="5652" max="5652" width="8.7265625" style="305"/>
    <col min="5653" max="5653" width="17" style="305" customWidth="1"/>
    <col min="5654" max="5888" width="8.7265625" style="305"/>
    <col min="5889" max="5889" width="16.36328125" style="305" customWidth="1"/>
    <col min="5890" max="5890" width="16" style="305" customWidth="1"/>
    <col min="5891" max="5892" width="5" style="305" customWidth="1"/>
    <col min="5893" max="5893" width="16.36328125" style="305" customWidth="1"/>
    <col min="5894" max="5894" width="15.1796875" style="305" customWidth="1"/>
    <col min="5895" max="5896" width="5" style="305" customWidth="1"/>
    <col min="5897" max="5897" width="2.90625" style="305" customWidth="1"/>
    <col min="5898" max="5899" width="8.1796875" style="305" customWidth="1"/>
    <col min="5900" max="5900" width="2.26953125" style="305" customWidth="1"/>
    <col min="5901" max="5902" width="8.1796875" style="305" customWidth="1"/>
    <col min="5903" max="5903" width="5.36328125" style="305" customWidth="1"/>
    <col min="5904" max="5904" width="8.7265625" style="305"/>
    <col min="5905" max="5905" width="17" style="305" customWidth="1"/>
    <col min="5906" max="5906" width="8.7265625" style="305"/>
    <col min="5907" max="5907" width="17" style="305" customWidth="1"/>
    <col min="5908" max="5908" width="8.7265625" style="305"/>
    <col min="5909" max="5909" width="17" style="305" customWidth="1"/>
    <col min="5910" max="6144" width="8.7265625" style="305"/>
    <col min="6145" max="6145" width="16.36328125" style="305" customWidth="1"/>
    <col min="6146" max="6146" width="16" style="305" customWidth="1"/>
    <col min="6147" max="6148" width="5" style="305" customWidth="1"/>
    <col min="6149" max="6149" width="16.36328125" style="305" customWidth="1"/>
    <col min="6150" max="6150" width="15.1796875" style="305" customWidth="1"/>
    <col min="6151" max="6152" width="5" style="305" customWidth="1"/>
    <col min="6153" max="6153" width="2.90625" style="305" customWidth="1"/>
    <col min="6154" max="6155" width="8.1796875" style="305" customWidth="1"/>
    <col min="6156" max="6156" width="2.26953125" style="305" customWidth="1"/>
    <col min="6157" max="6158" width="8.1796875" style="305" customWidth="1"/>
    <col min="6159" max="6159" width="5.36328125" style="305" customWidth="1"/>
    <col min="6160" max="6160" width="8.7265625" style="305"/>
    <col min="6161" max="6161" width="17" style="305" customWidth="1"/>
    <col min="6162" max="6162" width="8.7265625" style="305"/>
    <col min="6163" max="6163" width="17" style="305" customWidth="1"/>
    <col min="6164" max="6164" width="8.7265625" style="305"/>
    <col min="6165" max="6165" width="17" style="305" customWidth="1"/>
    <col min="6166" max="6400" width="8.7265625" style="305"/>
    <col min="6401" max="6401" width="16.36328125" style="305" customWidth="1"/>
    <col min="6402" max="6402" width="16" style="305" customWidth="1"/>
    <col min="6403" max="6404" width="5" style="305" customWidth="1"/>
    <col min="6405" max="6405" width="16.36328125" style="305" customWidth="1"/>
    <col min="6406" max="6406" width="15.1796875" style="305" customWidth="1"/>
    <col min="6407" max="6408" width="5" style="305" customWidth="1"/>
    <col min="6409" max="6409" width="2.90625" style="305" customWidth="1"/>
    <col min="6410" max="6411" width="8.1796875" style="305" customWidth="1"/>
    <col min="6412" max="6412" width="2.26953125" style="305" customWidth="1"/>
    <col min="6413" max="6414" width="8.1796875" style="305" customWidth="1"/>
    <col min="6415" max="6415" width="5.36328125" style="305" customWidth="1"/>
    <col min="6416" max="6416" width="8.7265625" style="305"/>
    <col min="6417" max="6417" width="17" style="305" customWidth="1"/>
    <col min="6418" max="6418" width="8.7265625" style="305"/>
    <col min="6419" max="6419" width="17" style="305" customWidth="1"/>
    <col min="6420" max="6420" width="8.7265625" style="305"/>
    <col min="6421" max="6421" width="17" style="305" customWidth="1"/>
    <col min="6422" max="6656" width="8.7265625" style="305"/>
    <col min="6657" max="6657" width="16.36328125" style="305" customWidth="1"/>
    <col min="6658" max="6658" width="16" style="305" customWidth="1"/>
    <col min="6659" max="6660" width="5" style="305" customWidth="1"/>
    <col min="6661" max="6661" width="16.36328125" style="305" customWidth="1"/>
    <col min="6662" max="6662" width="15.1796875" style="305" customWidth="1"/>
    <col min="6663" max="6664" width="5" style="305" customWidth="1"/>
    <col min="6665" max="6665" width="2.90625" style="305" customWidth="1"/>
    <col min="6666" max="6667" width="8.1796875" style="305" customWidth="1"/>
    <col min="6668" max="6668" width="2.26953125" style="305" customWidth="1"/>
    <col min="6669" max="6670" width="8.1796875" style="305" customWidth="1"/>
    <col min="6671" max="6671" width="5.36328125" style="305" customWidth="1"/>
    <col min="6672" max="6672" width="8.7265625" style="305"/>
    <col min="6673" max="6673" width="17" style="305" customWidth="1"/>
    <col min="6674" max="6674" width="8.7265625" style="305"/>
    <col min="6675" max="6675" width="17" style="305" customWidth="1"/>
    <col min="6676" max="6676" width="8.7265625" style="305"/>
    <col min="6677" max="6677" width="17" style="305" customWidth="1"/>
    <col min="6678" max="6912" width="8.7265625" style="305"/>
    <col min="6913" max="6913" width="16.36328125" style="305" customWidth="1"/>
    <col min="6914" max="6914" width="16" style="305" customWidth="1"/>
    <col min="6915" max="6916" width="5" style="305" customWidth="1"/>
    <col min="6917" max="6917" width="16.36328125" style="305" customWidth="1"/>
    <col min="6918" max="6918" width="15.1796875" style="305" customWidth="1"/>
    <col min="6919" max="6920" width="5" style="305" customWidth="1"/>
    <col min="6921" max="6921" width="2.90625" style="305" customWidth="1"/>
    <col min="6922" max="6923" width="8.1796875" style="305" customWidth="1"/>
    <col min="6924" max="6924" width="2.26953125" style="305" customWidth="1"/>
    <col min="6925" max="6926" width="8.1796875" style="305" customWidth="1"/>
    <col min="6927" max="6927" width="5.36328125" style="305" customWidth="1"/>
    <col min="6928" max="6928" width="8.7265625" style="305"/>
    <col min="6929" max="6929" width="17" style="305" customWidth="1"/>
    <col min="6930" max="6930" width="8.7265625" style="305"/>
    <col min="6931" max="6931" width="17" style="305" customWidth="1"/>
    <col min="6932" max="6932" width="8.7265625" style="305"/>
    <col min="6933" max="6933" width="17" style="305" customWidth="1"/>
    <col min="6934" max="7168" width="8.7265625" style="305"/>
    <col min="7169" max="7169" width="16.36328125" style="305" customWidth="1"/>
    <col min="7170" max="7170" width="16" style="305" customWidth="1"/>
    <col min="7171" max="7172" width="5" style="305" customWidth="1"/>
    <col min="7173" max="7173" width="16.36328125" style="305" customWidth="1"/>
    <col min="7174" max="7174" width="15.1796875" style="305" customWidth="1"/>
    <col min="7175" max="7176" width="5" style="305" customWidth="1"/>
    <col min="7177" max="7177" width="2.90625" style="305" customWidth="1"/>
    <col min="7178" max="7179" width="8.1796875" style="305" customWidth="1"/>
    <col min="7180" max="7180" width="2.26953125" style="305" customWidth="1"/>
    <col min="7181" max="7182" width="8.1796875" style="305" customWidth="1"/>
    <col min="7183" max="7183" width="5.36328125" style="305" customWidth="1"/>
    <col min="7184" max="7184" width="8.7265625" style="305"/>
    <col min="7185" max="7185" width="17" style="305" customWidth="1"/>
    <col min="7186" max="7186" width="8.7265625" style="305"/>
    <col min="7187" max="7187" width="17" style="305" customWidth="1"/>
    <col min="7188" max="7188" width="8.7265625" style="305"/>
    <col min="7189" max="7189" width="17" style="305" customWidth="1"/>
    <col min="7190" max="7424" width="8.7265625" style="305"/>
    <col min="7425" max="7425" width="16.36328125" style="305" customWidth="1"/>
    <col min="7426" max="7426" width="16" style="305" customWidth="1"/>
    <col min="7427" max="7428" width="5" style="305" customWidth="1"/>
    <col min="7429" max="7429" width="16.36328125" style="305" customWidth="1"/>
    <col min="7430" max="7430" width="15.1796875" style="305" customWidth="1"/>
    <col min="7431" max="7432" width="5" style="305" customWidth="1"/>
    <col min="7433" max="7433" width="2.90625" style="305" customWidth="1"/>
    <col min="7434" max="7435" width="8.1796875" style="305" customWidth="1"/>
    <col min="7436" max="7436" width="2.26953125" style="305" customWidth="1"/>
    <col min="7437" max="7438" width="8.1796875" style="305" customWidth="1"/>
    <col min="7439" max="7439" width="5.36328125" style="305" customWidth="1"/>
    <col min="7440" max="7440" width="8.7265625" style="305"/>
    <col min="7441" max="7441" width="17" style="305" customWidth="1"/>
    <col min="7442" max="7442" width="8.7265625" style="305"/>
    <col min="7443" max="7443" width="17" style="305" customWidth="1"/>
    <col min="7444" max="7444" width="8.7265625" style="305"/>
    <col min="7445" max="7445" width="17" style="305" customWidth="1"/>
    <col min="7446" max="7680" width="8.7265625" style="305"/>
    <col min="7681" max="7681" width="16.36328125" style="305" customWidth="1"/>
    <col min="7682" max="7682" width="16" style="305" customWidth="1"/>
    <col min="7683" max="7684" width="5" style="305" customWidth="1"/>
    <col min="7685" max="7685" width="16.36328125" style="305" customWidth="1"/>
    <col min="7686" max="7686" width="15.1796875" style="305" customWidth="1"/>
    <col min="7687" max="7688" width="5" style="305" customWidth="1"/>
    <col min="7689" max="7689" width="2.90625" style="305" customWidth="1"/>
    <col min="7690" max="7691" width="8.1796875" style="305" customWidth="1"/>
    <col min="7692" max="7692" width="2.26953125" style="305" customWidth="1"/>
    <col min="7693" max="7694" width="8.1796875" style="305" customWidth="1"/>
    <col min="7695" max="7695" width="5.36328125" style="305" customWidth="1"/>
    <col min="7696" max="7696" width="8.7265625" style="305"/>
    <col min="7697" max="7697" width="17" style="305" customWidth="1"/>
    <col min="7698" max="7698" width="8.7265625" style="305"/>
    <col min="7699" max="7699" width="17" style="305" customWidth="1"/>
    <col min="7700" max="7700" width="8.7265625" style="305"/>
    <col min="7701" max="7701" width="17" style="305" customWidth="1"/>
    <col min="7702" max="7936" width="8.7265625" style="305"/>
    <col min="7937" max="7937" width="16.36328125" style="305" customWidth="1"/>
    <col min="7938" max="7938" width="16" style="305" customWidth="1"/>
    <col min="7939" max="7940" width="5" style="305" customWidth="1"/>
    <col min="7941" max="7941" width="16.36328125" style="305" customWidth="1"/>
    <col min="7942" max="7942" width="15.1796875" style="305" customWidth="1"/>
    <col min="7943" max="7944" width="5" style="305" customWidth="1"/>
    <col min="7945" max="7945" width="2.90625" style="305" customWidth="1"/>
    <col min="7946" max="7947" width="8.1796875" style="305" customWidth="1"/>
    <col min="7948" max="7948" width="2.26953125" style="305" customWidth="1"/>
    <col min="7949" max="7950" width="8.1796875" style="305" customWidth="1"/>
    <col min="7951" max="7951" width="5.36328125" style="305" customWidth="1"/>
    <col min="7952" max="7952" width="8.7265625" style="305"/>
    <col min="7953" max="7953" width="17" style="305" customWidth="1"/>
    <col min="7954" max="7954" width="8.7265625" style="305"/>
    <col min="7955" max="7955" width="17" style="305" customWidth="1"/>
    <col min="7956" max="7956" width="8.7265625" style="305"/>
    <col min="7957" max="7957" width="17" style="305" customWidth="1"/>
    <col min="7958" max="8192" width="8.7265625" style="305"/>
    <col min="8193" max="8193" width="16.36328125" style="305" customWidth="1"/>
    <col min="8194" max="8194" width="16" style="305" customWidth="1"/>
    <col min="8195" max="8196" width="5" style="305" customWidth="1"/>
    <col min="8197" max="8197" width="16.36328125" style="305" customWidth="1"/>
    <col min="8198" max="8198" width="15.1796875" style="305" customWidth="1"/>
    <col min="8199" max="8200" width="5" style="305" customWidth="1"/>
    <col min="8201" max="8201" width="2.90625" style="305" customWidth="1"/>
    <col min="8202" max="8203" width="8.1796875" style="305" customWidth="1"/>
    <col min="8204" max="8204" width="2.26953125" style="305" customWidth="1"/>
    <col min="8205" max="8206" width="8.1796875" style="305" customWidth="1"/>
    <col min="8207" max="8207" width="5.36328125" style="305" customWidth="1"/>
    <col min="8208" max="8208" width="8.7265625" style="305"/>
    <col min="8209" max="8209" width="17" style="305" customWidth="1"/>
    <col min="8210" max="8210" width="8.7265625" style="305"/>
    <col min="8211" max="8211" width="17" style="305" customWidth="1"/>
    <col min="8212" max="8212" width="8.7265625" style="305"/>
    <col min="8213" max="8213" width="17" style="305" customWidth="1"/>
    <col min="8214" max="8448" width="8.7265625" style="305"/>
    <col min="8449" max="8449" width="16.36328125" style="305" customWidth="1"/>
    <col min="8450" max="8450" width="16" style="305" customWidth="1"/>
    <col min="8451" max="8452" width="5" style="305" customWidth="1"/>
    <col min="8453" max="8453" width="16.36328125" style="305" customWidth="1"/>
    <col min="8454" max="8454" width="15.1796875" style="305" customWidth="1"/>
    <col min="8455" max="8456" width="5" style="305" customWidth="1"/>
    <col min="8457" max="8457" width="2.90625" style="305" customWidth="1"/>
    <col min="8458" max="8459" width="8.1796875" style="305" customWidth="1"/>
    <col min="8460" max="8460" width="2.26953125" style="305" customWidth="1"/>
    <col min="8461" max="8462" width="8.1796875" style="305" customWidth="1"/>
    <col min="8463" max="8463" width="5.36328125" style="305" customWidth="1"/>
    <col min="8464" max="8464" width="8.7265625" style="305"/>
    <col min="8465" max="8465" width="17" style="305" customWidth="1"/>
    <col min="8466" max="8466" width="8.7265625" style="305"/>
    <col min="8467" max="8467" width="17" style="305" customWidth="1"/>
    <col min="8468" max="8468" width="8.7265625" style="305"/>
    <col min="8469" max="8469" width="17" style="305" customWidth="1"/>
    <col min="8470" max="8704" width="8.7265625" style="305"/>
    <col min="8705" max="8705" width="16.36328125" style="305" customWidth="1"/>
    <col min="8706" max="8706" width="16" style="305" customWidth="1"/>
    <col min="8707" max="8708" width="5" style="305" customWidth="1"/>
    <col min="8709" max="8709" width="16.36328125" style="305" customWidth="1"/>
    <col min="8710" max="8710" width="15.1796875" style="305" customWidth="1"/>
    <col min="8711" max="8712" width="5" style="305" customWidth="1"/>
    <col min="8713" max="8713" width="2.90625" style="305" customWidth="1"/>
    <col min="8714" max="8715" width="8.1796875" style="305" customWidth="1"/>
    <col min="8716" max="8716" width="2.26953125" style="305" customWidth="1"/>
    <col min="8717" max="8718" width="8.1796875" style="305" customWidth="1"/>
    <col min="8719" max="8719" width="5.36328125" style="305" customWidth="1"/>
    <col min="8720" max="8720" width="8.7265625" style="305"/>
    <col min="8721" max="8721" width="17" style="305" customWidth="1"/>
    <col min="8722" max="8722" width="8.7265625" style="305"/>
    <col min="8723" max="8723" width="17" style="305" customWidth="1"/>
    <col min="8724" max="8724" width="8.7265625" style="305"/>
    <col min="8725" max="8725" width="17" style="305" customWidth="1"/>
    <col min="8726" max="8960" width="8.7265625" style="305"/>
    <col min="8961" max="8961" width="16.36328125" style="305" customWidth="1"/>
    <col min="8962" max="8962" width="16" style="305" customWidth="1"/>
    <col min="8963" max="8964" width="5" style="305" customWidth="1"/>
    <col min="8965" max="8965" width="16.36328125" style="305" customWidth="1"/>
    <col min="8966" max="8966" width="15.1796875" style="305" customWidth="1"/>
    <col min="8967" max="8968" width="5" style="305" customWidth="1"/>
    <col min="8969" max="8969" width="2.90625" style="305" customWidth="1"/>
    <col min="8970" max="8971" width="8.1796875" style="305" customWidth="1"/>
    <col min="8972" max="8972" width="2.26953125" style="305" customWidth="1"/>
    <col min="8973" max="8974" width="8.1796875" style="305" customWidth="1"/>
    <col min="8975" max="8975" width="5.36328125" style="305" customWidth="1"/>
    <col min="8976" max="8976" width="8.7265625" style="305"/>
    <col min="8977" max="8977" width="17" style="305" customWidth="1"/>
    <col min="8978" max="8978" width="8.7265625" style="305"/>
    <col min="8979" max="8979" width="17" style="305" customWidth="1"/>
    <col min="8980" max="8980" width="8.7265625" style="305"/>
    <col min="8981" max="8981" width="17" style="305" customWidth="1"/>
    <col min="8982" max="9216" width="8.7265625" style="305"/>
    <col min="9217" max="9217" width="16.36328125" style="305" customWidth="1"/>
    <col min="9218" max="9218" width="16" style="305" customWidth="1"/>
    <col min="9219" max="9220" width="5" style="305" customWidth="1"/>
    <col min="9221" max="9221" width="16.36328125" style="305" customWidth="1"/>
    <col min="9222" max="9222" width="15.1796875" style="305" customWidth="1"/>
    <col min="9223" max="9224" width="5" style="305" customWidth="1"/>
    <col min="9225" max="9225" width="2.90625" style="305" customWidth="1"/>
    <col min="9226" max="9227" width="8.1796875" style="305" customWidth="1"/>
    <col min="9228" max="9228" width="2.26953125" style="305" customWidth="1"/>
    <col min="9229" max="9230" width="8.1796875" style="305" customWidth="1"/>
    <col min="9231" max="9231" width="5.36328125" style="305" customWidth="1"/>
    <col min="9232" max="9232" width="8.7265625" style="305"/>
    <col min="9233" max="9233" width="17" style="305" customWidth="1"/>
    <col min="9234" max="9234" width="8.7265625" style="305"/>
    <col min="9235" max="9235" width="17" style="305" customWidth="1"/>
    <col min="9236" max="9236" width="8.7265625" style="305"/>
    <col min="9237" max="9237" width="17" style="305" customWidth="1"/>
    <col min="9238" max="9472" width="8.7265625" style="305"/>
    <col min="9473" max="9473" width="16.36328125" style="305" customWidth="1"/>
    <col min="9474" max="9474" width="16" style="305" customWidth="1"/>
    <col min="9475" max="9476" width="5" style="305" customWidth="1"/>
    <col min="9477" max="9477" width="16.36328125" style="305" customWidth="1"/>
    <col min="9478" max="9478" width="15.1796875" style="305" customWidth="1"/>
    <col min="9479" max="9480" width="5" style="305" customWidth="1"/>
    <col min="9481" max="9481" width="2.90625" style="305" customWidth="1"/>
    <col min="9482" max="9483" width="8.1796875" style="305" customWidth="1"/>
    <col min="9484" max="9484" width="2.26953125" style="305" customWidth="1"/>
    <col min="9485" max="9486" width="8.1796875" style="305" customWidth="1"/>
    <col min="9487" max="9487" width="5.36328125" style="305" customWidth="1"/>
    <col min="9488" max="9488" width="8.7265625" style="305"/>
    <col min="9489" max="9489" width="17" style="305" customWidth="1"/>
    <col min="9490" max="9490" width="8.7265625" style="305"/>
    <col min="9491" max="9491" width="17" style="305" customWidth="1"/>
    <col min="9492" max="9492" width="8.7265625" style="305"/>
    <col min="9493" max="9493" width="17" style="305" customWidth="1"/>
    <col min="9494" max="9728" width="8.7265625" style="305"/>
    <col min="9729" max="9729" width="16.36328125" style="305" customWidth="1"/>
    <col min="9730" max="9730" width="16" style="305" customWidth="1"/>
    <col min="9731" max="9732" width="5" style="305" customWidth="1"/>
    <col min="9733" max="9733" width="16.36328125" style="305" customWidth="1"/>
    <col min="9734" max="9734" width="15.1796875" style="305" customWidth="1"/>
    <col min="9735" max="9736" width="5" style="305" customWidth="1"/>
    <col min="9737" max="9737" width="2.90625" style="305" customWidth="1"/>
    <col min="9738" max="9739" width="8.1796875" style="305" customWidth="1"/>
    <col min="9740" max="9740" width="2.26953125" style="305" customWidth="1"/>
    <col min="9741" max="9742" width="8.1796875" style="305" customWidth="1"/>
    <col min="9743" max="9743" width="5.36328125" style="305" customWidth="1"/>
    <col min="9744" max="9744" width="8.7265625" style="305"/>
    <col min="9745" max="9745" width="17" style="305" customWidth="1"/>
    <col min="9746" max="9746" width="8.7265625" style="305"/>
    <col min="9747" max="9747" width="17" style="305" customWidth="1"/>
    <col min="9748" max="9748" width="8.7265625" style="305"/>
    <col min="9749" max="9749" width="17" style="305" customWidth="1"/>
    <col min="9750" max="9984" width="8.7265625" style="305"/>
    <col min="9985" max="9985" width="16.36328125" style="305" customWidth="1"/>
    <col min="9986" max="9986" width="16" style="305" customWidth="1"/>
    <col min="9987" max="9988" width="5" style="305" customWidth="1"/>
    <col min="9989" max="9989" width="16.36328125" style="305" customWidth="1"/>
    <col min="9990" max="9990" width="15.1796875" style="305" customWidth="1"/>
    <col min="9991" max="9992" width="5" style="305" customWidth="1"/>
    <col min="9993" max="9993" width="2.90625" style="305" customWidth="1"/>
    <col min="9994" max="9995" width="8.1796875" style="305" customWidth="1"/>
    <col min="9996" max="9996" width="2.26953125" style="305" customWidth="1"/>
    <col min="9997" max="9998" width="8.1796875" style="305" customWidth="1"/>
    <col min="9999" max="9999" width="5.36328125" style="305" customWidth="1"/>
    <col min="10000" max="10000" width="8.7265625" style="305"/>
    <col min="10001" max="10001" width="17" style="305" customWidth="1"/>
    <col min="10002" max="10002" width="8.7265625" style="305"/>
    <col min="10003" max="10003" width="17" style="305" customWidth="1"/>
    <col min="10004" max="10004" width="8.7265625" style="305"/>
    <col min="10005" max="10005" width="17" style="305" customWidth="1"/>
    <col min="10006" max="10240" width="8.7265625" style="305"/>
    <col min="10241" max="10241" width="16.36328125" style="305" customWidth="1"/>
    <col min="10242" max="10242" width="16" style="305" customWidth="1"/>
    <col min="10243" max="10244" width="5" style="305" customWidth="1"/>
    <col min="10245" max="10245" width="16.36328125" style="305" customWidth="1"/>
    <col min="10246" max="10246" width="15.1796875" style="305" customWidth="1"/>
    <col min="10247" max="10248" width="5" style="305" customWidth="1"/>
    <col min="10249" max="10249" width="2.90625" style="305" customWidth="1"/>
    <col min="10250" max="10251" width="8.1796875" style="305" customWidth="1"/>
    <col min="10252" max="10252" width="2.26953125" style="305" customWidth="1"/>
    <col min="10253" max="10254" width="8.1796875" style="305" customWidth="1"/>
    <col min="10255" max="10255" width="5.36328125" style="305" customWidth="1"/>
    <col min="10256" max="10256" width="8.7265625" style="305"/>
    <col min="10257" max="10257" width="17" style="305" customWidth="1"/>
    <col min="10258" max="10258" width="8.7265625" style="305"/>
    <col min="10259" max="10259" width="17" style="305" customWidth="1"/>
    <col min="10260" max="10260" width="8.7265625" style="305"/>
    <col min="10261" max="10261" width="17" style="305" customWidth="1"/>
    <col min="10262" max="10496" width="8.7265625" style="305"/>
    <col min="10497" max="10497" width="16.36328125" style="305" customWidth="1"/>
    <col min="10498" max="10498" width="16" style="305" customWidth="1"/>
    <col min="10499" max="10500" width="5" style="305" customWidth="1"/>
    <col min="10501" max="10501" width="16.36328125" style="305" customWidth="1"/>
    <col min="10502" max="10502" width="15.1796875" style="305" customWidth="1"/>
    <col min="10503" max="10504" width="5" style="305" customWidth="1"/>
    <col min="10505" max="10505" width="2.90625" style="305" customWidth="1"/>
    <col min="10506" max="10507" width="8.1796875" style="305" customWidth="1"/>
    <col min="10508" max="10508" width="2.26953125" style="305" customWidth="1"/>
    <col min="10509" max="10510" width="8.1796875" style="305" customWidth="1"/>
    <col min="10511" max="10511" width="5.36328125" style="305" customWidth="1"/>
    <col min="10512" max="10512" width="8.7265625" style="305"/>
    <col min="10513" max="10513" width="17" style="305" customWidth="1"/>
    <col min="10514" max="10514" width="8.7265625" style="305"/>
    <col min="10515" max="10515" width="17" style="305" customWidth="1"/>
    <col min="10516" max="10516" width="8.7265625" style="305"/>
    <col min="10517" max="10517" width="17" style="305" customWidth="1"/>
    <col min="10518" max="10752" width="8.7265625" style="305"/>
    <col min="10753" max="10753" width="16.36328125" style="305" customWidth="1"/>
    <col min="10754" max="10754" width="16" style="305" customWidth="1"/>
    <col min="10755" max="10756" width="5" style="305" customWidth="1"/>
    <col min="10757" max="10757" width="16.36328125" style="305" customWidth="1"/>
    <col min="10758" max="10758" width="15.1796875" style="305" customWidth="1"/>
    <col min="10759" max="10760" width="5" style="305" customWidth="1"/>
    <col min="10761" max="10761" width="2.90625" style="305" customWidth="1"/>
    <col min="10762" max="10763" width="8.1796875" style="305" customWidth="1"/>
    <col min="10764" max="10764" width="2.26953125" style="305" customWidth="1"/>
    <col min="10765" max="10766" width="8.1796875" style="305" customWidth="1"/>
    <col min="10767" max="10767" width="5.36328125" style="305" customWidth="1"/>
    <col min="10768" max="10768" width="8.7265625" style="305"/>
    <col min="10769" max="10769" width="17" style="305" customWidth="1"/>
    <col min="10770" max="10770" width="8.7265625" style="305"/>
    <col min="10771" max="10771" width="17" style="305" customWidth="1"/>
    <col min="10772" max="10772" width="8.7265625" style="305"/>
    <col min="10773" max="10773" width="17" style="305" customWidth="1"/>
    <col min="10774" max="11008" width="8.7265625" style="305"/>
    <col min="11009" max="11009" width="16.36328125" style="305" customWidth="1"/>
    <col min="11010" max="11010" width="16" style="305" customWidth="1"/>
    <col min="11011" max="11012" width="5" style="305" customWidth="1"/>
    <col min="11013" max="11013" width="16.36328125" style="305" customWidth="1"/>
    <col min="11014" max="11014" width="15.1796875" style="305" customWidth="1"/>
    <col min="11015" max="11016" width="5" style="305" customWidth="1"/>
    <col min="11017" max="11017" width="2.90625" style="305" customWidth="1"/>
    <col min="11018" max="11019" width="8.1796875" style="305" customWidth="1"/>
    <col min="11020" max="11020" width="2.26953125" style="305" customWidth="1"/>
    <col min="11021" max="11022" width="8.1796875" style="305" customWidth="1"/>
    <col min="11023" max="11023" width="5.36328125" style="305" customWidth="1"/>
    <col min="11024" max="11024" width="8.7265625" style="305"/>
    <col min="11025" max="11025" width="17" style="305" customWidth="1"/>
    <col min="11026" max="11026" width="8.7265625" style="305"/>
    <col min="11027" max="11027" width="17" style="305" customWidth="1"/>
    <col min="11028" max="11028" width="8.7265625" style="305"/>
    <col min="11029" max="11029" width="17" style="305" customWidth="1"/>
    <col min="11030" max="11264" width="8.7265625" style="305"/>
    <col min="11265" max="11265" width="16.36328125" style="305" customWidth="1"/>
    <col min="11266" max="11266" width="16" style="305" customWidth="1"/>
    <col min="11267" max="11268" width="5" style="305" customWidth="1"/>
    <col min="11269" max="11269" width="16.36328125" style="305" customWidth="1"/>
    <col min="11270" max="11270" width="15.1796875" style="305" customWidth="1"/>
    <col min="11271" max="11272" width="5" style="305" customWidth="1"/>
    <col min="11273" max="11273" width="2.90625" style="305" customWidth="1"/>
    <col min="11274" max="11275" width="8.1796875" style="305" customWidth="1"/>
    <col min="11276" max="11276" width="2.26953125" style="305" customWidth="1"/>
    <col min="11277" max="11278" width="8.1796875" style="305" customWidth="1"/>
    <col min="11279" max="11279" width="5.36328125" style="305" customWidth="1"/>
    <col min="11280" max="11280" width="8.7265625" style="305"/>
    <col min="11281" max="11281" width="17" style="305" customWidth="1"/>
    <col min="11282" max="11282" width="8.7265625" style="305"/>
    <col min="11283" max="11283" width="17" style="305" customWidth="1"/>
    <col min="11284" max="11284" width="8.7265625" style="305"/>
    <col min="11285" max="11285" width="17" style="305" customWidth="1"/>
    <col min="11286" max="11520" width="8.7265625" style="305"/>
    <col min="11521" max="11521" width="16.36328125" style="305" customWidth="1"/>
    <col min="11522" max="11522" width="16" style="305" customWidth="1"/>
    <col min="11523" max="11524" width="5" style="305" customWidth="1"/>
    <col min="11525" max="11525" width="16.36328125" style="305" customWidth="1"/>
    <col min="11526" max="11526" width="15.1796875" style="305" customWidth="1"/>
    <col min="11527" max="11528" width="5" style="305" customWidth="1"/>
    <col min="11529" max="11529" width="2.90625" style="305" customWidth="1"/>
    <col min="11530" max="11531" width="8.1796875" style="305" customWidth="1"/>
    <col min="11532" max="11532" width="2.26953125" style="305" customWidth="1"/>
    <col min="11533" max="11534" width="8.1796875" style="305" customWidth="1"/>
    <col min="11535" max="11535" width="5.36328125" style="305" customWidth="1"/>
    <col min="11536" max="11536" width="8.7265625" style="305"/>
    <col min="11537" max="11537" width="17" style="305" customWidth="1"/>
    <col min="11538" max="11538" width="8.7265625" style="305"/>
    <col min="11539" max="11539" width="17" style="305" customWidth="1"/>
    <col min="11540" max="11540" width="8.7265625" style="305"/>
    <col min="11541" max="11541" width="17" style="305" customWidth="1"/>
    <col min="11542" max="11776" width="8.7265625" style="305"/>
    <col min="11777" max="11777" width="16.36328125" style="305" customWidth="1"/>
    <col min="11778" max="11778" width="16" style="305" customWidth="1"/>
    <col min="11779" max="11780" width="5" style="305" customWidth="1"/>
    <col min="11781" max="11781" width="16.36328125" style="305" customWidth="1"/>
    <col min="11782" max="11782" width="15.1796875" style="305" customWidth="1"/>
    <col min="11783" max="11784" width="5" style="305" customWidth="1"/>
    <col min="11785" max="11785" width="2.90625" style="305" customWidth="1"/>
    <col min="11786" max="11787" width="8.1796875" style="305" customWidth="1"/>
    <col min="11788" max="11788" width="2.26953125" style="305" customWidth="1"/>
    <col min="11789" max="11790" width="8.1796875" style="305" customWidth="1"/>
    <col min="11791" max="11791" width="5.36328125" style="305" customWidth="1"/>
    <col min="11792" max="11792" width="8.7265625" style="305"/>
    <col min="11793" max="11793" width="17" style="305" customWidth="1"/>
    <col min="11794" max="11794" width="8.7265625" style="305"/>
    <col min="11795" max="11795" width="17" style="305" customWidth="1"/>
    <col min="11796" max="11796" width="8.7265625" style="305"/>
    <col min="11797" max="11797" width="17" style="305" customWidth="1"/>
    <col min="11798" max="12032" width="8.7265625" style="305"/>
    <col min="12033" max="12033" width="16.36328125" style="305" customWidth="1"/>
    <col min="12034" max="12034" width="16" style="305" customWidth="1"/>
    <col min="12035" max="12036" width="5" style="305" customWidth="1"/>
    <col min="12037" max="12037" width="16.36328125" style="305" customWidth="1"/>
    <col min="12038" max="12038" width="15.1796875" style="305" customWidth="1"/>
    <col min="12039" max="12040" width="5" style="305" customWidth="1"/>
    <col min="12041" max="12041" width="2.90625" style="305" customWidth="1"/>
    <col min="12042" max="12043" width="8.1796875" style="305" customWidth="1"/>
    <col min="12044" max="12044" width="2.26953125" style="305" customWidth="1"/>
    <col min="12045" max="12046" width="8.1796875" style="305" customWidth="1"/>
    <col min="12047" max="12047" width="5.36328125" style="305" customWidth="1"/>
    <col min="12048" max="12048" width="8.7265625" style="305"/>
    <col min="12049" max="12049" width="17" style="305" customWidth="1"/>
    <col min="12050" max="12050" width="8.7265625" style="305"/>
    <col min="12051" max="12051" width="17" style="305" customWidth="1"/>
    <col min="12052" max="12052" width="8.7265625" style="305"/>
    <col min="12053" max="12053" width="17" style="305" customWidth="1"/>
    <col min="12054" max="12288" width="8.7265625" style="305"/>
    <col min="12289" max="12289" width="16.36328125" style="305" customWidth="1"/>
    <col min="12290" max="12290" width="16" style="305" customWidth="1"/>
    <col min="12291" max="12292" width="5" style="305" customWidth="1"/>
    <col min="12293" max="12293" width="16.36328125" style="305" customWidth="1"/>
    <col min="12294" max="12294" width="15.1796875" style="305" customWidth="1"/>
    <col min="12295" max="12296" width="5" style="305" customWidth="1"/>
    <col min="12297" max="12297" width="2.90625" style="305" customWidth="1"/>
    <col min="12298" max="12299" width="8.1796875" style="305" customWidth="1"/>
    <col min="12300" max="12300" width="2.26953125" style="305" customWidth="1"/>
    <col min="12301" max="12302" width="8.1796875" style="305" customWidth="1"/>
    <col min="12303" max="12303" width="5.36328125" style="305" customWidth="1"/>
    <col min="12304" max="12304" width="8.7265625" style="305"/>
    <col min="12305" max="12305" width="17" style="305" customWidth="1"/>
    <col min="12306" max="12306" width="8.7265625" style="305"/>
    <col min="12307" max="12307" width="17" style="305" customWidth="1"/>
    <col min="12308" max="12308" width="8.7265625" style="305"/>
    <col min="12309" max="12309" width="17" style="305" customWidth="1"/>
    <col min="12310" max="12544" width="8.7265625" style="305"/>
    <col min="12545" max="12545" width="16.36328125" style="305" customWidth="1"/>
    <col min="12546" max="12546" width="16" style="305" customWidth="1"/>
    <col min="12547" max="12548" width="5" style="305" customWidth="1"/>
    <col min="12549" max="12549" width="16.36328125" style="305" customWidth="1"/>
    <col min="12550" max="12550" width="15.1796875" style="305" customWidth="1"/>
    <col min="12551" max="12552" width="5" style="305" customWidth="1"/>
    <col min="12553" max="12553" width="2.90625" style="305" customWidth="1"/>
    <col min="12554" max="12555" width="8.1796875" style="305" customWidth="1"/>
    <col min="12556" max="12556" width="2.26953125" style="305" customWidth="1"/>
    <col min="12557" max="12558" width="8.1796875" style="305" customWidth="1"/>
    <col min="12559" max="12559" width="5.36328125" style="305" customWidth="1"/>
    <col min="12560" max="12560" width="8.7265625" style="305"/>
    <col min="12561" max="12561" width="17" style="305" customWidth="1"/>
    <col min="12562" max="12562" width="8.7265625" style="305"/>
    <col min="12563" max="12563" width="17" style="305" customWidth="1"/>
    <col min="12564" max="12564" width="8.7265625" style="305"/>
    <col min="12565" max="12565" width="17" style="305" customWidth="1"/>
    <col min="12566" max="12800" width="8.7265625" style="305"/>
    <col min="12801" max="12801" width="16.36328125" style="305" customWidth="1"/>
    <col min="12802" max="12802" width="16" style="305" customWidth="1"/>
    <col min="12803" max="12804" width="5" style="305" customWidth="1"/>
    <col min="12805" max="12805" width="16.36328125" style="305" customWidth="1"/>
    <col min="12806" max="12806" width="15.1796875" style="305" customWidth="1"/>
    <col min="12807" max="12808" width="5" style="305" customWidth="1"/>
    <col min="12809" max="12809" width="2.90625" style="305" customWidth="1"/>
    <col min="12810" max="12811" width="8.1796875" style="305" customWidth="1"/>
    <col min="12812" max="12812" width="2.26953125" style="305" customWidth="1"/>
    <col min="12813" max="12814" width="8.1796875" style="305" customWidth="1"/>
    <col min="12815" max="12815" width="5.36328125" style="305" customWidth="1"/>
    <col min="12816" max="12816" width="8.7265625" style="305"/>
    <col min="12817" max="12817" width="17" style="305" customWidth="1"/>
    <col min="12818" max="12818" width="8.7265625" style="305"/>
    <col min="12819" max="12819" width="17" style="305" customWidth="1"/>
    <col min="12820" max="12820" width="8.7265625" style="305"/>
    <col min="12821" max="12821" width="17" style="305" customWidth="1"/>
    <col min="12822" max="13056" width="8.7265625" style="305"/>
    <col min="13057" max="13057" width="16.36328125" style="305" customWidth="1"/>
    <col min="13058" max="13058" width="16" style="305" customWidth="1"/>
    <col min="13059" max="13060" width="5" style="305" customWidth="1"/>
    <col min="13061" max="13061" width="16.36328125" style="305" customWidth="1"/>
    <col min="13062" max="13062" width="15.1796875" style="305" customWidth="1"/>
    <col min="13063" max="13064" width="5" style="305" customWidth="1"/>
    <col min="13065" max="13065" width="2.90625" style="305" customWidth="1"/>
    <col min="13066" max="13067" width="8.1796875" style="305" customWidth="1"/>
    <col min="13068" max="13068" width="2.26953125" style="305" customWidth="1"/>
    <col min="13069" max="13070" width="8.1796875" style="305" customWidth="1"/>
    <col min="13071" max="13071" width="5.36328125" style="305" customWidth="1"/>
    <col min="13072" max="13072" width="8.7265625" style="305"/>
    <col min="13073" max="13073" width="17" style="305" customWidth="1"/>
    <col min="13074" max="13074" width="8.7265625" style="305"/>
    <col min="13075" max="13075" width="17" style="305" customWidth="1"/>
    <col min="13076" max="13076" width="8.7265625" style="305"/>
    <col min="13077" max="13077" width="17" style="305" customWidth="1"/>
    <col min="13078" max="13312" width="8.7265625" style="305"/>
    <col min="13313" max="13313" width="16.36328125" style="305" customWidth="1"/>
    <col min="13314" max="13314" width="16" style="305" customWidth="1"/>
    <col min="13315" max="13316" width="5" style="305" customWidth="1"/>
    <col min="13317" max="13317" width="16.36328125" style="305" customWidth="1"/>
    <col min="13318" max="13318" width="15.1796875" style="305" customWidth="1"/>
    <col min="13319" max="13320" width="5" style="305" customWidth="1"/>
    <col min="13321" max="13321" width="2.90625" style="305" customWidth="1"/>
    <col min="13322" max="13323" width="8.1796875" style="305" customWidth="1"/>
    <col min="13324" max="13324" width="2.26953125" style="305" customWidth="1"/>
    <col min="13325" max="13326" width="8.1796875" style="305" customWidth="1"/>
    <col min="13327" max="13327" width="5.36328125" style="305" customWidth="1"/>
    <col min="13328" max="13328" width="8.7265625" style="305"/>
    <col min="13329" max="13329" width="17" style="305" customWidth="1"/>
    <col min="13330" max="13330" width="8.7265625" style="305"/>
    <col min="13331" max="13331" width="17" style="305" customWidth="1"/>
    <col min="13332" max="13332" width="8.7265625" style="305"/>
    <col min="13333" max="13333" width="17" style="305" customWidth="1"/>
    <col min="13334" max="13568" width="8.7265625" style="305"/>
    <col min="13569" max="13569" width="16.36328125" style="305" customWidth="1"/>
    <col min="13570" max="13570" width="16" style="305" customWidth="1"/>
    <col min="13571" max="13572" width="5" style="305" customWidth="1"/>
    <col min="13573" max="13573" width="16.36328125" style="305" customWidth="1"/>
    <col min="13574" max="13574" width="15.1796875" style="305" customWidth="1"/>
    <col min="13575" max="13576" width="5" style="305" customWidth="1"/>
    <col min="13577" max="13577" width="2.90625" style="305" customWidth="1"/>
    <col min="13578" max="13579" width="8.1796875" style="305" customWidth="1"/>
    <col min="13580" max="13580" width="2.26953125" style="305" customWidth="1"/>
    <col min="13581" max="13582" width="8.1796875" style="305" customWidth="1"/>
    <col min="13583" max="13583" width="5.36328125" style="305" customWidth="1"/>
    <col min="13584" max="13584" width="8.7265625" style="305"/>
    <col min="13585" max="13585" width="17" style="305" customWidth="1"/>
    <col min="13586" max="13586" width="8.7265625" style="305"/>
    <col min="13587" max="13587" width="17" style="305" customWidth="1"/>
    <col min="13588" max="13588" width="8.7265625" style="305"/>
    <col min="13589" max="13589" width="17" style="305" customWidth="1"/>
    <col min="13590" max="13824" width="8.7265625" style="305"/>
    <col min="13825" max="13825" width="16.36328125" style="305" customWidth="1"/>
    <col min="13826" max="13826" width="16" style="305" customWidth="1"/>
    <col min="13827" max="13828" width="5" style="305" customWidth="1"/>
    <col min="13829" max="13829" width="16.36328125" style="305" customWidth="1"/>
    <col min="13830" max="13830" width="15.1796875" style="305" customWidth="1"/>
    <col min="13831" max="13832" width="5" style="305" customWidth="1"/>
    <col min="13833" max="13833" width="2.90625" style="305" customWidth="1"/>
    <col min="13834" max="13835" width="8.1796875" style="305" customWidth="1"/>
    <col min="13836" max="13836" width="2.26953125" style="305" customWidth="1"/>
    <col min="13837" max="13838" width="8.1796875" style="305" customWidth="1"/>
    <col min="13839" max="13839" width="5.36328125" style="305" customWidth="1"/>
    <col min="13840" max="13840" width="8.7265625" style="305"/>
    <col min="13841" max="13841" width="17" style="305" customWidth="1"/>
    <col min="13842" max="13842" width="8.7265625" style="305"/>
    <col min="13843" max="13843" width="17" style="305" customWidth="1"/>
    <col min="13844" max="13844" width="8.7265625" style="305"/>
    <col min="13845" max="13845" width="17" style="305" customWidth="1"/>
    <col min="13846" max="14080" width="8.7265625" style="305"/>
    <col min="14081" max="14081" width="16.36328125" style="305" customWidth="1"/>
    <col min="14082" max="14082" width="16" style="305" customWidth="1"/>
    <col min="14083" max="14084" width="5" style="305" customWidth="1"/>
    <col min="14085" max="14085" width="16.36328125" style="305" customWidth="1"/>
    <col min="14086" max="14086" width="15.1796875" style="305" customWidth="1"/>
    <col min="14087" max="14088" width="5" style="305" customWidth="1"/>
    <col min="14089" max="14089" width="2.90625" style="305" customWidth="1"/>
    <col min="14090" max="14091" width="8.1796875" style="305" customWidth="1"/>
    <col min="14092" max="14092" width="2.26953125" style="305" customWidth="1"/>
    <col min="14093" max="14094" width="8.1796875" style="305" customWidth="1"/>
    <col min="14095" max="14095" width="5.36328125" style="305" customWidth="1"/>
    <col min="14096" max="14096" width="8.7265625" style="305"/>
    <col min="14097" max="14097" width="17" style="305" customWidth="1"/>
    <col min="14098" max="14098" width="8.7265625" style="305"/>
    <col min="14099" max="14099" width="17" style="305" customWidth="1"/>
    <col min="14100" max="14100" width="8.7265625" style="305"/>
    <col min="14101" max="14101" width="17" style="305" customWidth="1"/>
    <col min="14102" max="14336" width="8.7265625" style="305"/>
    <col min="14337" max="14337" width="16.36328125" style="305" customWidth="1"/>
    <col min="14338" max="14338" width="16" style="305" customWidth="1"/>
    <col min="14339" max="14340" width="5" style="305" customWidth="1"/>
    <col min="14341" max="14341" width="16.36328125" style="305" customWidth="1"/>
    <col min="14342" max="14342" width="15.1796875" style="305" customWidth="1"/>
    <col min="14343" max="14344" width="5" style="305" customWidth="1"/>
    <col min="14345" max="14345" width="2.90625" style="305" customWidth="1"/>
    <col min="14346" max="14347" width="8.1796875" style="305" customWidth="1"/>
    <col min="14348" max="14348" width="2.26953125" style="305" customWidth="1"/>
    <col min="14349" max="14350" width="8.1796875" style="305" customWidth="1"/>
    <col min="14351" max="14351" width="5.36328125" style="305" customWidth="1"/>
    <col min="14352" max="14352" width="8.7265625" style="305"/>
    <col min="14353" max="14353" width="17" style="305" customWidth="1"/>
    <col min="14354" max="14354" width="8.7265625" style="305"/>
    <col min="14355" max="14355" width="17" style="305" customWidth="1"/>
    <col min="14356" max="14356" width="8.7265625" style="305"/>
    <col min="14357" max="14357" width="17" style="305" customWidth="1"/>
    <col min="14358" max="14592" width="8.7265625" style="305"/>
    <col min="14593" max="14593" width="16.36328125" style="305" customWidth="1"/>
    <col min="14594" max="14594" width="16" style="305" customWidth="1"/>
    <col min="14595" max="14596" width="5" style="305" customWidth="1"/>
    <col min="14597" max="14597" width="16.36328125" style="305" customWidth="1"/>
    <col min="14598" max="14598" width="15.1796875" style="305" customWidth="1"/>
    <col min="14599" max="14600" width="5" style="305" customWidth="1"/>
    <col min="14601" max="14601" width="2.90625" style="305" customWidth="1"/>
    <col min="14602" max="14603" width="8.1796875" style="305" customWidth="1"/>
    <col min="14604" max="14604" width="2.26953125" style="305" customWidth="1"/>
    <col min="14605" max="14606" width="8.1796875" style="305" customWidth="1"/>
    <col min="14607" max="14607" width="5.36328125" style="305" customWidth="1"/>
    <col min="14608" max="14608" width="8.7265625" style="305"/>
    <col min="14609" max="14609" width="17" style="305" customWidth="1"/>
    <col min="14610" max="14610" width="8.7265625" style="305"/>
    <col min="14611" max="14611" width="17" style="305" customWidth="1"/>
    <col min="14612" max="14612" width="8.7265625" style="305"/>
    <col min="14613" max="14613" width="17" style="305" customWidth="1"/>
    <col min="14614" max="14848" width="8.7265625" style="305"/>
    <col min="14849" max="14849" width="16.36328125" style="305" customWidth="1"/>
    <col min="14850" max="14850" width="16" style="305" customWidth="1"/>
    <col min="14851" max="14852" width="5" style="305" customWidth="1"/>
    <col min="14853" max="14853" width="16.36328125" style="305" customWidth="1"/>
    <col min="14854" max="14854" width="15.1796875" style="305" customWidth="1"/>
    <col min="14855" max="14856" width="5" style="305" customWidth="1"/>
    <col min="14857" max="14857" width="2.90625" style="305" customWidth="1"/>
    <col min="14858" max="14859" width="8.1796875" style="305" customWidth="1"/>
    <col min="14860" max="14860" width="2.26953125" style="305" customWidth="1"/>
    <col min="14861" max="14862" width="8.1796875" style="305" customWidth="1"/>
    <col min="14863" max="14863" width="5.36328125" style="305" customWidth="1"/>
    <col min="14864" max="14864" width="8.7265625" style="305"/>
    <col min="14865" max="14865" width="17" style="305" customWidth="1"/>
    <col min="14866" max="14866" width="8.7265625" style="305"/>
    <col min="14867" max="14867" width="17" style="305" customWidth="1"/>
    <col min="14868" max="14868" width="8.7265625" style="305"/>
    <col min="14869" max="14869" width="17" style="305" customWidth="1"/>
    <col min="14870" max="15104" width="8.7265625" style="305"/>
    <col min="15105" max="15105" width="16.36328125" style="305" customWidth="1"/>
    <col min="15106" max="15106" width="16" style="305" customWidth="1"/>
    <col min="15107" max="15108" width="5" style="305" customWidth="1"/>
    <col min="15109" max="15109" width="16.36328125" style="305" customWidth="1"/>
    <col min="15110" max="15110" width="15.1796875" style="305" customWidth="1"/>
    <col min="15111" max="15112" width="5" style="305" customWidth="1"/>
    <col min="15113" max="15113" width="2.90625" style="305" customWidth="1"/>
    <col min="15114" max="15115" width="8.1796875" style="305" customWidth="1"/>
    <col min="15116" max="15116" width="2.26953125" style="305" customWidth="1"/>
    <col min="15117" max="15118" width="8.1796875" style="305" customWidth="1"/>
    <col min="15119" max="15119" width="5.36328125" style="305" customWidth="1"/>
    <col min="15120" max="15120" width="8.7265625" style="305"/>
    <col min="15121" max="15121" width="17" style="305" customWidth="1"/>
    <col min="15122" max="15122" width="8.7265625" style="305"/>
    <col min="15123" max="15123" width="17" style="305" customWidth="1"/>
    <col min="15124" max="15124" width="8.7265625" style="305"/>
    <col min="15125" max="15125" width="17" style="305" customWidth="1"/>
    <col min="15126" max="15360" width="8.7265625" style="305"/>
    <col min="15361" max="15361" width="16.36328125" style="305" customWidth="1"/>
    <col min="15362" max="15362" width="16" style="305" customWidth="1"/>
    <col min="15363" max="15364" width="5" style="305" customWidth="1"/>
    <col min="15365" max="15365" width="16.36328125" style="305" customWidth="1"/>
    <col min="15366" max="15366" width="15.1796875" style="305" customWidth="1"/>
    <col min="15367" max="15368" width="5" style="305" customWidth="1"/>
    <col min="15369" max="15369" width="2.90625" style="305" customWidth="1"/>
    <col min="15370" max="15371" width="8.1796875" style="305" customWidth="1"/>
    <col min="15372" max="15372" width="2.26953125" style="305" customWidth="1"/>
    <col min="15373" max="15374" width="8.1796875" style="305" customWidth="1"/>
    <col min="15375" max="15375" width="5.36328125" style="305" customWidth="1"/>
    <col min="15376" max="15376" width="8.7265625" style="305"/>
    <col min="15377" max="15377" width="17" style="305" customWidth="1"/>
    <col min="15378" max="15378" width="8.7265625" style="305"/>
    <col min="15379" max="15379" width="17" style="305" customWidth="1"/>
    <col min="15380" max="15380" width="8.7265625" style="305"/>
    <col min="15381" max="15381" width="17" style="305" customWidth="1"/>
    <col min="15382" max="15616" width="8.7265625" style="305"/>
    <col min="15617" max="15617" width="16.36328125" style="305" customWidth="1"/>
    <col min="15618" max="15618" width="16" style="305" customWidth="1"/>
    <col min="15619" max="15620" width="5" style="305" customWidth="1"/>
    <col min="15621" max="15621" width="16.36328125" style="305" customWidth="1"/>
    <col min="15622" max="15622" width="15.1796875" style="305" customWidth="1"/>
    <col min="15623" max="15624" width="5" style="305" customWidth="1"/>
    <col min="15625" max="15625" width="2.90625" style="305" customWidth="1"/>
    <col min="15626" max="15627" width="8.1796875" style="305" customWidth="1"/>
    <col min="15628" max="15628" width="2.26953125" style="305" customWidth="1"/>
    <col min="15629" max="15630" width="8.1796875" style="305" customWidth="1"/>
    <col min="15631" max="15631" width="5.36328125" style="305" customWidth="1"/>
    <col min="15632" max="15632" width="8.7265625" style="305"/>
    <col min="15633" max="15633" width="17" style="305" customWidth="1"/>
    <col min="15634" max="15634" width="8.7265625" style="305"/>
    <col min="15635" max="15635" width="17" style="305" customWidth="1"/>
    <col min="15636" max="15636" width="8.7265625" style="305"/>
    <col min="15637" max="15637" width="17" style="305" customWidth="1"/>
    <col min="15638" max="15872" width="8.7265625" style="305"/>
    <col min="15873" max="15873" width="16.36328125" style="305" customWidth="1"/>
    <col min="15874" max="15874" width="16" style="305" customWidth="1"/>
    <col min="15875" max="15876" width="5" style="305" customWidth="1"/>
    <col min="15877" max="15877" width="16.36328125" style="305" customWidth="1"/>
    <col min="15878" max="15878" width="15.1796875" style="305" customWidth="1"/>
    <col min="15879" max="15880" width="5" style="305" customWidth="1"/>
    <col min="15881" max="15881" width="2.90625" style="305" customWidth="1"/>
    <col min="15882" max="15883" width="8.1796875" style="305" customWidth="1"/>
    <col min="15884" max="15884" width="2.26953125" style="305" customWidth="1"/>
    <col min="15885" max="15886" width="8.1796875" style="305" customWidth="1"/>
    <col min="15887" max="15887" width="5.36328125" style="305" customWidth="1"/>
    <col min="15888" max="15888" width="8.7265625" style="305"/>
    <col min="15889" max="15889" width="17" style="305" customWidth="1"/>
    <col min="15890" max="15890" width="8.7265625" style="305"/>
    <col min="15891" max="15891" width="17" style="305" customWidth="1"/>
    <col min="15892" max="15892" width="8.7265625" style="305"/>
    <col min="15893" max="15893" width="17" style="305" customWidth="1"/>
    <col min="15894" max="16128" width="8.7265625" style="305"/>
    <col min="16129" max="16129" width="16.36328125" style="305" customWidth="1"/>
    <col min="16130" max="16130" width="16" style="305" customWidth="1"/>
    <col min="16131" max="16132" width="5" style="305" customWidth="1"/>
    <col min="16133" max="16133" width="16.36328125" style="305" customWidth="1"/>
    <col min="16134" max="16134" width="15.1796875" style="305" customWidth="1"/>
    <col min="16135" max="16136" width="5" style="305" customWidth="1"/>
    <col min="16137" max="16137" width="2.90625" style="305" customWidth="1"/>
    <col min="16138" max="16139" width="8.1796875" style="305" customWidth="1"/>
    <col min="16140" max="16140" width="2.26953125" style="305" customWidth="1"/>
    <col min="16141" max="16142" width="8.1796875" style="305" customWidth="1"/>
    <col min="16143" max="16143" width="5.36328125" style="305" customWidth="1"/>
    <col min="16144" max="16144" width="8.7265625" style="305"/>
    <col min="16145" max="16145" width="17" style="305" customWidth="1"/>
    <col min="16146" max="16146" width="8.7265625" style="305"/>
    <col min="16147" max="16147" width="17" style="305" customWidth="1"/>
    <col min="16148" max="16148" width="8.7265625" style="305"/>
    <col min="16149" max="16149" width="17" style="305" customWidth="1"/>
    <col min="16150" max="16384" width="8.7265625" style="305"/>
  </cols>
  <sheetData>
    <row r="1" spans="1:21" ht="21.55">
      <c r="A1" s="301" t="s">
        <v>172</v>
      </c>
      <c r="B1" s="301" t="s">
        <v>173</v>
      </c>
      <c r="C1" s="302" t="s">
        <v>174</v>
      </c>
      <c r="D1" s="302" t="s">
        <v>175</v>
      </c>
      <c r="E1" s="303" t="s">
        <v>176</v>
      </c>
      <c r="F1" s="303" t="s">
        <v>173</v>
      </c>
      <c r="G1" s="304" t="s">
        <v>174</v>
      </c>
      <c r="H1" s="304" t="s">
        <v>175</v>
      </c>
      <c r="J1" s="306" t="s">
        <v>177</v>
      </c>
      <c r="K1" s="306" t="s">
        <v>178</v>
      </c>
      <c r="M1" s="307" t="s">
        <v>22</v>
      </c>
      <c r="N1" s="307" t="s">
        <v>178</v>
      </c>
      <c r="P1" s="308" t="s">
        <v>179</v>
      </c>
      <c r="Q1" s="308" t="s">
        <v>180</v>
      </c>
      <c r="R1" s="309" t="s">
        <v>181</v>
      </c>
      <c r="S1" s="309" t="s">
        <v>182</v>
      </c>
      <c r="T1" s="310" t="s">
        <v>183</v>
      </c>
      <c r="U1" s="310" t="s">
        <v>184</v>
      </c>
    </row>
    <row r="2" spans="1:21">
      <c r="A2" s="300" t="s">
        <v>269</v>
      </c>
      <c r="B2" s="300" t="s">
        <v>269</v>
      </c>
      <c r="C2" s="300" t="s">
        <v>260</v>
      </c>
      <c r="D2" s="300" t="s">
        <v>260</v>
      </c>
      <c r="E2" s="300" t="s">
        <v>269</v>
      </c>
      <c r="F2" s="300" t="s">
        <v>269</v>
      </c>
      <c r="G2" s="300" t="s">
        <v>260</v>
      </c>
      <c r="H2" s="300" t="s">
        <v>260</v>
      </c>
      <c r="I2" s="296"/>
      <c r="J2" s="296" t="s">
        <v>185</v>
      </c>
      <c r="K2" s="296">
        <v>1</v>
      </c>
      <c r="L2" s="296"/>
      <c r="M2" s="296" t="s">
        <v>186</v>
      </c>
      <c r="N2" s="296"/>
      <c r="O2" s="296"/>
      <c r="P2" s="300" t="s">
        <v>260</v>
      </c>
      <c r="Q2" s="300" t="s">
        <v>269</v>
      </c>
      <c r="R2" s="300" t="s">
        <v>261</v>
      </c>
      <c r="S2" s="300" t="s">
        <v>262</v>
      </c>
      <c r="T2" s="300" t="s">
        <v>267</v>
      </c>
      <c r="U2" s="300" t="s">
        <v>268</v>
      </c>
    </row>
    <row r="3" spans="1:21">
      <c r="A3" s="300" t="s">
        <v>259</v>
      </c>
      <c r="B3" s="300" t="s">
        <v>259</v>
      </c>
      <c r="C3" s="300" t="s">
        <v>258</v>
      </c>
      <c r="D3" s="300" t="s">
        <v>260</v>
      </c>
      <c r="E3" s="300" t="s">
        <v>266</v>
      </c>
      <c r="F3" s="300" t="s">
        <v>266</v>
      </c>
      <c r="G3" s="300" t="s">
        <v>265</v>
      </c>
      <c r="H3" s="300" t="s">
        <v>260</v>
      </c>
      <c r="I3" s="296"/>
      <c r="J3" s="296" t="s">
        <v>187</v>
      </c>
      <c r="K3" s="296">
        <v>2</v>
      </c>
      <c r="L3" s="296"/>
      <c r="M3" s="296" t="s">
        <v>188</v>
      </c>
      <c r="N3" s="296"/>
      <c r="O3" s="296"/>
      <c r="P3" s="300" t="s">
        <v>258</v>
      </c>
      <c r="Q3" s="300" t="s">
        <v>259</v>
      </c>
      <c r="R3" s="300" t="s">
        <v>276</v>
      </c>
      <c r="S3" s="300" t="s">
        <v>191</v>
      </c>
      <c r="T3" s="296"/>
      <c r="U3" s="296"/>
    </row>
    <row r="4" spans="1:21">
      <c r="A4" s="300" t="s">
        <v>270</v>
      </c>
      <c r="B4" s="300" t="s">
        <v>270</v>
      </c>
      <c r="C4" s="300" t="s">
        <v>264</v>
      </c>
      <c r="D4" s="300" t="s">
        <v>265</v>
      </c>
      <c r="E4" s="300" t="s">
        <v>270</v>
      </c>
      <c r="F4" s="300" t="s">
        <v>270</v>
      </c>
      <c r="G4" s="300" t="s">
        <v>264</v>
      </c>
      <c r="H4" s="300" t="s">
        <v>265</v>
      </c>
      <c r="I4" s="296"/>
      <c r="J4" s="296" t="s">
        <v>189</v>
      </c>
      <c r="K4" s="296">
        <v>3</v>
      </c>
      <c r="L4" s="296"/>
      <c r="M4" s="296" t="s">
        <v>190</v>
      </c>
      <c r="N4" s="296"/>
      <c r="O4" s="296"/>
      <c r="P4" s="300" t="s">
        <v>265</v>
      </c>
      <c r="Q4" s="300" t="s">
        <v>266</v>
      </c>
      <c r="R4" s="296"/>
      <c r="S4" s="296"/>
      <c r="T4" s="296"/>
      <c r="U4" s="296"/>
    </row>
    <row r="5" spans="1:21">
      <c r="A5" s="300" t="s">
        <v>271</v>
      </c>
      <c r="B5" s="300" t="s">
        <v>271</v>
      </c>
      <c r="C5" s="300" t="s">
        <v>263</v>
      </c>
      <c r="D5" s="300" t="s">
        <v>265</v>
      </c>
      <c r="E5" s="300" t="s">
        <v>271</v>
      </c>
      <c r="F5" s="300" t="s">
        <v>271</v>
      </c>
      <c r="G5" s="300" t="s">
        <v>263</v>
      </c>
      <c r="H5" s="300" t="s">
        <v>265</v>
      </c>
      <c r="I5" s="296"/>
      <c r="J5" s="296" t="s">
        <v>192</v>
      </c>
      <c r="K5" s="296">
        <v>4</v>
      </c>
      <c r="L5" s="296"/>
      <c r="M5" s="296" t="s">
        <v>193</v>
      </c>
      <c r="N5" s="296"/>
      <c r="O5" s="296"/>
      <c r="P5" s="300" t="s">
        <v>264</v>
      </c>
      <c r="Q5" s="300" t="s">
        <v>270</v>
      </c>
      <c r="R5" s="296"/>
      <c r="S5" s="296"/>
      <c r="T5" s="296"/>
      <c r="U5" s="296"/>
    </row>
    <row r="6" spans="1:21">
      <c r="A6" s="300" t="s">
        <v>273</v>
      </c>
      <c r="B6" s="300" t="s">
        <v>273</v>
      </c>
      <c r="C6" s="300" t="s">
        <v>272</v>
      </c>
      <c r="D6" s="300" t="s">
        <v>265</v>
      </c>
      <c r="E6" s="300" t="s">
        <v>273</v>
      </c>
      <c r="F6" s="300" t="s">
        <v>273</v>
      </c>
      <c r="G6" s="300" t="s">
        <v>272</v>
      </c>
      <c r="H6" s="300" t="s">
        <v>265</v>
      </c>
      <c r="I6" s="296"/>
      <c r="J6" s="296" t="s">
        <v>194</v>
      </c>
      <c r="K6" s="296">
        <v>5</v>
      </c>
      <c r="L6" s="296"/>
      <c r="M6" s="296" t="s">
        <v>277</v>
      </c>
      <c r="N6" s="296"/>
      <c r="O6" s="296"/>
      <c r="P6" s="300" t="s">
        <v>263</v>
      </c>
      <c r="Q6" s="300" t="s">
        <v>271</v>
      </c>
      <c r="R6" s="296"/>
      <c r="S6" s="296"/>
      <c r="T6" s="296"/>
      <c r="U6" s="296"/>
    </row>
    <row r="7" spans="1:21">
      <c r="A7" s="300" t="s">
        <v>275</v>
      </c>
      <c r="B7" s="300" t="s">
        <v>275</v>
      </c>
      <c r="C7" s="300" t="s">
        <v>274</v>
      </c>
      <c r="D7" s="300" t="s">
        <v>265</v>
      </c>
      <c r="E7" s="300" t="s">
        <v>275</v>
      </c>
      <c r="F7" s="300" t="s">
        <v>275</v>
      </c>
      <c r="G7" s="300" t="s">
        <v>274</v>
      </c>
      <c r="H7" s="300" t="s">
        <v>265</v>
      </c>
      <c r="I7" s="296"/>
      <c r="J7" s="296" t="s">
        <v>195</v>
      </c>
      <c r="K7" s="296">
        <v>6</v>
      </c>
      <c r="L7" s="296"/>
      <c r="M7" s="296"/>
      <c r="N7" s="296"/>
      <c r="O7" s="296"/>
      <c r="P7" s="300" t="s">
        <v>272</v>
      </c>
      <c r="Q7" s="300" t="s">
        <v>273</v>
      </c>
      <c r="R7" s="296"/>
      <c r="S7" s="296"/>
      <c r="T7" s="296"/>
      <c r="U7" s="296"/>
    </row>
    <row r="8" spans="1:21">
      <c r="A8" s="300" t="s">
        <v>262</v>
      </c>
      <c r="B8" s="300" t="s">
        <v>262</v>
      </c>
      <c r="C8" s="300" t="s">
        <v>261</v>
      </c>
      <c r="D8" s="296">
        <v>4</v>
      </c>
      <c r="E8" s="300" t="s">
        <v>268</v>
      </c>
      <c r="F8" s="300" t="s">
        <v>268</v>
      </c>
      <c r="G8" s="300" t="s">
        <v>267</v>
      </c>
      <c r="H8" s="296">
        <v>4</v>
      </c>
      <c r="I8" s="296"/>
      <c r="J8" s="296" t="s">
        <v>196</v>
      </c>
      <c r="K8" s="296">
        <v>7</v>
      </c>
      <c r="L8" s="296"/>
      <c r="M8" s="296"/>
      <c r="N8" s="296"/>
      <c r="O8" s="296"/>
      <c r="P8" s="300" t="s">
        <v>274</v>
      </c>
      <c r="Q8" s="300" t="s">
        <v>275</v>
      </c>
      <c r="R8" s="296"/>
      <c r="S8" s="296"/>
      <c r="T8" s="296"/>
      <c r="U8" s="296"/>
    </row>
    <row r="9" spans="1:21">
      <c r="A9" s="300" t="s">
        <v>191</v>
      </c>
      <c r="B9" s="300" t="s">
        <v>191</v>
      </c>
      <c r="C9" s="300" t="s">
        <v>276</v>
      </c>
      <c r="D9" s="296">
        <v>4</v>
      </c>
      <c r="E9" s="300" t="s">
        <v>191</v>
      </c>
      <c r="F9" s="300" t="s">
        <v>191</v>
      </c>
      <c r="G9" s="296">
        <v>8</v>
      </c>
      <c r="H9" s="296">
        <v>4</v>
      </c>
      <c r="I9" s="296"/>
      <c r="J9" s="296" t="s">
        <v>197</v>
      </c>
      <c r="K9" s="296">
        <v>8</v>
      </c>
      <c r="L9" s="296"/>
      <c r="M9" s="296"/>
      <c r="N9" s="296"/>
      <c r="O9" s="296"/>
      <c r="P9" s="300"/>
      <c r="Q9" s="300"/>
      <c r="R9" s="296"/>
      <c r="S9" s="296"/>
      <c r="T9" s="296"/>
      <c r="U9" s="296"/>
    </row>
    <row r="10" spans="1:21">
      <c r="I10" s="296"/>
      <c r="J10" s="296" t="s">
        <v>198</v>
      </c>
      <c r="K10" s="296">
        <v>9</v>
      </c>
      <c r="L10" s="296"/>
      <c r="M10" s="296"/>
      <c r="N10" s="296"/>
      <c r="O10" s="296"/>
      <c r="P10" s="296"/>
      <c r="Q10" s="296"/>
      <c r="R10" s="296"/>
      <c r="S10" s="296"/>
      <c r="T10" s="296"/>
      <c r="U10" s="296"/>
    </row>
    <row r="11" spans="1:21">
      <c r="I11" s="296"/>
      <c r="J11" s="296" t="s">
        <v>199</v>
      </c>
      <c r="K11" s="296">
        <v>10</v>
      </c>
      <c r="L11" s="296"/>
      <c r="M11" s="296"/>
      <c r="N11" s="296"/>
      <c r="O11" s="296"/>
      <c r="P11" s="296"/>
      <c r="Q11" s="296"/>
      <c r="R11" s="296"/>
      <c r="S11" s="296"/>
      <c r="T11" s="296"/>
      <c r="U11" s="296"/>
    </row>
    <row r="12" spans="1:21">
      <c r="I12" s="296"/>
      <c r="J12" s="296" t="s">
        <v>200</v>
      </c>
      <c r="K12" s="296">
        <v>11</v>
      </c>
      <c r="L12" s="296"/>
      <c r="M12" s="296"/>
      <c r="N12" s="296"/>
      <c r="O12" s="296"/>
      <c r="P12" s="296"/>
      <c r="Q12" s="296"/>
      <c r="R12" s="296"/>
      <c r="S12" s="296"/>
      <c r="T12" s="296"/>
      <c r="U12" s="296"/>
    </row>
    <row r="13" spans="1:21">
      <c r="I13" s="296"/>
      <c r="J13" s="296" t="s">
        <v>201</v>
      </c>
      <c r="K13" s="296">
        <v>12</v>
      </c>
      <c r="L13" s="296"/>
      <c r="M13" s="296"/>
      <c r="N13" s="296"/>
      <c r="O13" s="296"/>
      <c r="P13" s="296"/>
      <c r="Q13" s="296"/>
      <c r="R13" s="296"/>
      <c r="S13" s="296"/>
      <c r="T13" s="296"/>
      <c r="U13" s="296"/>
    </row>
    <row r="14" spans="1:21">
      <c r="I14" s="296"/>
      <c r="J14" s="296" t="s">
        <v>202</v>
      </c>
      <c r="K14" s="296">
        <v>13</v>
      </c>
      <c r="L14" s="296"/>
      <c r="M14" s="296"/>
      <c r="N14" s="296"/>
      <c r="O14" s="296"/>
      <c r="P14" s="296"/>
      <c r="Q14" s="296"/>
      <c r="R14" s="296"/>
      <c r="S14" s="296"/>
      <c r="T14" s="296"/>
      <c r="U14" s="296"/>
    </row>
    <row r="15" spans="1:21">
      <c r="I15" s="296"/>
      <c r="J15" s="296" t="s">
        <v>203</v>
      </c>
      <c r="K15" s="296">
        <v>14</v>
      </c>
      <c r="L15" s="296"/>
      <c r="M15" s="296"/>
      <c r="N15" s="296"/>
      <c r="O15" s="296"/>
      <c r="P15" s="296"/>
      <c r="Q15" s="296"/>
      <c r="R15" s="296"/>
      <c r="S15" s="296"/>
      <c r="T15" s="296"/>
      <c r="U15" s="296"/>
    </row>
    <row r="16" spans="1:21">
      <c r="I16" s="296"/>
      <c r="J16" s="296" t="s">
        <v>204</v>
      </c>
      <c r="K16" s="296">
        <v>15</v>
      </c>
      <c r="L16" s="296"/>
      <c r="M16" s="296"/>
      <c r="N16" s="296"/>
      <c r="O16" s="296"/>
      <c r="P16" s="296"/>
      <c r="Q16" s="296"/>
      <c r="R16" s="296"/>
      <c r="S16" s="296"/>
      <c r="T16" s="296"/>
      <c r="U16" s="296"/>
    </row>
    <row r="17" spans="9:21">
      <c r="I17" s="296"/>
      <c r="J17" s="296" t="s">
        <v>205</v>
      </c>
      <c r="K17" s="296">
        <v>16</v>
      </c>
      <c r="L17" s="296"/>
      <c r="M17" s="296"/>
      <c r="N17" s="296"/>
      <c r="O17" s="296"/>
      <c r="P17" s="296"/>
      <c r="Q17" s="296"/>
      <c r="R17" s="296"/>
      <c r="S17" s="296"/>
      <c r="T17" s="296"/>
      <c r="U17" s="296"/>
    </row>
    <row r="18" spans="9:21">
      <c r="I18" s="296"/>
      <c r="J18" s="296" t="s">
        <v>206</v>
      </c>
      <c r="K18" s="296">
        <v>17</v>
      </c>
      <c r="L18" s="296"/>
      <c r="M18" s="296"/>
      <c r="N18" s="296"/>
      <c r="O18" s="296"/>
      <c r="P18" s="296"/>
      <c r="Q18" s="296"/>
      <c r="R18" s="296"/>
      <c r="S18" s="296"/>
      <c r="T18" s="296"/>
      <c r="U18" s="296"/>
    </row>
    <row r="19" spans="9:21">
      <c r="I19" s="296"/>
      <c r="J19" s="296" t="s">
        <v>207</v>
      </c>
      <c r="K19" s="296">
        <v>18</v>
      </c>
      <c r="L19" s="296"/>
      <c r="M19" s="296"/>
      <c r="N19" s="296"/>
      <c r="O19" s="296"/>
      <c r="P19" s="296"/>
      <c r="Q19" s="296"/>
      <c r="R19" s="296"/>
      <c r="S19" s="296"/>
      <c r="T19" s="296"/>
      <c r="U19" s="296"/>
    </row>
    <row r="20" spans="9:21">
      <c r="I20" s="296"/>
      <c r="J20" s="296" t="s">
        <v>208</v>
      </c>
      <c r="K20" s="296">
        <v>19</v>
      </c>
      <c r="L20" s="296"/>
      <c r="M20" s="296"/>
      <c r="N20" s="296"/>
      <c r="O20" s="296"/>
      <c r="P20" s="296"/>
      <c r="Q20" s="296"/>
      <c r="R20" s="296"/>
      <c r="S20" s="296"/>
      <c r="T20" s="296"/>
      <c r="U20" s="296"/>
    </row>
    <row r="21" spans="9:21">
      <c r="I21" s="296"/>
      <c r="J21" s="296" t="s">
        <v>209</v>
      </c>
      <c r="K21" s="296">
        <v>20</v>
      </c>
      <c r="L21" s="296"/>
      <c r="M21" s="296"/>
      <c r="N21" s="296"/>
      <c r="O21" s="296"/>
      <c r="P21" s="296"/>
      <c r="Q21" s="296"/>
      <c r="R21" s="296"/>
      <c r="S21" s="296"/>
      <c r="T21" s="296"/>
      <c r="U21" s="296"/>
    </row>
    <row r="22" spans="9:21">
      <c r="I22" s="296"/>
      <c r="J22" s="296" t="s">
        <v>210</v>
      </c>
      <c r="K22" s="296">
        <v>21</v>
      </c>
      <c r="L22" s="296"/>
      <c r="M22" s="296"/>
      <c r="N22" s="296"/>
      <c r="O22" s="296"/>
      <c r="P22" s="296"/>
      <c r="Q22" s="296"/>
      <c r="R22" s="296"/>
      <c r="S22" s="296"/>
      <c r="T22" s="296"/>
      <c r="U22" s="296"/>
    </row>
    <row r="23" spans="9:21">
      <c r="I23" s="296"/>
      <c r="J23" s="296" t="s">
        <v>211</v>
      </c>
      <c r="K23" s="296">
        <v>22</v>
      </c>
      <c r="L23" s="296"/>
      <c r="M23" s="296"/>
      <c r="N23" s="296"/>
      <c r="O23" s="296"/>
      <c r="P23" s="296"/>
      <c r="Q23" s="296"/>
      <c r="R23" s="296"/>
      <c r="S23" s="296"/>
      <c r="T23" s="296"/>
      <c r="U23" s="296"/>
    </row>
    <row r="24" spans="9:21">
      <c r="I24" s="296"/>
      <c r="J24" s="296" t="s">
        <v>212</v>
      </c>
      <c r="K24" s="296">
        <v>23</v>
      </c>
      <c r="L24" s="296"/>
      <c r="M24" s="296"/>
      <c r="N24" s="296"/>
      <c r="O24" s="296"/>
      <c r="P24" s="296"/>
      <c r="Q24" s="296"/>
      <c r="R24" s="296"/>
      <c r="S24" s="296"/>
      <c r="T24" s="296"/>
      <c r="U24" s="296"/>
    </row>
    <row r="25" spans="9:21">
      <c r="I25" s="296"/>
      <c r="J25" s="296" t="s">
        <v>213</v>
      </c>
      <c r="K25" s="296">
        <v>24</v>
      </c>
      <c r="L25" s="296"/>
      <c r="M25" s="296"/>
      <c r="N25" s="296"/>
      <c r="O25" s="296"/>
      <c r="P25" s="296"/>
      <c r="Q25" s="296"/>
      <c r="R25" s="296"/>
      <c r="S25" s="296"/>
      <c r="T25" s="296"/>
      <c r="U25" s="296"/>
    </row>
    <row r="26" spans="9:21">
      <c r="I26" s="296"/>
      <c r="J26" s="296" t="s">
        <v>214</v>
      </c>
      <c r="K26" s="296">
        <v>25</v>
      </c>
      <c r="L26" s="296"/>
      <c r="M26" s="296"/>
      <c r="N26" s="296"/>
      <c r="O26" s="296"/>
      <c r="P26" s="296"/>
      <c r="Q26" s="296"/>
      <c r="R26" s="296"/>
      <c r="S26" s="296"/>
      <c r="T26" s="296"/>
      <c r="U26" s="296"/>
    </row>
    <row r="27" spans="9:21">
      <c r="I27" s="296"/>
      <c r="J27" s="296" t="s">
        <v>215</v>
      </c>
      <c r="K27" s="296">
        <v>26</v>
      </c>
      <c r="L27" s="296"/>
      <c r="M27" s="296"/>
      <c r="N27" s="296"/>
      <c r="O27" s="296"/>
      <c r="P27" s="296"/>
      <c r="Q27" s="296"/>
      <c r="R27" s="296"/>
      <c r="S27" s="296"/>
      <c r="T27" s="296"/>
      <c r="U27" s="296"/>
    </row>
    <row r="28" spans="9:21">
      <c r="I28" s="296"/>
      <c r="J28" s="296" t="s">
        <v>216</v>
      </c>
      <c r="K28" s="296">
        <v>27</v>
      </c>
      <c r="L28" s="296"/>
      <c r="M28" s="296"/>
      <c r="N28" s="296"/>
      <c r="O28" s="296"/>
      <c r="P28" s="296"/>
      <c r="Q28" s="296"/>
      <c r="R28" s="296"/>
      <c r="S28" s="296"/>
      <c r="T28" s="296"/>
      <c r="U28" s="296"/>
    </row>
    <row r="29" spans="9:21">
      <c r="I29" s="296"/>
      <c r="J29" s="296" t="s">
        <v>217</v>
      </c>
      <c r="K29" s="296">
        <v>28</v>
      </c>
      <c r="L29" s="296"/>
      <c r="M29" s="296"/>
      <c r="N29" s="296"/>
      <c r="O29" s="296"/>
      <c r="P29" s="296"/>
      <c r="Q29" s="296"/>
      <c r="R29" s="296"/>
      <c r="S29" s="296"/>
      <c r="T29" s="296"/>
      <c r="U29" s="296"/>
    </row>
    <row r="30" spans="9:21">
      <c r="I30" s="296"/>
      <c r="J30" s="296" t="s">
        <v>218</v>
      </c>
      <c r="K30" s="296">
        <v>29</v>
      </c>
      <c r="L30" s="296"/>
      <c r="M30" s="296"/>
      <c r="N30" s="296"/>
      <c r="O30" s="296"/>
      <c r="P30" s="296"/>
      <c r="Q30" s="296"/>
      <c r="R30" s="296"/>
      <c r="S30" s="296"/>
      <c r="T30" s="296"/>
      <c r="U30" s="296"/>
    </row>
    <row r="31" spans="9:21">
      <c r="I31" s="296"/>
      <c r="J31" s="296" t="s">
        <v>219</v>
      </c>
      <c r="K31" s="296">
        <v>30</v>
      </c>
      <c r="L31" s="296"/>
      <c r="M31" s="296"/>
      <c r="N31" s="296"/>
      <c r="O31" s="296"/>
      <c r="P31" s="296"/>
      <c r="Q31" s="296"/>
      <c r="R31" s="296"/>
      <c r="S31" s="296"/>
      <c r="T31" s="296"/>
      <c r="U31" s="296"/>
    </row>
    <row r="32" spans="9:21">
      <c r="I32" s="296"/>
      <c r="J32" s="296" t="s">
        <v>220</v>
      </c>
      <c r="K32" s="296">
        <v>31</v>
      </c>
      <c r="L32" s="296"/>
      <c r="M32" s="296"/>
      <c r="N32" s="296"/>
      <c r="O32" s="296"/>
      <c r="P32" s="296"/>
      <c r="Q32" s="296"/>
      <c r="R32" s="296"/>
      <c r="S32" s="296"/>
      <c r="T32" s="296"/>
      <c r="U32" s="296"/>
    </row>
    <row r="33" spans="9:21">
      <c r="I33" s="296"/>
      <c r="J33" s="296" t="s">
        <v>221</v>
      </c>
      <c r="K33" s="296">
        <v>32</v>
      </c>
      <c r="L33" s="296"/>
      <c r="M33" s="296"/>
      <c r="N33" s="296"/>
      <c r="O33" s="296"/>
      <c r="P33" s="296"/>
      <c r="Q33" s="296"/>
      <c r="R33" s="296"/>
      <c r="S33" s="296"/>
      <c r="T33" s="296"/>
      <c r="U33" s="296"/>
    </row>
    <row r="34" spans="9:21">
      <c r="I34" s="296"/>
      <c r="J34" s="296" t="s">
        <v>222</v>
      </c>
      <c r="K34" s="296">
        <v>33</v>
      </c>
      <c r="L34" s="296"/>
      <c r="M34" s="296"/>
      <c r="N34" s="296"/>
      <c r="O34" s="296"/>
      <c r="P34" s="296"/>
      <c r="Q34" s="296"/>
      <c r="R34" s="296"/>
      <c r="S34" s="296"/>
      <c r="T34" s="296"/>
      <c r="U34" s="296"/>
    </row>
    <row r="35" spans="9:21">
      <c r="I35" s="296"/>
      <c r="J35" s="296" t="s">
        <v>223</v>
      </c>
      <c r="K35" s="296">
        <v>34</v>
      </c>
      <c r="L35" s="296"/>
      <c r="M35" s="296"/>
      <c r="N35" s="296"/>
      <c r="O35" s="296"/>
      <c r="P35" s="296"/>
      <c r="Q35" s="296"/>
      <c r="R35" s="296"/>
      <c r="S35" s="296"/>
      <c r="T35" s="296"/>
      <c r="U35" s="296"/>
    </row>
    <row r="36" spans="9:21">
      <c r="I36" s="296"/>
      <c r="J36" s="296" t="s">
        <v>224</v>
      </c>
      <c r="K36" s="296">
        <v>35</v>
      </c>
      <c r="L36" s="296"/>
      <c r="M36" s="296"/>
      <c r="N36" s="296"/>
      <c r="O36" s="296"/>
      <c r="P36" s="296"/>
      <c r="Q36" s="296"/>
      <c r="R36" s="296"/>
      <c r="S36" s="296"/>
      <c r="T36" s="296"/>
      <c r="U36" s="296"/>
    </row>
    <row r="37" spans="9:21">
      <c r="I37" s="296"/>
      <c r="J37" s="296" t="s">
        <v>225</v>
      </c>
      <c r="K37" s="296">
        <v>36</v>
      </c>
      <c r="L37" s="296"/>
      <c r="M37" s="296"/>
      <c r="N37" s="296"/>
      <c r="O37" s="296"/>
      <c r="P37" s="296"/>
      <c r="Q37" s="296"/>
      <c r="R37" s="296"/>
      <c r="S37" s="296"/>
      <c r="T37" s="296"/>
      <c r="U37" s="296"/>
    </row>
    <row r="38" spans="9:21">
      <c r="I38" s="296"/>
      <c r="J38" s="296" t="s">
        <v>226</v>
      </c>
      <c r="K38" s="296">
        <v>37</v>
      </c>
      <c r="L38" s="296"/>
      <c r="M38" s="296"/>
      <c r="N38" s="296"/>
      <c r="O38" s="296"/>
      <c r="P38" s="296"/>
      <c r="Q38" s="296"/>
      <c r="R38" s="296"/>
      <c r="S38" s="296"/>
      <c r="T38" s="296"/>
      <c r="U38" s="296"/>
    </row>
    <row r="39" spans="9:21">
      <c r="I39" s="296"/>
      <c r="J39" s="296" t="s">
        <v>227</v>
      </c>
      <c r="K39" s="296">
        <v>38</v>
      </c>
      <c r="L39" s="296"/>
      <c r="M39" s="296"/>
      <c r="N39" s="296"/>
      <c r="O39" s="296"/>
      <c r="P39" s="296"/>
      <c r="Q39" s="296"/>
      <c r="R39" s="296"/>
      <c r="S39" s="296"/>
      <c r="T39" s="296"/>
      <c r="U39" s="296"/>
    </row>
    <row r="40" spans="9:21">
      <c r="I40" s="296"/>
      <c r="J40" s="296" t="s">
        <v>228</v>
      </c>
      <c r="K40" s="296">
        <v>39</v>
      </c>
      <c r="L40" s="296"/>
      <c r="M40" s="296"/>
      <c r="N40" s="296"/>
      <c r="O40" s="296"/>
      <c r="P40" s="296"/>
      <c r="Q40" s="296"/>
      <c r="R40" s="296"/>
      <c r="S40" s="296"/>
      <c r="T40" s="296"/>
      <c r="U40" s="296"/>
    </row>
    <row r="41" spans="9:21">
      <c r="I41" s="296"/>
      <c r="J41" s="296" t="s">
        <v>229</v>
      </c>
      <c r="K41" s="296">
        <v>40</v>
      </c>
      <c r="L41" s="296"/>
      <c r="M41" s="296"/>
      <c r="N41" s="296"/>
      <c r="O41" s="296"/>
      <c r="P41" s="296"/>
      <c r="Q41" s="296"/>
      <c r="R41" s="296"/>
      <c r="S41" s="296"/>
      <c r="T41" s="296"/>
      <c r="U41" s="296"/>
    </row>
    <row r="42" spans="9:21">
      <c r="I42" s="296"/>
      <c r="J42" s="296" t="s">
        <v>230</v>
      </c>
      <c r="K42" s="296">
        <v>41</v>
      </c>
      <c r="L42" s="296"/>
      <c r="M42" s="296"/>
      <c r="N42" s="296"/>
      <c r="O42" s="296"/>
      <c r="P42" s="296"/>
      <c r="Q42" s="296"/>
      <c r="R42" s="296"/>
      <c r="S42" s="296"/>
      <c r="T42" s="296"/>
      <c r="U42" s="296"/>
    </row>
    <row r="43" spans="9:21">
      <c r="I43" s="296"/>
      <c r="J43" s="296" t="s">
        <v>231</v>
      </c>
      <c r="K43" s="296">
        <v>42</v>
      </c>
      <c r="L43" s="296"/>
      <c r="M43" s="296"/>
      <c r="N43" s="296"/>
      <c r="O43" s="296"/>
      <c r="P43" s="296"/>
      <c r="Q43" s="296"/>
      <c r="R43" s="296"/>
      <c r="S43" s="296"/>
      <c r="T43" s="296"/>
      <c r="U43" s="296"/>
    </row>
    <row r="44" spans="9:21">
      <c r="I44" s="296"/>
      <c r="J44" s="296" t="s">
        <v>232</v>
      </c>
      <c r="K44" s="296">
        <v>43</v>
      </c>
      <c r="L44" s="296"/>
      <c r="M44" s="296"/>
      <c r="N44" s="296"/>
      <c r="O44" s="296"/>
      <c r="P44" s="296"/>
      <c r="Q44" s="296"/>
      <c r="R44" s="296"/>
      <c r="S44" s="296"/>
      <c r="T44" s="296"/>
      <c r="U44" s="296"/>
    </row>
    <row r="45" spans="9:21">
      <c r="I45" s="296"/>
      <c r="J45" s="296" t="s">
        <v>233</v>
      </c>
      <c r="K45" s="296">
        <v>44</v>
      </c>
      <c r="L45" s="296"/>
      <c r="M45" s="296"/>
      <c r="N45" s="296"/>
      <c r="O45" s="296"/>
      <c r="P45" s="296"/>
      <c r="Q45" s="296"/>
      <c r="R45" s="296"/>
      <c r="S45" s="296"/>
      <c r="T45" s="296"/>
      <c r="U45" s="296"/>
    </row>
    <row r="46" spans="9:21">
      <c r="I46" s="296"/>
      <c r="J46" s="296" t="s">
        <v>234</v>
      </c>
      <c r="K46" s="296">
        <v>45</v>
      </c>
      <c r="L46" s="296"/>
      <c r="M46" s="296"/>
      <c r="N46" s="296"/>
      <c r="O46" s="296"/>
      <c r="P46" s="296"/>
      <c r="Q46" s="296"/>
      <c r="R46" s="296"/>
      <c r="S46" s="296"/>
      <c r="T46" s="296"/>
      <c r="U46" s="296"/>
    </row>
    <row r="47" spans="9:21">
      <c r="I47" s="296"/>
      <c r="J47" s="296" t="s">
        <v>235</v>
      </c>
      <c r="K47" s="296">
        <v>46</v>
      </c>
      <c r="L47" s="296"/>
      <c r="M47" s="296"/>
      <c r="N47" s="296"/>
      <c r="O47" s="296"/>
      <c r="P47" s="296"/>
      <c r="Q47" s="296"/>
      <c r="R47" s="296"/>
      <c r="S47" s="296"/>
      <c r="T47" s="296"/>
      <c r="U47" s="296"/>
    </row>
    <row r="48" spans="9:21">
      <c r="I48" s="296"/>
      <c r="J48" s="296" t="s">
        <v>236</v>
      </c>
      <c r="K48" s="296">
        <v>47</v>
      </c>
      <c r="L48" s="296"/>
      <c r="M48" s="296"/>
      <c r="N48" s="296"/>
      <c r="O48" s="296"/>
      <c r="P48" s="296"/>
      <c r="Q48" s="296"/>
      <c r="R48" s="296"/>
      <c r="S48" s="296"/>
      <c r="T48" s="296"/>
      <c r="U48" s="296"/>
    </row>
    <row r="49" spans="9:21">
      <c r="I49" s="296"/>
      <c r="J49" s="296"/>
      <c r="K49" s="296"/>
      <c r="L49" s="296"/>
      <c r="M49" s="296"/>
      <c r="N49" s="296"/>
      <c r="O49" s="296"/>
      <c r="P49" s="296"/>
      <c r="Q49" s="296"/>
      <c r="R49" s="296"/>
      <c r="S49" s="296"/>
      <c r="T49" s="296"/>
      <c r="U49" s="296"/>
    </row>
    <row r="50" spans="9:21">
      <c r="I50" s="296"/>
      <c r="J50" s="296"/>
      <c r="K50" s="296"/>
      <c r="L50" s="296"/>
      <c r="M50" s="296"/>
      <c r="N50" s="296"/>
      <c r="O50" s="296"/>
      <c r="P50" s="296"/>
      <c r="Q50" s="296"/>
      <c r="R50" s="296"/>
      <c r="S50" s="296"/>
      <c r="T50" s="296"/>
      <c r="U50" s="296"/>
    </row>
    <row r="51" spans="9:21">
      <c r="I51" s="296"/>
      <c r="J51" s="296"/>
      <c r="K51" s="296"/>
      <c r="L51" s="296"/>
      <c r="M51" s="296"/>
      <c r="N51" s="296"/>
      <c r="O51" s="296"/>
      <c r="P51" s="296"/>
      <c r="Q51" s="296"/>
      <c r="R51" s="296"/>
      <c r="S51" s="296"/>
      <c r="T51" s="296"/>
      <c r="U51" s="296"/>
    </row>
    <row r="52" spans="9:21">
      <c r="I52" s="296"/>
      <c r="J52" s="296"/>
      <c r="K52" s="296"/>
      <c r="L52" s="296"/>
      <c r="M52" s="296"/>
      <c r="N52" s="296"/>
      <c r="O52" s="296"/>
      <c r="P52" s="296"/>
      <c r="Q52" s="296"/>
      <c r="R52" s="296"/>
      <c r="S52" s="296"/>
      <c r="T52" s="296"/>
      <c r="U52" s="296"/>
    </row>
    <row r="53" spans="9:21">
      <c r="I53" s="296"/>
      <c r="J53" s="296"/>
      <c r="K53" s="296"/>
      <c r="L53" s="296"/>
      <c r="M53" s="296"/>
      <c r="N53" s="296"/>
      <c r="O53" s="296"/>
      <c r="P53" s="296"/>
      <c r="Q53" s="296"/>
      <c r="R53" s="296"/>
      <c r="S53" s="296"/>
      <c r="T53" s="296"/>
      <c r="U53" s="296"/>
    </row>
    <row r="54" spans="9:21">
      <c r="I54" s="296"/>
      <c r="J54" s="296"/>
      <c r="K54" s="296"/>
      <c r="L54" s="296"/>
      <c r="M54" s="296"/>
      <c r="N54" s="296"/>
      <c r="O54" s="296"/>
      <c r="P54" s="296"/>
      <c r="Q54" s="296"/>
      <c r="R54" s="296"/>
      <c r="S54" s="296"/>
      <c r="T54" s="296"/>
      <c r="U54" s="296"/>
    </row>
    <row r="55" spans="9:21">
      <c r="I55" s="296"/>
      <c r="J55" s="296"/>
      <c r="K55" s="296"/>
      <c r="L55" s="296"/>
      <c r="M55" s="296"/>
      <c r="N55" s="296"/>
      <c r="O55" s="296"/>
      <c r="P55" s="296"/>
      <c r="Q55" s="296"/>
      <c r="R55" s="296"/>
      <c r="S55" s="296"/>
      <c r="T55" s="296"/>
      <c r="U55" s="296"/>
    </row>
    <row r="56" spans="9:21">
      <c r="I56" s="296"/>
      <c r="J56" s="296"/>
      <c r="K56" s="296"/>
      <c r="L56" s="296"/>
      <c r="M56" s="296"/>
      <c r="N56" s="296"/>
      <c r="O56" s="296"/>
      <c r="P56" s="296"/>
      <c r="Q56" s="296"/>
      <c r="R56" s="296"/>
      <c r="S56" s="296"/>
      <c r="T56" s="296"/>
      <c r="U56" s="296"/>
    </row>
    <row r="57" spans="9:21">
      <c r="I57" s="296"/>
      <c r="J57" s="296"/>
      <c r="K57" s="296"/>
      <c r="L57" s="296"/>
      <c r="M57" s="296"/>
      <c r="N57" s="296"/>
      <c r="O57" s="296"/>
      <c r="P57" s="296"/>
      <c r="Q57" s="296"/>
      <c r="R57" s="296"/>
      <c r="S57" s="296"/>
      <c r="T57" s="296"/>
      <c r="U57" s="296"/>
    </row>
    <row r="58" spans="9:21">
      <c r="I58" s="296"/>
      <c r="J58" s="296"/>
      <c r="K58" s="296"/>
      <c r="L58" s="296"/>
      <c r="M58" s="296"/>
      <c r="N58" s="296"/>
      <c r="O58" s="296"/>
      <c r="P58" s="296"/>
      <c r="Q58" s="296"/>
      <c r="R58" s="296"/>
      <c r="S58" s="296"/>
      <c r="T58" s="296"/>
      <c r="U58" s="296"/>
    </row>
    <row r="59" spans="9:21">
      <c r="I59" s="296"/>
      <c r="J59" s="296"/>
      <c r="K59" s="296"/>
      <c r="L59" s="296"/>
      <c r="M59" s="296"/>
      <c r="N59" s="296"/>
      <c r="O59" s="296"/>
      <c r="P59" s="296"/>
      <c r="Q59" s="296"/>
      <c r="R59" s="296"/>
      <c r="S59" s="296"/>
      <c r="T59" s="296"/>
      <c r="U59" s="296"/>
    </row>
    <row r="60" spans="9:21">
      <c r="I60" s="296"/>
      <c r="J60" s="296"/>
      <c r="K60" s="296"/>
      <c r="L60" s="296"/>
      <c r="M60" s="296"/>
      <c r="N60" s="296"/>
      <c r="O60" s="296"/>
      <c r="P60" s="296"/>
      <c r="Q60" s="296"/>
      <c r="R60" s="296"/>
      <c r="S60" s="296"/>
      <c r="T60" s="296"/>
      <c r="U60" s="296"/>
    </row>
    <row r="61" spans="9:21">
      <c r="I61" s="296"/>
      <c r="J61" s="296"/>
      <c r="K61" s="296"/>
      <c r="L61" s="296"/>
      <c r="M61" s="296"/>
      <c r="N61" s="296"/>
      <c r="O61" s="296"/>
      <c r="P61" s="296"/>
      <c r="Q61" s="296"/>
      <c r="R61" s="296"/>
      <c r="S61" s="296"/>
      <c r="T61" s="296"/>
      <c r="U61" s="296"/>
    </row>
    <row r="62" spans="9:21">
      <c r="I62" s="296"/>
      <c r="J62" s="296"/>
      <c r="K62" s="296"/>
      <c r="L62" s="296"/>
      <c r="M62" s="296"/>
      <c r="N62" s="296"/>
      <c r="O62" s="296"/>
      <c r="P62" s="296"/>
      <c r="Q62" s="296"/>
      <c r="R62" s="296"/>
      <c r="S62" s="296"/>
      <c r="T62" s="296"/>
      <c r="U62" s="296"/>
    </row>
    <row r="63" spans="9:21">
      <c r="I63" s="296"/>
      <c r="J63" s="296"/>
      <c r="K63" s="296"/>
      <c r="L63" s="296"/>
      <c r="M63" s="296"/>
      <c r="N63" s="296"/>
      <c r="O63" s="296"/>
      <c r="P63" s="296"/>
      <c r="Q63" s="296"/>
      <c r="R63" s="296"/>
      <c r="S63" s="296"/>
      <c r="T63" s="296"/>
      <c r="U63" s="296"/>
    </row>
    <row r="64" spans="9:21">
      <c r="I64" s="296"/>
      <c r="J64" s="296"/>
      <c r="K64" s="296"/>
      <c r="L64" s="296"/>
      <c r="M64" s="296"/>
      <c r="N64" s="296"/>
      <c r="O64" s="296"/>
      <c r="P64" s="296"/>
      <c r="Q64" s="296"/>
      <c r="R64" s="296"/>
      <c r="S64" s="296"/>
      <c r="T64" s="296"/>
      <c r="U64" s="296"/>
    </row>
    <row r="65" spans="9:21">
      <c r="I65" s="296"/>
      <c r="J65" s="296"/>
      <c r="K65" s="296"/>
      <c r="L65" s="296"/>
      <c r="M65" s="296"/>
      <c r="N65" s="296"/>
      <c r="O65" s="296"/>
      <c r="P65" s="296"/>
      <c r="Q65" s="296"/>
      <c r="R65" s="296"/>
      <c r="S65" s="296"/>
      <c r="T65" s="296"/>
      <c r="U65" s="296"/>
    </row>
    <row r="66" spans="9:21">
      <c r="I66" s="296"/>
      <c r="J66" s="296"/>
      <c r="K66" s="296"/>
      <c r="L66" s="296"/>
      <c r="M66" s="296"/>
      <c r="N66" s="296"/>
      <c r="O66" s="296"/>
      <c r="P66" s="296"/>
      <c r="Q66" s="296"/>
      <c r="R66" s="296"/>
      <c r="S66" s="296"/>
      <c r="T66" s="296"/>
      <c r="U66" s="296"/>
    </row>
    <row r="67" spans="9:21">
      <c r="I67" s="296"/>
      <c r="J67" s="296"/>
      <c r="K67" s="296"/>
      <c r="L67" s="296"/>
      <c r="M67" s="296"/>
      <c r="N67" s="296"/>
      <c r="O67" s="296"/>
      <c r="P67" s="296"/>
      <c r="Q67" s="296"/>
      <c r="R67" s="296"/>
      <c r="S67" s="296"/>
      <c r="T67" s="296"/>
      <c r="U67" s="296"/>
    </row>
    <row r="68" spans="9:21">
      <c r="I68" s="296"/>
      <c r="J68" s="296"/>
      <c r="K68" s="296"/>
      <c r="L68" s="296"/>
      <c r="M68" s="296"/>
      <c r="N68" s="296"/>
      <c r="O68" s="296"/>
      <c r="P68" s="296"/>
      <c r="Q68" s="296"/>
      <c r="R68" s="296"/>
      <c r="S68" s="296"/>
      <c r="T68" s="296"/>
      <c r="U68" s="296"/>
    </row>
    <row r="69" spans="9:21">
      <c r="I69" s="296"/>
      <c r="J69" s="296"/>
      <c r="K69" s="296"/>
      <c r="L69" s="296"/>
      <c r="M69" s="296"/>
      <c r="N69" s="296"/>
      <c r="O69" s="296"/>
      <c r="P69" s="296"/>
      <c r="Q69" s="296"/>
      <c r="R69" s="296"/>
      <c r="S69" s="296"/>
      <c r="T69" s="296"/>
      <c r="U69" s="296"/>
    </row>
    <row r="70" spans="9:21">
      <c r="I70" s="296"/>
      <c r="J70" s="296"/>
      <c r="K70" s="296"/>
      <c r="L70" s="296"/>
      <c r="M70" s="296"/>
      <c r="N70" s="296"/>
      <c r="O70" s="296"/>
      <c r="P70" s="296"/>
      <c r="Q70" s="296"/>
      <c r="R70" s="296"/>
      <c r="S70" s="296"/>
      <c r="T70" s="296"/>
      <c r="U70" s="296"/>
    </row>
    <row r="71" spans="9:21">
      <c r="I71" s="296"/>
      <c r="J71" s="296"/>
      <c r="K71" s="296"/>
      <c r="L71" s="296"/>
      <c r="M71" s="296"/>
      <c r="N71" s="296"/>
      <c r="O71" s="296"/>
      <c r="P71" s="296"/>
      <c r="Q71" s="296"/>
      <c r="R71" s="296"/>
      <c r="S71" s="296"/>
      <c r="T71" s="296"/>
      <c r="U71" s="296"/>
    </row>
    <row r="72" spans="9:21">
      <c r="I72" s="296"/>
      <c r="J72" s="296"/>
      <c r="K72" s="296"/>
      <c r="L72" s="296"/>
      <c r="M72" s="296"/>
      <c r="N72" s="296"/>
      <c r="O72" s="296"/>
      <c r="P72" s="296"/>
      <c r="Q72" s="296"/>
      <c r="R72" s="296"/>
      <c r="S72" s="296"/>
      <c r="T72" s="296"/>
      <c r="U72" s="296"/>
    </row>
    <row r="73" spans="9:21">
      <c r="I73" s="296"/>
      <c r="J73" s="296"/>
      <c r="K73" s="296"/>
      <c r="L73" s="296"/>
      <c r="M73" s="296"/>
      <c r="N73" s="296"/>
      <c r="O73" s="296"/>
      <c r="P73" s="296"/>
      <c r="Q73" s="296"/>
      <c r="R73" s="296"/>
      <c r="S73" s="296"/>
      <c r="T73" s="296"/>
      <c r="U73" s="296"/>
    </row>
    <row r="74" spans="9:21">
      <c r="I74" s="296"/>
      <c r="J74" s="296"/>
      <c r="K74" s="296"/>
      <c r="L74" s="296"/>
      <c r="M74" s="296"/>
      <c r="N74" s="296"/>
      <c r="O74" s="296"/>
      <c r="P74" s="296"/>
      <c r="Q74" s="296"/>
      <c r="R74" s="296"/>
      <c r="S74" s="296"/>
      <c r="T74" s="296"/>
      <c r="U74" s="296"/>
    </row>
    <row r="75" spans="9:21">
      <c r="I75" s="296"/>
      <c r="J75" s="296"/>
      <c r="K75" s="296"/>
      <c r="L75" s="296"/>
      <c r="M75" s="296"/>
      <c r="N75" s="296"/>
      <c r="O75" s="296"/>
      <c r="P75" s="296"/>
      <c r="Q75" s="296"/>
      <c r="R75" s="296"/>
      <c r="S75" s="296"/>
      <c r="T75" s="296"/>
      <c r="U75" s="296"/>
    </row>
    <row r="76" spans="9:21">
      <c r="I76" s="296"/>
      <c r="J76" s="296"/>
      <c r="K76" s="296"/>
      <c r="L76" s="296"/>
      <c r="M76" s="296"/>
      <c r="N76" s="296"/>
      <c r="O76" s="296"/>
      <c r="P76" s="296"/>
      <c r="Q76" s="296"/>
      <c r="R76" s="296"/>
      <c r="S76" s="296"/>
      <c r="T76" s="296"/>
      <c r="U76" s="296"/>
    </row>
    <row r="77" spans="9:21">
      <c r="I77" s="296"/>
      <c r="J77" s="296"/>
      <c r="K77" s="296"/>
      <c r="L77" s="296"/>
      <c r="M77" s="296"/>
      <c r="N77" s="296"/>
      <c r="O77" s="296"/>
      <c r="P77" s="296"/>
      <c r="Q77" s="296"/>
      <c r="R77" s="296"/>
      <c r="S77" s="296"/>
      <c r="T77" s="296"/>
      <c r="U77" s="296"/>
    </row>
    <row r="78" spans="9:21">
      <c r="I78" s="296"/>
      <c r="J78" s="296"/>
      <c r="K78" s="296"/>
      <c r="L78" s="296"/>
      <c r="M78" s="296"/>
      <c r="N78" s="296"/>
      <c r="O78" s="296"/>
      <c r="P78" s="296"/>
      <c r="Q78" s="296"/>
      <c r="R78" s="296"/>
      <c r="S78" s="296"/>
      <c r="T78" s="296"/>
      <c r="U78" s="296"/>
    </row>
    <row r="79" spans="9:21">
      <c r="I79" s="296"/>
      <c r="J79" s="296"/>
      <c r="K79" s="296"/>
      <c r="L79" s="296"/>
      <c r="M79" s="296"/>
      <c r="N79" s="296"/>
      <c r="O79" s="296"/>
      <c r="P79" s="296"/>
      <c r="Q79" s="296"/>
      <c r="R79" s="296"/>
      <c r="S79" s="296"/>
      <c r="T79" s="296"/>
      <c r="U79" s="296"/>
    </row>
    <row r="80" spans="9:21">
      <c r="I80" s="296"/>
      <c r="J80" s="296"/>
      <c r="K80" s="296"/>
      <c r="L80" s="296"/>
      <c r="M80" s="296"/>
      <c r="N80" s="296"/>
      <c r="O80" s="296"/>
      <c r="P80" s="296"/>
      <c r="Q80" s="296"/>
      <c r="R80" s="296"/>
      <c r="S80" s="296"/>
      <c r="T80" s="296"/>
      <c r="U80" s="296"/>
    </row>
    <row r="81" spans="9:21">
      <c r="I81" s="296"/>
      <c r="J81" s="296"/>
      <c r="K81" s="296"/>
      <c r="L81" s="296"/>
      <c r="M81" s="296"/>
      <c r="N81" s="296"/>
      <c r="O81" s="296"/>
      <c r="P81" s="296"/>
      <c r="Q81" s="296"/>
      <c r="R81" s="296"/>
      <c r="S81" s="296"/>
      <c r="T81" s="296"/>
      <c r="U81" s="296"/>
    </row>
    <row r="82" spans="9:21">
      <c r="I82" s="296"/>
      <c r="J82" s="296"/>
      <c r="K82" s="296"/>
      <c r="L82" s="296"/>
      <c r="M82" s="296"/>
      <c r="N82" s="296"/>
      <c r="O82" s="296"/>
      <c r="P82" s="296"/>
      <c r="Q82" s="296"/>
      <c r="R82" s="296"/>
      <c r="S82" s="296"/>
      <c r="T82" s="296"/>
      <c r="U82" s="296"/>
    </row>
    <row r="83" spans="9:21">
      <c r="I83" s="296"/>
      <c r="J83" s="296"/>
      <c r="K83" s="296"/>
      <c r="L83" s="296"/>
      <c r="M83" s="296"/>
      <c r="N83" s="296"/>
      <c r="O83" s="296"/>
      <c r="P83" s="296"/>
      <c r="Q83" s="296"/>
      <c r="R83" s="296"/>
      <c r="S83" s="296"/>
      <c r="T83" s="296"/>
      <c r="U83" s="296"/>
    </row>
    <row r="84" spans="9:21">
      <c r="I84" s="296"/>
      <c r="J84" s="296"/>
      <c r="K84" s="296"/>
      <c r="L84" s="296"/>
      <c r="M84" s="296"/>
      <c r="N84" s="296"/>
      <c r="O84" s="296"/>
      <c r="P84" s="296"/>
      <c r="Q84" s="296"/>
      <c r="R84" s="296"/>
      <c r="S84" s="296"/>
      <c r="T84" s="296"/>
      <c r="U84" s="296"/>
    </row>
    <row r="85" spans="9:21">
      <c r="I85" s="296"/>
      <c r="J85" s="296"/>
      <c r="K85" s="296"/>
      <c r="L85" s="296"/>
      <c r="M85" s="296"/>
      <c r="N85" s="296"/>
      <c r="O85" s="296"/>
      <c r="P85" s="296"/>
      <c r="Q85" s="296"/>
      <c r="R85" s="296"/>
      <c r="S85" s="296"/>
      <c r="T85" s="296"/>
      <c r="U85" s="296"/>
    </row>
    <row r="86" spans="9:21">
      <c r="I86" s="296"/>
      <c r="J86" s="296"/>
      <c r="K86" s="296"/>
      <c r="L86" s="296"/>
      <c r="M86" s="296"/>
      <c r="N86" s="296"/>
      <c r="O86" s="296"/>
      <c r="P86" s="296"/>
      <c r="Q86" s="296"/>
      <c r="R86" s="296"/>
      <c r="S86" s="296"/>
      <c r="T86" s="296"/>
      <c r="U86" s="296"/>
    </row>
    <row r="87" spans="9:21">
      <c r="I87" s="296"/>
      <c r="J87" s="296"/>
      <c r="K87" s="296"/>
      <c r="L87" s="296"/>
      <c r="M87" s="296"/>
      <c r="N87" s="296"/>
      <c r="O87" s="296"/>
      <c r="P87" s="296"/>
      <c r="Q87" s="296"/>
      <c r="R87" s="296"/>
      <c r="S87" s="296"/>
      <c r="T87" s="296"/>
      <c r="U87" s="296"/>
    </row>
    <row r="88" spans="9:21">
      <c r="I88" s="296"/>
      <c r="J88" s="296"/>
      <c r="K88" s="296"/>
      <c r="L88" s="296"/>
      <c r="M88" s="296"/>
      <c r="N88" s="296"/>
      <c r="O88" s="296"/>
      <c r="P88" s="296"/>
      <c r="Q88" s="296"/>
      <c r="R88" s="296"/>
      <c r="S88" s="296"/>
      <c r="T88" s="296"/>
      <c r="U88" s="296"/>
    </row>
    <row r="89" spans="9:21">
      <c r="I89" s="296"/>
      <c r="J89" s="296"/>
      <c r="K89" s="296"/>
      <c r="L89" s="296"/>
      <c r="M89" s="296"/>
      <c r="N89" s="296"/>
      <c r="O89" s="296"/>
      <c r="P89" s="296"/>
      <c r="Q89" s="296"/>
      <c r="R89" s="296"/>
      <c r="S89" s="296"/>
      <c r="T89" s="296"/>
      <c r="U89" s="296"/>
    </row>
    <row r="90" spans="9:21">
      <c r="I90" s="296"/>
      <c r="J90" s="296"/>
      <c r="K90" s="296"/>
      <c r="L90" s="296"/>
      <c r="M90" s="296"/>
      <c r="N90" s="296"/>
      <c r="O90" s="296"/>
      <c r="P90" s="296"/>
      <c r="Q90" s="296"/>
      <c r="R90" s="296"/>
      <c r="S90" s="296"/>
      <c r="T90" s="296"/>
      <c r="U90" s="296"/>
    </row>
    <row r="91" spans="9:21">
      <c r="I91" s="296"/>
      <c r="J91" s="296"/>
      <c r="K91" s="296"/>
      <c r="L91" s="296"/>
      <c r="M91" s="296"/>
      <c r="N91" s="296"/>
      <c r="O91" s="296"/>
      <c r="P91" s="296"/>
      <c r="Q91" s="296"/>
      <c r="R91" s="296"/>
      <c r="S91" s="296"/>
      <c r="T91" s="296"/>
      <c r="U91" s="296"/>
    </row>
    <row r="92" spans="9:21">
      <c r="I92" s="296"/>
      <c r="J92" s="296"/>
      <c r="K92" s="296"/>
      <c r="L92" s="296"/>
      <c r="M92" s="296"/>
      <c r="N92" s="296"/>
      <c r="O92" s="296"/>
      <c r="P92" s="296"/>
      <c r="Q92" s="296"/>
      <c r="R92" s="296"/>
      <c r="S92" s="296"/>
      <c r="T92" s="296"/>
      <c r="U92" s="296"/>
    </row>
    <row r="93" spans="9:21">
      <c r="I93" s="296"/>
      <c r="J93" s="296"/>
      <c r="K93" s="296"/>
      <c r="L93" s="296"/>
      <c r="M93" s="296"/>
      <c r="N93" s="296"/>
      <c r="O93" s="296"/>
      <c r="P93" s="296"/>
      <c r="Q93" s="296"/>
      <c r="R93" s="296"/>
      <c r="S93" s="296"/>
      <c r="T93" s="296"/>
      <c r="U93" s="296"/>
    </row>
    <row r="94" spans="9:21">
      <c r="I94" s="296"/>
      <c r="J94" s="296"/>
      <c r="K94" s="296"/>
      <c r="L94" s="296"/>
      <c r="M94" s="296"/>
      <c r="N94" s="296"/>
      <c r="O94" s="296"/>
      <c r="P94" s="296"/>
      <c r="Q94" s="296"/>
      <c r="R94" s="296"/>
      <c r="S94" s="296"/>
      <c r="T94" s="296"/>
      <c r="U94" s="296"/>
    </row>
    <row r="95" spans="9:21">
      <c r="I95" s="296"/>
      <c r="J95" s="296"/>
      <c r="K95" s="296"/>
      <c r="L95" s="296"/>
      <c r="M95" s="296"/>
      <c r="N95" s="296"/>
      <c r="O95" s="296"/>
      <c r="P95" s="296"/>
      <c r="Q95" s="296"/>
      <c r="R95" s="296"/>
      <c r="S95" s="296"/>
      <c r="T95" s="296"/>
      <c r="U95" s="296"/>
    </row>
    <row r="96" spans="9:21">
      <c r="I96" s="296"/>
      <c r="J96" s="296"/>
      <c r="K96" s="296"/>
      <c r="L96" s="296"/>
      <c r="M96" s="296"/>
      <c r="N96" s="296"/>
      <c r="O96" s="296"/>
      <c r="P96" s="296"/>
      <c r="Q96" s="296"/>
      <c r="R96" s="296"/>
      <c r="S96" s="296"/>
      <c r="T96" s="296"/>
      <c r="U96" s="296"/>
    </row>
    <row r="97" spans="9:21">
      <c r="I97" s="296"/>
      <c r="J97" s="296"/>
      <c r="K97" s="296"/>
      <c r="L97" s="296"/>
      <c r="M97" s="296"/>
      <c r="N97" s="296"/>
      <c r="O97" s="296"/>
      <c r="P97" s="296"/>
      <c r="Q97" s="296"/>
      <c r="R97" s="296"/>
      <c r="S97" s="296"/>
      <c r="T97" s="296"/>
      <c r="U97" s="296"/>
    </row>
    <row r="98" spans="9:21">
      <c r="I98" s="296"/>
      <c r="J98" s="296"/>
      <c r="K98" s="296"/>
      <c r="L98" s="296"/>
      <c r="M98" s="296"/>
      <c r="N98" s="296"/>
      <c r="O98" s="296"/>
      <c r="P98" s="296"/>
      <c r="Q98" s="296"/>
      <c r="R98" s="296"/>
      <c r="S98" s="296"/>
      <c r="T98" s="296"/>
      <c r="U98" s="296"/>
    </row>
    <row r="99" spans="9:21">
      <c r="I99" s="296"/>
      <c r="J99" s="296"/>
      <c r="K99" s="296"/>
      <c r="L99" s="296"/>
      <c r="M99" s="296"/>
      <c r="N99" s="296"/>
      <c r="O99" s="296"/>
      <c r="P99" s="296"/>
      <c r="Q99" s="296"/>
      <c r="R99" s="296"/>
      <c r="S99" s="296"/>
      <c r="T99" s="296"/>
      <c r="U99" s="296"/>
    </row>
    <row r="100" spans="9:21">
      <c r="I100" s="296"/>
      <c r="J100" s="296"/>
      <c r="K100" s="296"/>
      <c r="L100" s="296"/>
      <c r="M100" s="296"/>
      <c r="N100" s="296"/>
      <c r="O100" s="296"/>
      <c r="P100" s="296"/>
      <c r="Q100" s="296"/>
      <c r="R100" s="296"/>
      <c r="S100" s="296"/>
      <c r="T100" s="296"/>
      <c r="U100" s="296"/>
    </row>
    <row r="101" spans="9:21">
      <c r="I101" s="296"/>
      <c r="J101" s="296"/>
      <c r="K101" s="296"/>
      <c r="L101" s="296"/>
      <c r="M101" s="296"/>
      <c r="N101" s="296"/>
      <c r="O101" s="296"/>
      <c r="P101" s="296"/>
      <c r="Q101" s="296"/>
      <c r="R101" s="296"/>
      <c r="S101" s="296"/>
      <c r="T101" s="296"/>
      <c r="U101" s="296"/>
    </row>
    <row r="102" spans="9:21">
      <c r="I102" s="296"/>
      <c r="J102" s="296"/>
      <c r="K102" s="296"/>
      <c r="L102" s="296"/>
      <c r="M102" s="296"/>
      <c r="N102" s="296"/>
      <c r="O102" s="296"/>
      <c r="P102" s="296"/>
      <c r="Q102" s="296"/>
      <c r="R102" s="296"/>
      <c r="S102" s="296"/>
      <c r="T102" s="296"/>
      <c r="U102" s="296"/>
    </row>
    <row r="103" spans="9:21">
      <c r="I103" s="296"/>
      <c r="J103" s="296"/>
      <c r="K103" s="296"/>
      <c r="L103" s="296"/>
      <c r="M103" s="296"/>
      <c r="N103" s="296"/>
      <c r="O103" s="296"/>
      <c r="P103" s="296"/>
      <c r="Q103" s="296"/>
      <c r="R103" s="296"/>
      <c r="S103" s="296"/>
      <c r="T103" s="296"/>
      <c r="U103" s="296"/>
    </row>
    <row r="104" spans="9:21">
      <c r="I104" s="296"/>
      <c r="J104" s="296"/>
      <c r="K104" s="296"/>
      <c r="L104" s="296"/>
      <c r="M104" s="296"/>
      <c r="N104" s="296"/>
      <c r="O104" s="296"/>
      <c r="P104" s="296"/>
      <c r="Q104" s="296"/>
      <c r="R104" s="296"/>
      <c r="S104" s="296"/>
      <c r="T104" s="296"/>
      <c r="U104" s="296"/>
    </row>
    <row r="105" spans="9:21">
      <c r="I105" s="296"/>
      <c r="J105" s="296"/>
      <c r="K105" s="296"/>
      <c r="L105" s="296"/>
      <c r="M105" s="296"/>
      <c r="N105" s="296"/>
      <c r="O105" s="296"/>
      <c r="P105" s="296"/>
      <c r="Q105" s="296"/>
      <c r="R105" s="296"/>
      <c r="S105" s="296"/>
      <c r="T105" s="296"/>
      <c r="U105" s="296"/>
    </row>
    <row r="106" spans="9:21">
      <c r="I106" s="296"/>
      <c r="J106" s="296"/>
      <c r="K106" s="296"/>
      <c r="L106" s="296"/>
      <c r="M106" s="296"/>
      <c r="N106" s="296"/>
      <c r="O106" s="296"/>
      <c r="P106" s="296"/>
      <c r="Q106" s="296"/>
      <c r="R106" s="296"/>
      <c r="S106" s="296"/>
      <c r="T106" s="296"/>
      <c r="U106" s="296"/>
    </row>
    <row r="107" spans="9:21">
      <c r="I107" s="296"/>
      <c r="J107" s="296"/>
      <c r="K107" s="296"/>
      <c r="L107" s="296"/>
      <c r="M107" s="296"/>
      <c r="N107" s="296"/>
      <c r="O107" s="296"/>
      <c r="P107" s="296"/>
      <c r="Q107" s="296"/>
      <c r="R107" s="296"/>
      <c r="S107" s="296"/>
      <c r="T107" s="296"/>
      <c r="U107" s="296"/>
    </row>
    <row r="108" spans="9:21">
      <c r="I108" s="296"/>
      <c r="J108" s="296"/>
      <c r="K108" s="296"/>
      <c r="L108" s="296"/>
      <c r="M108" s="296"/>
      <c r="N108" s="296"/>
      <c r="O108" s="296"/>
      <c r="P108" s="296"/>
      <c r="Q108" s="296"/>
      <c r="R108" s="296"/>
      <c r="S108" s="296"/>
      <c r="T108" s="296"/>
      <c r="U108" s="296"/>
    </row>
    <row r="109" spans="9:21">
      <c r="I109" s="296"/>
      <c r="J109" s="296"/>
      <c r="K109" s="296"/>
      <c r="L109" s="296"/>
      <c r="M109" s="296"/>
      <c r="N109" s="296"/>
      <c r="O109" s="296"/>
      <c r="P109" s="296"/>
      <c r="Q109" s="296"/>
      <c r="R109" s="296"/>
      <c r="S109" s="296"/>
      <c r="T109" s="296"/>
      <c r="U109" s="296"/>
    </row>
    <row r="110" spans="9:21">
      <c r="I110" s="296"/>
      <c r="J110" s="296"/>
      <c r="K110" s="296"/>
      <c r="L110" s="296"/>
      <c r="M110" s="296"/>
      <c r="N110" s="296"/>
      <c r="O110" s="296"/>
      <c r="P110" s="296"/>
      <c r="Q110" s="296"/>
      <c r="R110" s="296"/>
      <c r="S110" s="296"/>
      <c r="T110" s="296"/>
      <c r="U110" s="296"/>
    </row>
    <row r="111" spans="9:21">
      <c r="I111" s="296"/>
      <c r="J111" s="296"/>
      <c r="K111" s="296"/>
      <c r="L111" s="296"/>
      <c r="M111" s="296"/>
      <c r="N111" s="296"/>
      <c r="O111" s="296"/>
      <c r="P111" s="296"/>
      <c r="Q111" s="296"/>
      <c r="R111" s="296"/>
      <c r="S111" s="296"/>
      <c r="T111" s="296"/>
      <c r="U111" s="296"/>
    </row>
    <row r="112" spans="9:21">
      <c r="I112" s="296"/>
      <c r="J112" s="296"/>
      <c r="K112" s="296"/>
      <c r="L112" s="296"/>
      <c r="M112" s="296"/>
      <c r="N112" s="296"/>
      <c r="O112" s="296"/>
      <c r="P112" s="296"/>
      <c r="Q112" s="296"/>
      <c r="R112" s="296"/>
      <c r="S112" s="296"/>
      <c r="T112" s="296"/>
      <c r="U112" s="296"/>
    </row>
    <row r="113" spans="9:21">
      <c r="I113" s="296"/>
      <c r="J113" s="296"/>
      <c r="K113" s="296"/>
      <c r="L113" s="296"/>
      <c r="M113" s="296"/>
      <c r="N113" s="296"/>
      <c r="O113" s="296"/>
      <c r="P113" s="296"/>
      <c r="Q113" s="296"/>
      <c r="R113" s="296"/>
      <c r="S113" s="296"/>
      <c r="T113" s="296"/>
      <c r="U113" s="296"/>
    </row>
    <row r="114" spans="9:21">
      <c r="I114" s="296"/>
      <c r="J114" s="296"/>
      <c r="K114" s="296"/>
      <c r="L114" s="296"/>
      <c r="M114" s="296"/>
      <c r="N114" s="296"/>
      <c r="O114" s="296"/>
      <c r="P114" s="296"/>
      <c r="Q114" s="296"/>
      <c r="R114" s="296"/>
      <c r="S114" s="296"/>
      <c r="T114" s="296"/>
      <c r="U114" s="296"/>
    </row>
    <row r="115" spans="9:21">
      <c r="I115" s="296"/>
      <c r="J115" s="296"/>
      <c r="K115" s="296"/>
      <c r="L115" s="296"/>
      <c r="M115" s="296"/>
      <c r="N115" s="296"/>
      <c r="O115" s="296"/>
      <c r="P115" s="296"/>
      <c r="Q115" s="296"/>
      <c r="R115" s="296"/>
      <c r="S115" s="296"/>
      <c r="T115" s="296"/>
      <c r="U115" s="296"/>
    </row>
    <row r="116" spans="9:21">
      <c r="I116" s="296"/>
      <c r="J116" s="296"/>
      <c r="K116" s="296"/>
      <c r="L116" s="296"/>
      <c r="M116" s="296"/>
      <c r="N116" s="296"/>
      <c r="O116" s="296"/>
      <c r="P116" s="296"/>
      <c r="Q116" s="296"/>
      <c r="R116" s="296"/>
      <c r="S116" s="296"/>
      <c r="T116" s="296"/>
      <c r="U116" s="296"/>
    </row>
    <row r="117" spans="9:21">
      <c r="I117" s="296"/>
      <c r="J117" s="296"/>
      <c r="K117" s="296"/>
      <c r="L117" s="296"/>
      <c r="M117" s="296"/>
      <c r="N117" s="296"/>
      <c r="O117" s="296"/>
      <c r="P117" s="296"/>
      <c r="Q117" s="296"/>
      <c r="R117" s="296"/>
      <c r="S117" s="296"/>
      <c r="T117" s="296"/>
      <c r="U117" s="296"/>
    </row>
    <row r="118" spans="9:21">
      <c r="I118" s="296"/>
      <c r="J118" s="296"/>
      <c r="K118" s="296"/>
      <c r="L118" s="296"/>
      <c r="M118" s="296"/>
      <c r="N118" s="296"/>
      <c r="O118" s="296"/>
      <c r="P118" s="296"/>
      <c r="Q118" s="296"/>
      <c r="R118" s="296"/>
      <c r="S118" s="296"/>
      <c r="T118" s="296"/>
      <c r="U118" s="296"/>
    </row>
    <row r="119" spans="9:21">
      <c r="I119" s="296"/>
      <c r="J119" s="296"/>
      <c r="K119" s="296"/>
      <c r="L119" s="296"/>
      <c r="M119" s="296"/>
      <c r="N119" s="296"/>
      <c r="O119" s="296"/>
      <c r="P119" s="296"/>
      <c r="Q119" s="296"/>
      <c r="R119" s="296"/>
      <c r="S119" s="296"/>
      <c r="T119" s="296"/>
      <c r="U119" s="296"/>
    </row>
    <row r="120" spans="9:21">
      <c r="I120" s="296"/>
      <c r="J120" s="296"/>
      <c r="K120" s="296"/>
      <c r="L120" s="296"/>
      <c r="M120" s="296"/>
      <c r="N120" s="296"/>
      <c r="O120" s="296"/>
      <c r="P120" s="296"/>
      <c r="Q120" s="296"/>
      <c r="R120" s="296"/>
      <c r="S120" s="296"/>
      <c r="T120" s="296"/>
      <c r="U120" s="296"/>
    </row>
    <row r="121" spans="9:21">
      <c r="I121" s="296"/>
      <c r="J121" s="296"/>
      <c r="K121" s="296"/>
      <c r="L121" s="296"/>
      <c r="M121" s="296"/>
      <c r="N121" s="296"/>
      <c r="O121" s="296"/>
      <c r="P121" s="296"/>
      <c r="Q121" s="296"/>
      <c r="R121" s="296"/>
      <c r="S121" s="296"/>
      <c r="T121" s="296"/>
      <c r="U121" s="296"/>
    </row>
    <row r="122" spans="9:21">
      <c r="I122" s="296"/>
      <c r="J122" s="296"/>
      <c r="K122" s="296"/>
      <c r="L122" s="296"/>
      <c r="M122" s="296"/>
      <c r="N122" s="296"/>
      <c r="O122" s="296"/>
      <c r="P122" s="296"/>
      <c r="Q122" s="296"/>
      <c r="R122" s="296"/>
      <c r="S122" s="296"/>
      <c r="T122" s="296"/>
      <c r="U122" s="296"/>
    </row>
    <row r="123" spans="9:21">
      <c r="I123" s="296"/>
      <c r="J123" s="296"/>
      <c r="K123" s="296"/>
      <c r="L123" s="296"/>
      <c r="M123" s="296"/>
      <c r="N123" s="296"/>
      <c r="O123" s="296"/>
      <c r="P123" s="296"/>
      <c r="Q123" s="296"/>
      <c r="R123" s="296"/>
      <c r="S123" s="296"/>
      <c r="T123" s="296"/>
      <c r="U123" s="296"/>
    </row>
    <row r="124" spans="9:21">
      <c r="I124" s="296"/>
      <c r="J124" s="296"/>
      <c r="K124" s="296"/>
      <c r="L124" s="296"/>
      <c r="M124" s="296"/>
      <c r="N124" s="296"/>
      <c r="O124" s="296"/>
      <c r="P124" s="296"/>
      <c r="Q124" s="296"/>
      <c r="R124" s="296"/>
      <c r="S124" s="296"/>
      <c r="T124" s="296"/>
      <c r="U124" s="296"/>
    </row>
    <row r="125" spans="9:21">
      <c r="I125" s="296"/>
      <c r="J125" s="296"/>
      <c r="K125" s="296"/>
      <c r="L125" s="296"/>
      <c r="M125" s="296"/>
      <c r="N125" s="296"/>
      <c r="O125" s="296"/>
      <c r="P125" s="296"/>
      <c r="Q125" s="296"/>
      <c r="R125" s="296"/>
      <c r="S125" s="296"/>
      <c r="T125" s="296"/>
      <c r="U125" s="296"/>
    </row>
    <row r="126" spans="9:21">
      <c r="I126" s="296"/>
      <c r="J126" s="296"/>
      <c r="K126" s="296"/>
      <c r="L126" s="296"/>
      <c r="M126" s="296"/>
      <c r="N126" s="296"/>
      <c r="O126" s="296"/>
      <c r="P126" s="296"/>
      <c r="Q126" s="296"/>
      <c r="R126" s="296"/>
      <c r="S126" s="296"/>
      <c r="T126" s="296"/>
      <c r="U126" s="296"/>
    </row>
    <row r="127" spans="9:21">
      <c r="I127" s="296"/>
      <c r="J127" s="296"/>
      <c r="K127" s="296"/>
      <c r="L127" s="296"/>
      <c r="M127" s="296"/>
      <c r="N127" s="296"/>
      <c r="O127" s="296"/>
      <c r="P127" s="296"/>
      <c r="Q127" s="296"/>
      <c r="R127" s="296"/>
      <c r="S127" s="296"/>
      <c r="T127" s="296"/>
      <c r="U127" s="296"/>
    </row>
    <row r="128" spans="9:21">
      <c r="I128" s="296"/>
      <c r="J128" s="296"/>
      <c r="K128" s="296"/>
      <c r="L128" s="296"/>
      <c r="M128" s="296"/>
      <c r="N128" s="296"/>
      <c r="O128" s="296"/>
      <c r="P128" s="296"/>
      <c r="Q128" s="296"/>
      <c r="R128" s="296"/>
      <c r="S128" s="296"/>
      <c r="T128" s="296"/>
      <c r="U128" s="296"/>
    </row>
    <row r="129" spans="9:21">
      <c r="I129" s="296"/>
      <c r="J129" s="296"/>
      <c r="K129" s="296"/>
      <c r="L129" s="296"/>
      <c r="M129" s="296"/>
      <c r="N129" s="296"/>
      <c r="O129" s="296"/>
      <c r="P129" s="296"/>
      <c r="Q129" s="296"/>
      <c r="R129" s="296"/>
      <c r="S129" s="296"/>
      <c r="T129" s="296"/>
      <c r="U129" s="296"/>
    </row>
    <row r="130" spans="9:21">
      <c r="I130" s="296"/>
      <c r="J130" s="296"/>
      <c r="K130" s="296"/>
      <c r="L130" s="296"/>
      <c r="M130" s="296"/>
      <c r="N130" s="296"/>
      <c r="O130" s="296"/>
      <c r="P130" s="296"/>
      <c r="Q130" s="296"/>
      <c r="R130" s="296"/>
      <c r="S130" s="296"/>
      <c r="T130" s="296"/>
      <c r="U130" s="296"/>
    </row>
    <row r="131" spans="9:21">
      <c r="I131" s="296"/>
      <c r="J131" s="296"/>
      <c r="K131" s="296"/>
      <c r="L131" s="296"/>
      <c r="M131" s="296"/>
      <c r="N131" s="296"/>
      <c r="O131" s="296"/>
      <c r="P131" s="296"/>
      <c r="Q131" s="296"/>
      <c r="R131" s="296"/>
      <c r="S131" s="296"/>
      <c r="T131" s="296"/>
      <c r="U131" s="296"/>
    </row>
    <row r="132" spans="9:21">
      <c r="I132" s="296"/>
      <c r="J132" s="296"/>
      <c r="K132" s="296"/>
      <c r="L132" s="296"/>
      <c r="M132" s="296"/>
      <c r="N132" s="296"/>
      <c r="O132" s="296"/>
      <c r="P132" s="296"/>
      <c r="Q132" s="296"/>
      <c r="R132" s="296"/>
      <c r="S132" s="296"/>
      <c r="T132" s="296"/>
      <c r="U132" s="296"/>
    </row>
    <row r="133" spans="9:21">
      <c r="I133" s="296"/>
      <c r="J133" s="296"/>
      <c r="K133" s="296"/>
      <c r="L133" s="296"/>
      <c r="M133" s="296"/>
      <c r="N133" s="296"/>
      <c r="O133" s="296"/>
      <c r="P133" s="296"/>
      <c r="Q133" s="296"/>
      <c r="R133" s="296"/>
      <c r="S133" s="296"/>
      <c r="T133" s="296"/>
      <c r="U133" s="296"/>
    </row>
    <row r="134" spans="9:21">
      <c r="I134" s="296"/>
      <c r="J134" s="296"/>
      <c r="K134" s="296"/>
      <c r="L134" s="296"/>
      <c r="M134" s="296"/>
      <c r="N134" s="296"/>
      <c r="O134" s="296"/>
      <c r="P134" s="296"/>
      <c r="Q134" s="296"/>
      <c r="R134" s="296"/>
      <c r="S134" s="296"/>
      <c r="T134" s="296"/>
      <c r="U134" s="296"/>
    </row>
    <row r="135" spans="9:21">
      <c r="I135" s="296"/>
      <c r="J135" s="296"/>
      <c r="K135" s="296"/>
      <c r="L135" s="296"/>
      <c r="M135" s="296"/>
      <c r="N135" s="296"/>
      <c r="O135" s="296"/>
      <c r="P135" s="296"/>
      <c r="Q135" s="296"/>
      <c r="R135" s="296"/>
      <c r="S135" s="296"/>
      <c r="T135" s="296"/>
      <c r="U135" s="296"/>
    </row>
    <row r="136" spans="9:21">
      <c r="I136" s="296"/>
      <c r="J136" s="296"/>
      <c r="K136" s="296"/>
      <c r="L136" s="296"/>
      <c r="M136" s="296"/>
      <c r="N136" s="296"/>
      <c r="O136" s="296"/>
      <c r="P136" s="296"/>
      <c r="Q136" s="296"/>
      <c r="R136" s="296"/>
      <c r="S136" s="296"/>
      <c r="T136" s="296"/>
      <c r="U136" s="296"/>
    </row>
    <row r="137" spans="9:21">
      <c r="I137" s="296"/>
      <c r="J137" s="296"/>
      <c r="K137" s="296"/>
      <c r="L137" s="296"/>
      <c r="M137" s="296"/>
      <c r="N137" s="296"/>
      <c r="O137" s="296"/>
      <c r="P137" s="296"/>
      <c r="Q137" s="296"/>
      <c r="R137" s="296"/>
      <c r="S137" s="296"/>
      <c r="T137" s="296"/>
      <c r="U137" s="296"/>
    </row>
    <row r="138" spans="9:21">
      <c r="I138" s="296"/>
      <c r="J138" s="296"/>
      <c r="K138" s="296"/>
      <c r="L138" s="296"/>
      <c r="M138" s="296"/>
      <c r="N138" s="296"/>
      <c r="O138" s="296"/>
      <c r="P138" s="296"/>
      <c r="Q138" s="296"/>
      <c r="R138" s="296"/>
      <c r="S138" s="296"/>
      <c r="T138" s="296"/>
      <c r="U138" s="296"/>
    </row>
    <row r="139" spans="9:21">
      <c r="I139" s="296"/>
      <c r="J139" s="296"/>
      <c r="K139" s="296"/>
      <c r="L139" s="296"/>
      <c r="M139" s="296"/>
      <c r="N139" s="296"/>
      <c r="O139" s="296"/>
      <c r="P139" s="296"/>
      <c r="Q139" s="296"/>
      <c r="R139" s="296"/>
      <c r="S139" s="296"/>
      <c r="T139" s="296"/>
      <c r="U139" s="296"/>
    </row>
    <row r="140" spans="9:21">
      <c r="I140" s="296"/>
      <c r="J140" s="296"/>
      <c r="K140" s="296"/>
      <c r="L140" s="296"/>
      <c r="M140" s="296"/>
      <c r="N140" s="296"/>
      <c r="O140" s="296"/>
      <c r="P140" s="296"/>
      <c r="Q140" s="296"/>
      <c r="R140" s="296"/>
      <c r="S140" s="296"/>
      <c r="T140" s="296"/>
      <c r="U140" s="296"/>
    </row>
    <row r="141" spans="9:21">
      <c r="I141" s="296"/>
      <c r="J141" s="296"/>
      <c r="K141" s="296"/>
      <c r="L141" s="296"/>
      <c r="M141" s="296"/>
      <c r="N141" s="296"/>
      <c r="O141" s="296"/>
      <c r="P141" s="296"/>
      <c r="Q141" s="296"/>
      <c r="R141" s="296"/>
      <c r="S141" s="296"/>
      <c r="T141" s="296"/>
      <c r="U141" s="296"/>
    </row>
    <row r="142" spans="9:21">
      <c r="I142" s="296"/>
      <c r="J142" s="296"/>
      <c r="K142" s="296"/>
      <c r="L142" s="296"/>
      <c r="M142" s="296"/>
      <c r="N142" s="296"/>
      <c r="O142" s="296"/>
      <c r="P142" s="296"/>
      <c r="Q142" s="296"/>
      <c r="R142" s="296"/>
      <c r="S142" s="296"/>
      <c r="T142" s="296"/>
      <c r="U142" s="296"/>
    </row>
    <row r="143" spans="9:21">
      <c r="I143" s="296"/>
      <c r="J143" s="296"/>
      <c r="K143" s="296"/>
      <c r="L143" s="296"/>
      <c r="M143" s="296"/>
      <c r="N143" s="296"/>
      <c r="O143" s="296"/>
      <c r="P143" s="296"/>
      <c r="Q143" s="296"/>
      <c r="R143" s="296"/>
      <c r="S143" s="296"/>
      <c r="T143" s="296"/>
      <c r="U143" s="296"/>
    </row>
    <row r="144" spans="9:21">
      <c r="I144" s="296"/>
      <c r="J144" s="296"/>
      <c r="K144" s="296"/>
      <c r="L144" s="296"/>
      <c r="M144" s="296"/>
      <c r="N144" s="296"/>
      <c r="O144" s="296"/>
      <c r="P144" s="296"/>
      <c r="Q144" s="296"/>
      <c r="R144" s="296"/>
      <c r="S144" s="296"/>
      <c r="T144" s="296"/>
      <c r="U144" s="296"/>
    </row>
    <row r="145" spans="9:21">
      <c r="I145" s="296"/>
      <c r="J145" s="296"/>
      <c r="K145" s="296"/>
      <c r="L145" s="296"/>
      <c r="M145" s="296"/>
      <c r="N145" s="296"/>
      <c r="O145" s="296"/>
      <c r="P145" s="296"/>
      <c r="Q145" s="296"/>
      <c r="R145" s="296"/>
      <c r="S145" s="296"/>
      <c r="T145" s="296"/>
      <c r="U145" s="296"/>
    </row>
    <row r="146" spans="9:21">
      <c r="I146" s="296"/>
      <c r="J146" s="296"/>
      <c r="K146" s="296"/>
      <c r="L146" s="296"/>
      <c r="M146" s="296"/>
      <c r="N146" s="296"/>
      <c r="O146" s="296"/>
      <c r="P146" s="296"/>
      <c r="Q146" s="296"/>
      <c r="R146" s="296"/>
      <c r="S146" s="296"/>
      <c r="T146" s="296"/>
      <c r="U146" s="296"/>
    </row>
    <row r="147" spans="9:21">
      <c r="I147" s="296"/>
      <c r="J147" s="296"/>
      <c r="K147" s="296"/>
      <c r="L147" s="296"/>
      <c r="M147" s="296"/>
      <c r="N147" s="296"/>
      <c r="O147" s="296"/>
      <c r="P147" s="296"/>
      <c r="Q147" s="296"/>
      <c r="R147" s="296"/>
      <c r="S147" s="296"/>
      <c r="T147" s="296"/>
      <c r="U147" s="296"/>
    </row>
    <row r="148" spans="9:21">
      <c r="I148" s="296"/>
      <c r="J148" s="296"/>
      <c r="K148" s="296"/>
      <c r="L148" s="296"/>
      <c r="M148" s="296"/>
      <c r="N148" s="296"/>
      <c r="O148" s="296"/>
      <c r="P148" s="296"/>
      <c r="Q148" s="296"/>
      <c r="R148" s="296"/>
      <c r="S148" s="296"/>
      <c r="T148" s="296"/>
      <c r="U148" s="296"/>
    </row>
    <row r="149" spans="9:21">
      <c r="I149" s="296"/>
      <c r="J149" s="296"/>
      <c r="K149" s="296"/>
      <c r="L149" s="296"/>
      <c r="M149" s="296"/>
      <c r="N149" s="296"/>
      <c r="O149" s="296"/>
      <c r="P149" s="296"/>
      <c r="Q149" s="296"/>
      <c r="R149" s="296"/>
      <c r="S149" s="296"/>
      <c r="T149" s="296"/>
      <c r="U149" s="296"/>
    </row>
    <row r="150" spans="9:21">
      <c r="I150" s="296"/>
      <c r="J150" s="296"/>
      <c r="K150" s="296"/>
      <c r="L150" s="296"/>
      <c r="M150" s="296"/>
      <c r="N150" s="296"/>
      <c r="O150" s="296"/>
      <c r="P150" s="296"/>
      <c r="Q150" s="296"/>
      <c r="R150" s="296"/>
      <c r="S150" s="296"/>
      <c r="T150" s="296"/>
      <c r="U150" s="296"/>
    </row>
    <row r="151" spans="9:21">
      <c r="I151" s="296"/>
      <c r="J151" s="296"/>
      <c r="K151" s="296"/>
      <c r="L151" s="296"/>
      <c r="M151" s="296"/>
      <c r="N151" s="296"/>
      <c r="O151" s="296"/>
      <c r="P151" s="296"/>
      <c r="Q151" s="296"/>
      <c r="R151" s="296"/>
      <c r="S151" s="296"/>
      <c r="T151" s="296"/>
      <c r="U151" s="296"/>
    </row>
    <row r="152" spans="9:21">
      <c r="I152" s="296"/>
      <c r="J152" s="296"/>
      <c r="K152" s="296"/>
      <c r="L152" s="296"/>
      <c r="M152" s="296"/>
      <c r="N152" s="296"/>
      <c r="O152" s="296"/>
      <c r="P152" s="296"/>
      <c r="Q152" s="296"/>
      <c r="R152" s="296"/>
      <c r="S152" s="296"/>
      <c r="T152" s="296"/>
      <c r="U152" s="296"/>
    </row>
    <row r="153" spans="9:21">
      <c r="I153" s="296"/>
      <c r="J153" s="296"/>
      <c r="K153" s="296"/>
      <c r="L153" s="296"/>
      <c r="M153" s="296"/>
      <c r="N153" s="296"/>
      <c r="O153" s="296"/>
      <c r="P153" s="296"/>
      <c r="Q153" s="296"/>
      <c r="R153" s="296"/>
      <c r="S153" s="296"/>
      <c r="T153" s="296"/>
      <c r="U153" s="296"/>
    </row>
    <row r="154" spans="9:21">
      <c r="I154" s="296"/>
      <c r="J154" s="296"/>
      <c r="K154" s="296"/>
      <c r="L154" s="296"/>
      <c r="M154" s="296"/>
      <c r="N154" s="296"/>
      <c r="O154" s="296"/>
      <c r="P154" s="296"/>
      <c r="Q154" s="296"/>
      <c r="R154" s="296"/>
      <c r="S154" s="296"/>
      <c r="T154" s="296"/>
      <c r="U154" s="296"/>
    </row>
    <row r="155" spans="9:21">
      <c r="I155" s="296"/>
      <c r="J155" s="296"/>
      <c r="K155" s="296"/>
      <c r="L155" s="296"/>
      <c r="M155" s="296"/>
      <c r="N155" s="296"/>
      <c r="O155" s="296"/>
      <c r="P155" s="296"/>
      <c r="Q155" s="296"/>
      <c r="R155" s="296"/>
      <c r="S155" s="296"/>
      <c r="T155" s="296"/>
      <c r="U155" s="296"/>
    </row>
    <row r="156" spans="9:21">
      <c r="I156" s="296"/>
      <c r="J156" s="296"/>
      <c r="K156" s="296"/>
      <c r="L156" s="296"/>
      <c r="M156" s="296"/>
      <c r="N156" s="296"/>
      <c r="O156" s="296"/>
      <c r="P156" s="296"/>
      <c r="Q156" s="296"/>
      <c r="R156" s="296"/>
      <c r="S156" s="296"/>
      <c r="T156" s="296"/>
      <c r="U156" s="296"/>
    </row>
    <row r="157" spans="9:21">
      <c r="I157" s="296"/>
      <c r="J157" s="296"/>
      <c r="K157" s="296"/>
      <c r="L157" s="296"/>
      <c r="M157" s="296"/>
      <c r="N157" s="296"/>
      <c r="O157" s="296"/>
      <c r="P157" s="296"/>
      <c r="Q157" s="296"/>
      <c r="R157" s="296"/>
      <c r="S157" s="296"/>
      <c r="T157" s="296"/>
      <c r="U157" s="296"/>
    </row>
    <row r="158" spans="9:21">
      <c r="I158" s="296"/>
      <c r="J158" s="296"/>
      <c r="K158" s="296"/>
      <c r="L158" s="296"/>
      <c r="M158" s="296"/>
      <c r="N158" s="296"/>
      <c r="O158" s="296"/>
      <c r="P158" s="296"/>
      <c r="Q158" s="296"/>
      <c r="R158" s="296"/>
      <c r="S158" s="296"/>
      <c r="T158" s="296"/>
      <c r="U158" s="296"/>
    </row>
    <row r="159" spans="9:21">
      <c r="I159" s="296"/>
      <c r="J159" s="296"/>
      <c r="K159" s="296"/>
      <c r="L159" s="296"/>
      <c r="M159" s="296"/>
      <c r="N159" s="296"/>
      <c r="O159" s="296"/>
      <c r="P159" s="296"/>
      <c r="Q159" s="296"/>
      <c r="R159" s="296"/>
      <c r="S159" s="296"/>
      <c r="T159" s="296"/>
      <c r="U159" s="296"/>
    </row>
    <row r="160" spans="9:21">
      <c r="I160" s="296"/>
      <c r="J160" s="296"/>
      <c r="K160" s="296"/>
      <c r="L160" s="296"/>
      <c r="M160" s="296"/>
      <c r="N160" s="296"/>
      <c r="O160" s="296"/>
      <c r="P160" s="296"/>
      <c r="Q160" s="296"/>
      <c r="R160" s="296"/>
      <c r="S160" s="296"/>
      <c r="T160" s="296"/>
      <c r="U160" s="296"/>
    </row>
    <row r="161" spans="9:21">
      <c r="I161" s="296"/>
      <c r="J161" s="296"/>
      <c r="K161" s="296"/>
      <c r="L161" s="296"/>
      <c r="M161" s="296"/>
      <c r="N161" s="296"/>
      <c r="O161" s="296"/>
      <c r="P161" s="296"/>
      <c r="Q161" s="296"/>
      <c r="R161" s="296"/>
      <c r="S161" s="296"/>
      <c r="T161" s="296"/>
      <c r="U161" s="296"/>
    </row>
    <row r="162" spans="9:21">
      <c r="I162" s="296"/>
      <c r="J162" s="296"/>
      <c r="K162" s="296"/>
      <c r="L162" s="296"/>
      <c r="M162" s="296"/>
      <c r="N162" s="296"/>
      <c r="O162" s="296"/>
      <c r="P162" s="296"/>
      <c r="Q162" s="296"/>
      <c r="R162" s="296"/>
      <c r="S162" s="296"/>
      <c r="T162" s="296"/>
      <c r="U162" s="296"/>
    </row>
    <row r="163" spans="9:21">
      <c r="I163" s="296"/>
      <c r="J163" s="296"/>
      <c r="K163" s="296"/>
      <c r="L163" s="296"/>
      <c r="M163" s="296"/>
      <c r="N163" s="296"/>
      <c r="O163" s="296"/>
      <c r="P163" s="296"/>
      <c r="Q163" s="296"/>
      <c r="R163" s="296"/>
      <c r="S163" s="296"/>
      <c r="T163" s="296"/>
      <c r="U163" s="296"/>
    </row>
    <row r="164" spans="9:21">
      <c r="I164" s="296"/>
      <c r="J164" s="296"/>
      <c r="K164" s="296"/>
      <c r="L164" s="296"/>
      <c r="M164" s="296"/>
      <c r="N164" s="296"/>
      <c r="O164" s="296"/>
      <c r="P164" s="296"/>
      <c r="Q164" s="296"/>
      <c r="R164" s="296"/>
      <c r="S164" s="296"/>
      <c r="T164" s="296"/>
      <c r="U164" s="296"/>
    </row>
    <row r="165" spans="9:21">
      <c r="I165" s="296"/>
      <c r="J165" s="296"/>
      <c r="K165" s="296"/>
      <c r="L165" s="296"/>
      <c r="M165" s="296"/>
      <c r="N165" s="296"/>
      <c r="O165" s="296"/>
      <c r="P165" s="296"/>
      <c r="Q165" s="296"/>
      <c r="R165" s="296"/>
      <c r="S165" s="296"/>
      <c r="T165" s="296"/>
      <c r="U165" s="296"/>
    </row>
    <row r="166" spans="9:21">
      <c r="I166" s="296"/>
      <c r="J166" s="296"/>
      <c r="K166" s="296"/>
      <c r="L166" s="296"/>
      <c r="M166" s="296"/>
      <c r="N166" s="296"/>
      <c r="O166" s="296"/>
      <c r="P166" s="296"/>
      <c r="Q166" s="296"/>
      <c r="R166" s="296"/>
      <c r="S166" s="296"/>
      <c r="T166" s="296"/>
      <c r="U166" s="296"/>
    </row>
    <row r="167" spans="9:21">
      <c r="I167" s="296"/>
      <c r="J167" s="296"/>
      <c r="K167" s="296"/>
      <c r="L167" s="296"/>
      <c r="M167" s="296"/>
      <c r="N167" s="296"/>
      <c r="O167" s="296"/>
      <c r="P167" s="296"/>
      <c r="Q167" s="296"/>
      <c r="R167" s="296"/>
      <c r="S167" s="296"/>
      <c r="T167" s="296"/>
      <c r="U167" s="296"/>
    </row>
    <row r="168" spans="9:21">
      <c r="I168" s="296"/>
      <c r="J168" s="296"/>
      <c r="K168" s="296"/>
      <c r="L168" s="296"/>
      <c r="M168" s="296"/>
      <c r="N168" s="296"/>
      <c r="O168" s="296"/>
      <c r="P168" s="296"/>
      <c r="Q168" s="296"/>
      <c r="R168" s="296"/>
      <c r="S168" s="296"/>
      <c r="T168" s="296"/>
      <c r="U168" s="296"/>
    </row>
    <row r="169" spans="9:21">
      <c r="I169" s="296"/>
      <c r="J169" s="296"/>
      <c r="K169" s="296"/>
      <c r="L169" s="296"/>
      <c r="M169" s="296"/>
      <c r="N169" s="296"/>
      <c r="O169" s="296"/>
      <c r="P169" s="296"/>
      <c r="Q169" s="296"/>
      <c r="R169" s="296"/>
      <c r="S169" s="296"/>
      <c r="T169" s="296"/>
      <c r="U169" s="296"/>
    </row>
    <row r="170" spans="9:21">
      <c r="I170" s="296"/>
      <c r="J170" s="296"/>
      <c r="K170" s="296"/>
      <c r="L170" s="296"/>
      <c r="M170" s="296"/>
      <c r="N170" s="296"/>
      <c r="O170" s="296"/>
      <c r="P170" s="296"/>
      <c r="Q170" s="296"/>
      <c r="R170" s="296"/>
      <c r="S170" s="296"/>
      <c r="T170" s="296"/>
      <c r="U170" s="296"/>
    </row>
    <row r="171" spans="9:21">
      <c r="I171" s="296"/>
      <c r="J171" s="296"/>
      <c r="K171" s="296"/>
      <c r="L171" s="296"/>
      <c r="M171" s="296"/>
      <c r="N171" s="296"/>
      <c r="O171" s="296"/>
      <c r="P171" s="296"/>
      <c r="Q171" s="296"/>
      <c r="R171" s="296"/>
      <c r="S171" s="296"/>
      <c r="T171" s="296"/>
      <c r="U171" s="296"/>
    </row>
    <row r="172" spans="9:21">
      <c r="I172" s="296"/>
      <c r="J172" s="296"/>
      <c r="K172" s="296"/>
      <c r="L172" s="296"/>
      <c r="M172" s="296"/>
      <c r="N172" s="296"/>
      <c r="O172" s="296"/>
      <c r="P172" s="296"/>
      <c r="Q172" s="296"/>
      <c r="R172" s="296"/>
      <c r="S172" s="296"/>
      <c r="T172" s="296"/>
      <c r="U172" s="296"/>
    </row>
    <row r="173" spans="9:21">
      <c r="P173" s="296"/>
      <c r="Q173" s="296"/>
    </row>
  </sheetData>
  <phoneticPr fontId="1"/>
  <conditionalFormatting sqref="A53:D279">
    <cfRule type="expression" dxfId="1" priority="1" stopIfTrue="1">
      <formula>NOT(ISBLANK($C53))</formula>
    </cfRule>
  </conditionalFormatting>
  <conditionalFormatting sqref="E53:H273">
    <cfRule type="expression" dxfId="0" priority="2" stopIfTrue="1">
      <formula>NOT(ISBLANK($G53))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D33A-67FF-4D28-8967-1CD48600AC72}">
  <sheetPr codeName="Sheet4"/>
  <dimension ref="A1:BB259"/>
  <sheetViews>
    <sheetView workbookViewId="0">
      <pane ySplit="2" topLeftCell="A3" activePane="bottomLeft" state="frozen"/>
      <selection activeCell="K14" sqref="K14"/>
      <selection pane="bottomLeft" activeCell="D19" sqref="D19"/>
    </sheetView>
  </sheetViews>
  <sheetFormatPr defaultColWidth="8.1796875" defaultRowHeight="18.149999999999999"/>
  <cols>
    <col min="1" max="1" width="4.54296875" style="295" bestFit="1" customWidth="1"/>
    <col min="2" max="2" width="6.08984375" style="295" customWidth="1"/>
    <col min="3" max="8" width="11.54296875" style="295" customWidth="1"/>
    <col min="9" max="11" width="10.81640625" style="295" customWidth="1"/>
    <col min="12" max="15" width="4.54296875" style="295" bestFit="1" customWidth="1"/>
    <col min="16" max="16" width="11.26953125" style="295" customWidth="1"/>
    <col min="17" max="17" width="8.6328125" style="295" customWidth="1"/>
    <col min="18" max="21" width="13.81640625" style="295" customWidth="1"/>
    <col min="22" max="23" width="10.90625" style="295" customWidth="1"/>
    <col min="24" max="24" width="9.6328125" style="295" customWidth="1"/>
    <col min="25" max="25" width="13.1796875" style="295" customWidth="1"/>
    <col min="26" max="27" width="9.453125" style="295" customWidth="1"/>
    <col min="28" max="28" width="3.7265625" style="295" bestFit="1" customWidth="1"/>
    <col min="29" max="29" width="2.90625" style="295" bestFit="1" customWidth="1"/>
    <col min="30" max="30" width="11.08984375" style="295" bestFit="1" customWidth="1"/>
    <col min="31" max="31" width="13.1796875" style="295" customWidth="1"/>
    <col min="32" max="33" width="6.08984375" style="295" bestFit="1" customWidth="1"/>
    <col min="34" max="34" width="3.7265625" style="295" bestFit="1" customWidth="1"/>
    <col min="35" max="35" width="2.90625" style="295" bestFit="1" customWidth="1"/>
    <col min="36" max="36" width="11.08984375" style="295" bestFit="1" customWidth="1"/>
    <col min="37" max="37" width="13.1796875" style="295" customWidth="1"/>
    <col min="38" max="39" width="6.08984375" style="295" bestFit="1" customWidth="1"/>
    <col min="40" max="40" width="3.7265625" style="295" bestFit="1" customWidth="1"/>
    <col min="41" max="41" width="2.90625" style="295" bestFit="1" customWidth="1"/>
    <col min="42" max="42" width="11.08984375" style="295" bestFit="1" customWidth="1"/>
    <col min="43" max="43" width="13.1796875" style="295" customWidth="1"/>
    <col min="44" max="45" width="6.08984375" style="295" bestFit="1" customWidth="1"/>
    <col min="46" max="46" width="3.7265625" style="295" bestFit="1" customWidth="1"/>
    <col min="47" max="47" width="2.90625" style="295" bestFit="1" customWidth="1"/>
    <col min="48" max="48" width="10.81640625" style="295" customWidth="1"/>
    <col min="49" max="49" width="13.1796875" style="295" customWidth="1"/>
    <col min="50" max="51" width="6.08984375" style="295" bestFit="1" customWidth="1"/>
    <col min="52" max="52" width="3.7265625" style="295" bestFit="1" customWidth="1"/>
    <col min="53" max="53" width="2.90625" style="295" bestFit="1" customWidth="1"/>
    <col min="54" max="54" width="13.36328125" style="295" customWidth="1"/>
    <col min="55" max="256" width="8.1796875" style="295"/>
    <col min="257" max="257" width="4.54296875" style="295" bestFit="1" customWidth="1"/>
    <col min="258" max="258" width="6.08984375" style="295" customWidth="1"/>
    <col min="259" max="264" width="11.54296875" style="295" customWidth="1"/>
    <col min="265" max="267" width="10.81640625" style="295" customWidth="1"/>
    <col min="268" max="271" width="4.54296875" style="295" bestFit="1" customWidth="1"/>
    <col min="272" max="272" width="11.26953125" style="295" customWidth="1"/>
    <col min="273" max="273" width="8.6328125" style="295" customWidth="1"/>
    <col min="274" max="277" width="13.81640625" style="295" customWidth="1"/>
    <col min="278" max="279" width="10.90625" style="295" customWidth="1"/>
    <col min="280" max="280" width="9.6328125" style="295" customWidth="1"/>
    <col min="281" max="281" width="13.1796875" style="295" customWidth="1"/>
    <col min="282" max="283" width="9.453125" style="295" customWidth="1"/>
    <col min="284" max="284" width="3.7265625" style="295" bestFit="1" customWidth="1"/>
    <col min="285" max="285" width="2.90625" style="295" bestFit="1" customWidth="1"/>
    <col min="286" max="286" width="11.08984375" style="295" bestFit="1" customWidth="1"/>
    <col min="287" max="287" width="13.1796875" style="295" customWidth="1"/>
    <col min="288" max="289" width="6.08984375" style="295" bestFit="1" customWidth="1"/>
    <col min="290" max="290" width="3.7265625" style="295" bestFit="1" customWidth="1"/>
    <col min="291" max="291" width="2.90625" style="295" bestFit="1" customWidth="1"/>
    <col min="292" max="292" width="11.08984375" style="295" bestFit="1" customWidth="1"/>
    <col min="293" max="293" width="13.1796875" style="295" customWidth="1"/>
    <col min="294" max="295" width="6.08984375" style="295" bestFit="1" customWidth="1"/>
    <col min="296" max="296" width="3.7265625" style="295" bestFit="1" customWidth="1"/>
    <col min="297" max="297" width="2.90625" style="295" bestFit="1" customWidth="1"/>
    <col min="298" max="298" width="11.08984375" style="295" bestFit="1" customWidth="1"/>
    <col min="299" max="299" width="13.1796875" style="295" customWidth="1"/>
    <col min="300" max="301" width="6.08984375" style="295" bestFit="1" customWidth="1"/>
    <col min="302" max="302" width="3.7265625" style="295" bestFit="1" customWidth="1"/>
    <col min="303" max="303" width="2.90625" style="295" bestFit="1" customWidth="1"/>
    <col min="304" max="304" width="10.81640625" style="295" customWidth="1"/>
    <col min="305" max="305" width="13.1796875" style="295" customWidth="1"/>
    <col min="306" max="307" width="6.08984375" style="295" bestFit="1" customWidth="1"/>
    <col min="308" max="308" width="3.7265625" style="295" bestFit="1" customWidth="1"/>
    <col min="309" max="309" width="2.90625" style="295" bestFit="1" customWidth="1"/>
    <col min="310" max="310" width="13.36328125" style="295" customWidth="1"/>
    <col min="311" max="512" width="8.1796875" style="295"/>
    <col min="513" max="513" width="4.54296875" style="295" bestFit="1" customWidth="1"/>
    <col min="514" max="514" width="6.08984375" style="295" customWidth="1"/>
    <col min="515" max="520" width="11.54296875" style="295" customWidth="1"/>
    <col min="521" max="523" width="10.81640625" style="295" customWidth="1"/>
    <col min="524" max="527" width="4.54296875" style="295" bestFit="1" customWidth="1"/>
    <col min="528" max="528" width="11.26953125" style="295" customWidth="1"/>
    <col min="529" max="529" width="8.6328125" style="295" customWidth="1"/>
    <col min="530" max="533" width="13.81640625" style="295" customWidth="1"/>
    <col min="534" max="535" width="10.90625" style="295" customWidth="1"/>
    <col min="536" max="536" width="9.6328125" style="295" customWidth="1"/>
    <col min="537" max="537" width="13.1796875" style="295" customWidth="1"/>
    <col min="538" max="539" width="9.453125" style="295" customWidth="1"/>
    <col min="540" max="540" width="3.7265625" style="295" bestFit="1" customWidth="1"/>
    <col min="541" max="541" width="2.90625" style="295" bestFit="1" customWidth="1"/>
    <col min="542" max="542" width="11.08984375" style="295" bestFit="1" customWidth="1"/>
    <col min="543" max="543" width="13.1796875" style="295" customWidth="1"/>
    <col min="544" max="545" width="6.08984375" style="295" bestFit="1" customWidth="1"/>
    <col min="546" max="546" width="3.7265625" style="295" bestFit="1" customWidth="1"/>
    <col min="547" max="547" width="2.90625" style="295" bestFit="1" customWidth="1"/>
    <col min="548" max="548" width="11.08984375" style="295" bestFit="1" customWidth="1"/>
    <col min="549" max="549" width="13.1796875" style="295" customWidth="1"/>
    <col min="550" max="551" width="6.08984375" style="295" bestFit="1" customWidth="1"/>
    <col min="552" max="552" width="3.7265625" style="295" bestFit="1" customWidth="1"/>
    <col min="553" max="553" width="2.90625" style="295" bestFit="1" customWidth="1"/>
    <col min="554" max="554" width="11.08984375" style="295" bestFit="1" customWidth="1"/>
    <col min="555" max="555" width="13.1796875" style="295" customWidth="1"/>
    <col min="556" max="557" width="6.08984375" style="295" bestFit="1" customWidth="1"/>
    <col min="558" max="558" width="3.7265625" style="295" bestFit="1" customWidth="1"/>
    <col min="559" max="559" width="2.90625" style="295" bestFit="1" customWidth="1"/>
    <col min="560" max="560" width="10.81640625" style="295" customWidth="1"/>
    <col min="561" max="561" width="13.1796875" style="295" customWidth="1"/>
    <col min="562" max="563" width="6.08984375" style="295" bestFit="1" customWidth="1"/>
    <col min="564" max="564" width="3.7265625" style="295" bestFit="1" customWidth="1"/>
    <col min="565" max="565" width="2.90625" style="295" bestFit="1" customWidth="1"/>
    <col min="566" max="566" width="13.36328125" style="295" customWidth="1"/>
    <col min="567" max="768" width="8.1796875" style="295"/>
    <col min="769" max="769" width="4.54296875" style="295" bestFit="1" customWidth="1"/>
    <col min="770" max="770" width="6.08984375" style="295" customWidth="1"/>
    <col min="771" max="776" width="11.54296875" style="295" customWidth="1"/>
    <col min="777" max="779" width="10.81640625" style="295" customWidth="1"/>
    <col min="780" max="783" width="4.54296875" style="295" bestFit="1" customWidth="1"/>
    <col min="784" max="784" width="11.26953125" style="295" customWidth="1"/>
    <col min="785" max="785" width="8.6328125" style="295" customWidth="1"/>
    <col min="786" max="789" width="13.81640625" style="295" customWidth="1"/>
    <col min="790" max="791" width="10.90625" style="295" customWidth="1"/>
    <col min="792" max="792" width="9.6328125" style="295" customWidth="1"/>
    <col min="793" max="793" width="13.1796875" style="295" customWidth="1"/>
    <col min="794" max="795" width="9.453125" style="295" customWidth="1"/>
    <col min="796" max="796" width="3.7265625" style="295" bestFit="1" customWidth="1"/>
    <col min="797" max="797" width="2.90625" style="295" bestFit="1" customWidth="1"/>
    <col min="798" max="798" width="11.08984375" style="295" bestFit="1" customWidth="1"/>
    <col min="799" max="799" width="13.1796875" style="295" customWidth="1"/>
    <col min="800" max="801" width="6.08984375" style="295" bestFit="1" customWidth="1"/>
    <col min="802" max="802" width="3.7265625" style="295" bestFit="1" customWidth="1"/>
    <col min="803" max="803" width="2.90625" style="295" bestFit="1" customWidth="1"/>
    <col min="804" max="804" width="11.08984375" style="295" bestFit="1" customWidth="1"/>
    <col min="805" max="805" width="13.1796875" style="295" customWidth="1"/>
    <col min="806" max="807" width="6.08984375" style="295" bestFit="1" customWidth="1"/>
    <col min="808" max="808" width="3.7265625" style="295" bestFit="1" customWidth="1"/>
    <col min="809" max="809" width="2.90625" style="295" bestFit="1" customWidth="1"/>
    <col min="810" max="810" width="11.08984375" style="295" bestFit="1" customWidth="1"/>
    <col min="811" max="811" width="13.1796875" style="295" customWidth="1"/>
    <col min="812" max="813" width="6.08984375" style="295" bestFit="1" customWidth="1"/>
    <col min="814" max="814" width="3.7265625" style="295" bestFit="1" customWidth="1"/>
    <col min="815" max="815" width="2.90625" style="295" bestFit="1" customWidth="1"/>
    <col min="816" max="816" width="10.81640625" style="295" customWidth="1"/>
    <col min="817" max="817" width="13.1796875" style="295" customWidth="1"/>
    <col min="818" max="819" width="6.08984375" style="295" bestFit="1" customWidth="1"/>
    <col min="820" max="820" width="3.7265625" style="295" bestFit="1" customWidth="1"/>
    <col min="821" max="821" width="2.90625" style="295" bestFit="1" customWidth="1"/>
    <col min="822" max="822" width="13.36328125" style="295" customWidth="1"/>
    <col min="823" max="1024" width="8.1796875" style="295"/>
    <col min="1025" max="1025" width="4.54296875" style="295" bestFit="1" customWidth="1"/>
    <col min="1026" max="1026" width="6.08984375" style="295" customWidth="1"/>
    <col min="1027" max="1032" width="11.54296875" style="295" customWidth="1"/>
    <col min="1033" max="1035" width="10.81640625" style="295" customWidth="1"/>
    <col min="1036" max="1039" width="4.54296875" style="295" bestFit="1" customWidth="1"/>
    <col min="1040" max="1040" width="11.26953125" style="295" customWidth="1"/>
    <col min="1041" max="1041" width="8.6328125" style="295" customWidth="1"/>
    <col min="1042" max="1045" width="13.81640625" style="295" customWidth="1"/>
    <col min="1046" max="1047" width="10.90625" style="295" customWidth="1"/>
    <col min="1048" max="1048" width="9.6328125" style="295" customWidth="1"/>
    <col min="1049" max="1049" width="13.1796875" style="295" customWidth="1"/>
    <col min="1050" max="1051" width="9.453125" style="295" customWidth="1"/>
    <col min="1052" max="1052" width="3.7265625" style="295" bestFit="1" customWidth="1"/>
    <col min="1053" max="1053" width="2.90625" style="295" bestFit="1" customWidth="1"/>
    <col min="1054" max="1054" width="11.08984375" style="295" bestFit="1" customWidth="1"/>
    <col min="1055" max="1055" width="13.1796875" style="295" customWidth="1"/>
    <col min="1056" max="1057" width="6.08984375" style="295" bestFit="1" customWidth="1"/>
    <col min="1058" max="1058" width="3.7265625" style="295" bestFit="1" customWidth="1"/>
    <col min="1059" max="1059" width="2.90625" style="295" bestFit="1" customWidth="1"/>
    <col min="1060" max="1060" width="11.08984375" style="295" bestFit="1" customWidth="1"/>
    <col min="1061" max="1061" width="13.1796875" style="295" customWidth="1"/>
    <col min="1062" max="1063" width="6.08984375" style="295" bestFit="1" customWidth="1"/>
    <col min="1064" max="1064" width="3.7265625" style="295" bestFit="1" customWidth="1"/>
    <col min="1065" max="1065" width="2.90625" style="295" bestFit="1" customWidth="1"/>
    <col min="1066" max="1066" width="11.08984375" style="295" bestFit="1" customWidth="1"/>
    <col min="1067" max="1067" width="13.1796875" style="295" customWidth="1"/>
    <col min="1068" max="1069" width="6.08984375" style="295" bestFit="1" customWidth="1"/>
    <col min="1070" max="1070" width="3.7265625" style="295" bestFit="1" customWidth="1"/>
    <col min="1071" max="1071" width="2.90625" style="295" bestFit="1" customWidth="1"/>
    <col min="1072" max="1072" width="10.81640625" style="295" customWidth="1"/>
    <col min="1073" max="1073" width="13.1796875" style="295" customWidth="1"/>
    <col min="1074" max="1075" width="6.08984375" style="295" bestFit="1" customWidth="1"/>
    <col min="1076" max="1076" width="3.7265625" style="295" bestFit="1" customWidth="1"/>
    <col min="1077" max="1077" width="2.90625" style="295" bestFit="1" customWidth="1"/>
    <col min="1078" max="1078" width="13.36328125" style="295" customWidth="1"/>
    <col min="1079" max="1280" width="8.1796875" style="295"/>
    <col min="1281" max="1281" width="4.54296875" style="295" bestFit="1" customWidth="1"/>
    <col min="1282" max="1282" width="6.08984375" style="295" customWidth="1"/>
    <col min="1283" max="1288" width="11.54296875" style="295" customWidth="1"/>
    <col min="1289" max="1291" width="10.81640625" style="295" customWidth="1"/>
    <col min="1292" max="1295" width="4.54296875" style="295" bestFit="1" customWidth="1"/>
    <col min="1296" max="1296" width="11.26953125" style="295" customWidth="1"/>
    <col min="1297" max="1297" width="8.6328125" style="295" customWidth="1"/>
    <col min="1298" max="1301" width="13.81640625" style="295" customWidth="1"/>
    <col min="1302" max="1303" width="10.90625" style="295" customWidth="1"/>
    <col min="1304" max="1304" width="9.6328125" style="295" customWidth="1"/>
    <col min="1305" max="1305" width="13.1796875" style="295" customWidth="1"/>
    <col min="1306" max="1307" width="9.453125" style="295" customWidth="1"/>
    <col min="1308" max="1308" width="3.7265625" style="295" bestFit="1" customWidth="1"/>
    <col min="1309" max="1309" width="2.90625" style="295" bestFit="1" customWidth="1"/>
    <col min="1310" max="1310" width="11.08984375" style="295" bestFit="1" customWidth="1"/>
    <col min="1311" max="1311" width="13.1796875" style="295" customWidth="1"/>
    <col min="1312" max="1313" width="6.08984375" style="295" bestFit="1" customWidth="1"/>
    <col min="1314" max="1314" width="3.7265625" style="295" bestFit="1" customWidth="1"/>
    <col min="1315" max="1315" width="2.90625" style="295" bestFit="1" customWidth="1"/>
    <col min="1316" max="1316" width="11.08984375" style="295" bestFit="1" customWidth="1"/>
    <col min="1317" max="1317" width="13.1796875" style="295" customWidth="1"/>
    <col min="1318" max="1319" width="6.08984375" style="295" bestFit="1" customWidth="1"/>
    <col min="1320" max="1320" width="3.7265625" style="295" bestFit="1" customWidth="1"/>
    <col min="1321" max="1321" width="2.90625" style="295" bestFit="1" customWidth="1"/>
    <col min="1322" max="1322" width="11.08984375" style="295" bestFit="1" customWidth="1"/>
    <col min="1323" max="1323" width="13.1796875" style="295" customWidth="1"/>
    <col min="1324" max="1325" width="6.08984375" style="295" bestFit="1" customWidth="1"/>
    <col min="1326" max="1326" width="3.7265625" style="295" bestFit="1" customWidth="1"/>
    <col min="1327" max="1327" width="2.90625" style="295" bestFit="1" customWidth="1"/>
    <col min="1328" max="1328" width="10.81640625" style="295" customWidth="1"/>
    <col min="1329" max="1329" width="13.1796875" style="295" customWidth="1"/>
    <col min="1330" max="1331" width="6.08984375" style="295" bestFit="1" customWidth="1"/>
    <col min="1332" max="1332" width="3.7265625" style="295" bestFit="1" customWidth="1"/>
    <col min="1333" max="1333" width="2.90625" style="295" bestFit="1" customWidth="1"/>
    <col min="1334" max="1334" width="13.36328125" style="295" customWidth="1"/>
    <col min="1335" max="1536" width="8.1796875" style="295"/>
    <col min="1537" max="1537" width="4.54296875" style="295" bestFit="1" customWidth="1"/>
    <col min="1538" max="1538" width="6.08984375" style="295" customWidth="1"/>
    <col min="1539" max="1544" width="11.54296875" style="295" customWidth="1"/>
    <col min="1545" max="1547" width="10.81640625" style="295" customWidth="1"/>
    <col min="1548" max="1551" width="4.54296875" style="295" bestFit="1" customWidth="1"/>
    <col min="1552" max="1552" width="11.26953125" style="295" customWidth="1"/>
    <col min="1553" max="1553" width="8.6328125" style="295" customWidth="1"/>
    <col min="1554" max="1557" width="13.81640625" style="295" customWidth="1"/>
    <col min="1558" max="1559" width="10.90625" style="295" customWidth="1"/>
    <col min="1560" max="1560" width="9.6328125" style="295" customWidth="1"/>
    <col min="1561" max="1561" width="13.1796875" style="295" customWidth="1"/>
    <col min="1562" max="1563" width="9.453125" style="295" customWidth="1"/>
    <col min="1564" max="1564" width="3.7265625" style="295" bestFit="1" customWidth="1"/>
    <col min="1565" max="1565" width="2.90625" style="295" bestFit="1" customWidth="1"/>
    <col min="1566" max="1566" width="11.08984375" style="295" bestFit="1" customWidth="1"/>
    <col min="1567" max="1567" width="13.1796875" style="295" customWidth="1"/>
    <col min="1568" max="1569" width="6.08984375" style="295" bestFit="1" customWidth="1"/>
    <col min="1570" max="1570" width="3.7265625" style="295" bestFit="1" customWidth="1"/>
    <col min="1571" max="1571" width="2.90625" style="295" bestFit="1" customWidth="1"/>
    <col min="1572" max="1572" width="11.08984375" style="295" bestFit="1" customWidth="1"/>
    <col min="1573" max="1573" width="13.1796875" style="295" customWidth="1"/>
    <col min="1574" max="1575" width="6.08984375" style="295" bestFit="1" customWidth="1"/>
    <col min="1576" max="1576" width="3.7265625" style="295" bestFit="1" customWidth="1"/>
    <col min="1577" max="1577" width="2.90625" style="295" bestFit="1" customWidth="1"/>
    <col min="1578" max="1578" width="11.08984375" style="295" bestFit="1" customWidth="1"/>
    <col min="1579" max="1579" width="13.1796875" style="295" customWidth="1"/>
    <col min="1580" max="1581" width="6.08984375" style="295" bestFit="1" customWidth="1"/>
    <col min="1582" max="1582" width="3.7265625" style="295" bestFit="1" customWidth="1"/>
    <col min="1583" max="1583" width="2.90625" style="295" bestFit="1" customWidth="1"/>
    <col min="1584" max="1584" width="10.81640625" style="295" customWidth="1"/>
    <col min="1585" max="1585" width="13.1796875" style="295" customWidth="1"/>
    <col min="1586" max="1587" width="6.08984375" style="295" bestFit="1" customWidth="1"/>
    <col min="1588" max="1588" width="3.7265625" style="295" bestFit="1" customWidth="1"/>
    <col min="1589" max="1589" width="2.90625" style="295" bestFit="1" customWidth="1"/>
    <col min="1590" max="1590" width="13.36328125" style="295" customWidth="1"/>
    <col min="1591" max="1792" width="8.1796875" style="295"/>
    <col min="1793" max="1793" width="4.54296875" style="295" bestFit="1" customWidth="1"/>
    <col min="1794" max="1794" width="6.08984375" style="295" customWidth="1"/>
    <col min="1795" max="1800" width="11.54296875" style="295" customWidth="1"/>
    <col min="1801" max="1803" width="10.81640625" style="295" customWidth="1"/>
    <col min="1804" max="1807" width="4.54296875" style="295" bestFit="1" customWidth="1"/>
    <col min="1808" max="1808" width="11.26953125" style="295" customWidth="1"/>
    <col min="1809" max="1809" width="8.6328125" style="295" customWidth="1"/>
    <col min="1810" max="1813" width="13.81640625" style="295" customWidth="1"/>
    <col min="1814" max="1815" width="10.90625" style="295" customWidth="1"/>
    <col min="1816" max="1816" width="9.6328125" style="295" customWidth="1"/>
    <col min="1817" max="1817" width="13.1796875" style="295" customWidth="1"/>
    <col min="1818" max="1819" width="9.453125" style="295" customWidth="1"/>
    <col min="1820" max="1820" width="3.7265625" style="295" bestFit="1" customWidth="1"/>
    <col min="1821" max="1821" width="2.90625" style="295" bestFit="1" customWidth="1"/>
    <col min="1822" max="1822" width="11.08984375" style="295" bestFit="1" customWidth="1"/>
    <col min="1823" max="1823" width="13.1796875" style="295" customWidth="1"/>
    <col min="1824" max="1825" width="6.08984375" style="295" bestFit="1" customWidth="1"/>
    <col min="1826" max="1826" width="3.7265625" style="295" bestFit="1" customWidth="1"/>
    <col min="1827" max="1827" width="2.90625" style="295" bestFit="1" customWidth="1"/>
    <col min="1828" max="1828" width="11.08984375" style="295" bestFit="1" customWidth="1"/>
    <col min="1829" max="1829" width="13.1796875" style="295" customWidth="1"/>
    <col min="1830" max="1831" width="6.08984375" style="295" bestFit="1" customWidth="1"/>
    <col min="1832" max="1832" width="3.7265625" style="295" bestFit="1" customWidth="1"/>
    <col min="1833" max="1833" width="2.90625" style="295" bestFit="1" customWidth="1"/>
    <col min="1834" max="1834" width="11.08984375" style="295" bestFit="1" customWidth="1"/>
    <col min="1835" max="1835" width="13.1796875" style="295" customWidth="1"/>
    <col min="1836" max="1837" width="6.08984375" style="295" bestFit="1" customWidth="1"/>
    <col min="1838" max="1838" width="3.7265625" style="295" bestFit="1" customWidth="1"/>
    <col min="1839" max="1839" width="2.90625" style="295" bestFit="1" customWidth="1"/>
    <col min="1840" max="1840" width="10.81640625" style="295" customWidth="1"/>
    <col min="1841" max="1841" width="13.1796875" style="295" customWidth="1"/>
    <col min="1842" max="1843" width="6.08984375" style="295" bestFit="1" customWidth="1"/>
    <col min="1844" max="1844" width="3.7265625" style="295" bestFit="1" customWidth="1"/>
    <col min="1845" max="1845" width="2.90625" style="295" bestFit="1" customWidth="1"/>
    <col min="1846" max="1846" width="13.36328125" style="295" customWidth="1"/>
    <col min="1847" max="2048" width="8.1796875" style="295"/>
    <col min="2049" max="2049" width="4.54296875" style="295" bestFit="1" customWidth="1"/>
    <col min="2050" max="2050" width="6.08984375" style="295" customWidth="1"/>
    <col min="2051" max="2056" width="11.54296875" style="295" customWidth="1"/>
    <col min="2057" max="2059" width="10.81640625" style="295" customWidth="1"/>
    <col min="2060" max="2063" width="4.54296875" style="295" bestFit="1" customWidth="1"/>
    <col min="2064" max="2064" width="11.26953125" style="295" customWidth="1"/>
    <col min="2065" max="2065" width="8.6328125" style="295" customWidth="1"/>
    <col min="2066" max="2069" width="13.81640625" style="295" customWidth="1"/>
    <col min="2070" max="2071" width="10.90625" style="295" customWidth="1"/>
    <col min="2072" max="2072" width="9.6328125" style="295" customWidth="1"/>
    <col min="2073" max="2073" width="13.1796875" style="295" customWidth="1"/>
    <col min="2074" max="2075" width="9.453125" style="295" customWidth="1"/>
    <col min="2076" max="2076" width="3.7265625" style="295" bestFit="1" customWidth="1"/>
    <col min="2077" max="2077" width="2.90625" style="295" bestFit="1" customWidth="1"/>
    <col min="2078" max="2078" width="11.08984375" style="295" bestFit="1" customWidth="1"/>
    <col min="2079" max="2079" width="13.1796875" style="295" customWidth="1"/>
    <col min="2080" max="2081" width="6.08984375" style="295" bestFit="1" customWidth="1"/>
    <col min="2082" max="2082" width="3.7265625" style="295" bestFit="1" customWidth="1"/>
    <col min="2083" max="2083" width="2.90625" style="295" bestFit="1" customWidth="1"/>
    <col min="2084" max="2084" width="11.08984375" style="295" bestFit="1" customWidth="1"/>
    <col min="2085" max="2085" width="13.1796875" style="295" customWidth="1"/>
    <col min="2086" max="2087" width="6.08984375" style="295" bestFit="1" customWidth="1"/>
    <col min="2088" max="2088" width="3.7265625" style="295" bestFit="1" customWidth="1"/>
    <col min="2089" max="2089" width="2.90625" style="295" bestFit="1" customWidth="1"/>
    <col min="2090" max="2090" width="11.08984375" style="295" bestFit="1" customWidth="1"/>
    <col min="2091" max="2091" width="13.1796875" style="295" customWidth="1"/>
    <col min="2092" max="2093" width="6.08984375" style="295" bestFit="1" customWidth="1"/>
    <col min="2094" max="2094" width="3.7265625" style="295" bestFit="1" customWidth="1"/>
    <col min="2095" max="2095" width="2.90625" style="295" bestFit="1" customWidth="1"/>
    <col min="2096" max="2096" width="10.81640625" style="295" customWidth="1"/>
    <col min="2097" max="2097" width="13.1796875" style="295" customWidth="1"/>
    <col min="2098" max="2099" width="6.08984375" style="295" bestFit="1" customWidth="1"/>
    <col min="2100" max="2100" width="3.7265625" style="295" bestFit="1" customWidth="1"/>
    <col min="2101" max="2101" width="2.90625" style="295" bestFit="1" customWidth="1"/>
    <col min="2102" max="2102" width="13.36328125" style="295" customWidth="1"/>
    <col min="2103" max="2304" width="8.1796875" style="295"/>
    <col min="2305" max="2305" width="4.54296875" style="295" bestFit="1" customWidth="1"/>
    <col min="2306" max="2306" width="6.08984375" style="295" customWidth="1"/>
    <col min="2307" max="2312" width="11.54296875" style="295" customWidth="1"/>
    <col min="2313" max="2315" width="10.81640625" style="295" customWidth="1"/>
    <col min="2316" max="2319" width="4.54296875" style="295" bestFit="1" customWidth="1"/>
    <col min="2320" max="2320" width="11.26953125" style="295" customWidth="1"/>
    <col min="2321" max="2321" width="8.6328125" style="295" customWidth="1"/>
    <col min="2322" max="2325" width="13.81640625" style="295" customWidth="1"/>
    <col min="2326" max="2327" width="10.90625" style="295" customWidth="1"/>
    <col min="2328" max="2328" width="9.6328125" style="295" customWidth="1"/>
    <col min="2329" max="2329" width="13.1796875" style="295" customWidth="1"/>
    <col min="2330" max="2331" width="9.453125" style="295" customWidth="1"/>
    <col min="2332" max="2332" width="3.7265625" style="295" bestFit="1" customWidth="1"/>
    <col min="2333" max="2333" width="2.90625" style="295" bestFit="1" customWidth="1"/>
    <col min="2334" max="2334" width="11.08984375" style="295" bestFit="1" customWidth="1"/>
    <col min="2335" max="2335" width="13.1796875" style="295" customWidth="1"/>
    <col min="2336" max="2337" width="6.08984375" style="295" bestFit="1" customWidth="1"/>
    <col min="2338" max="2338" width="3.7265625" style="295" bestFit="1" customWidth="1"/>
    <col min="2339" max="2339" width="2.90625" style="295" bestFit="1" customWidth="1"/>
    <col min="2340" max="2340" width="11.08984375" style="295" bestFit="1" customWidth="1"/>
    <col min="2341" max="2341" width="13.1796875" style="295" customWidth="1"/>
    <col min="2342" max="2343" width="6.08984375" style="295" bestFit="1" customWidth="1"/>
    <col min="2344" max="2344" width="3.7265625" style="295" bestFit="1" customWidth="1"/>
    <col min="2345" max="2345" width="2.90625" style="295" bestFit="1" customWidth="1"/>
    <col min="2346" max="2346" width="11.08984375" style="295" bestFit="1" customWidth="1"/>
    <col min="2347" max="2347" width="13.1796875" style="295" customWidth="1"/>
    <col min="2348" max="2349" width="6.08984375" style="295" bestFit="1" customWidth="1"/>
    <col min="2350" max="2350" width="3.7265625" style="295" bestFit="1" customWidth="1"/>
    <col min="2351" max="2351" width="2.90625" style="295" bestFit="1" customWidth="1"/>
    <col min="2352" max="2352" width="10.81640625" style="295" customWidth="1"/>
    <col min="2353" max="2353" width="13.1796875" style="295" customWidth="1"/>
    <col min="2354" max="2355" width="6.08984375" style="295" bestFit="1" customWidth="1"/>
    <col min="2356" max="2356" width="3.7265625" style="295" bestFit="1" customWidth="1"/>
    <col min="2357" max="2357" width="2.90625" style="295" bestFit="1" customWidth="1"/>
    <col min="2358" max="2358" width="13.36328125" style="295" customWidth="1"/>
    <col min="2359" max="2560" width="8.1796875" style="295"/>
    <col min="2561" max="2561" width="4.54296875" style="295" bestFit="1" customWidth="1"/>
    <col min="2562" max="2562" width="6.08984375" style="295" customWidth="1"/>
    <col min="2563" max="2568" width="11.54296875" style="295" customWidth="1"/>
    <col min="2569" max="2571" width="10.81640625" style="295" customWidth="1"/>
    <col min="2572" max="2575" width="4.54296875" style="295" bestFit="1" customWidth="1"/>
    <col min="2576" max="2576" width="11.26953125" style="295" customWidth="1"/>
    <col min="2577" max="2577" width="8.6328125" style="295" customWidth="1"/>
    <col min="2578" max="2581" width="13.81640625" style="295" customWidth="1"/>
    <col min="2582" max="2583" width="10.90625" style="295" customWidth="1"/>
    <col min="2584" max="2584" width="9.6328125" style="295" customWidth="1"/>
    <col min="2585" max="2585" width="13.1796875" style="295" customWidth="1"/>
    <col min="2586" max="2587" width="9.453125" style="295" customWidth="1"/>
    <col min="2588" max="2588" width="3.7265625" style="295" bestFit="1" customWidth="1"/>
    <col min="2589" max="2589" width="2.90625" style="295" bestFit="1" customWidth="1"/>
    <col min="2590" max="2590" width="11.08984375" style="295" bestFit="1" customWidth="1"/>
    <col min="2591" max="2591" width="13.1796875" style="295" customWidth="1"/>
    <col min="2592" max="2593" width="6.08984375" style="295" bestFit="1" customWidth="1"/>
    <col min="2594" max="2594" width="3.7265625" style="295" bestFit="1" customWidth="1"/>
    <col min="2595" max="2595" width="2.90625" style="295" bestFit="1" customWidth="1"/>
    <col min="2596" max="2596" width="11.08984375" style="295" bestFit="1" customWidth="1"/>
    <col min="2597" max="2597" width="13.1796875" style="295" customWidth="1"/>
    <col min="2598" max="2599" width="6.08984375" style="295" bestFit="1" customWidth="1"/>
    <col min="2600" max="2600" width="3.7265625" style="295" bestFit="1" customWidth="1"/>
    <col min="2601" max="2601" width="2.90625" style="295" bestFit="1" customWidth="1"/>
    <col min="2602" max="2602" width="11.08984375" style="295" bestFit="1" customWidth="1"/>
    <col min="2603" max="2603" width="13.1796875" style="295" customWidth="1"/>
    <col min="2604" max="2605" width="6.08984375" style="295" bestFit="1" customWidth="1"/>
    <col min="2606" max="2606" width="3.7265625" style="295" bestFit="1" customWidth="1"/>
    <col min="2607" max="2607" width="2.90625" style="295" bestFit="1" customWidth="1"/>
    <col min="2608" max="2608" width="10.81640625" style="295" customWidth="1"/>
    <col min="2609" max="2609" width="13.1796875" style="295" customWidth="1"/>
    <col min="2610" max="2611" width="6.08984375" style="295" bestFit="1" customWidth="1"/>
    <col min="2612" max="2612" width="3.7265625" style="295" bestFit="1" customWidth="1"/>
    <col min="2613" max="2613" width="2.90625" style="295" bestFit="1" customWidth="1"/>
    <col min="2614" max="2614" width="13.36328125" style="295" customWidth="1"/>
    <col min="2615" max="2816" width="8.1796875" style="295"/>
    <col min="2817" max="2817" width="4.54296875" style="295" bestFit="1" customWidth="1"/>
    <col min="2818" max="2818" width="6.08984375" style="295" customWidth="1"/>
    <col min="2819" max="2824" width="11.54296875" style="295" customWidth="1"/>
    <col min="2825" max="2827" width="10.81640625" style="295" customWidth="1"/>
    <col min="2828" max="2831" width="4.54296875" style="295" bestFit="1" customWidth="1"/>
    <col min="2832" max="2832" width="11.26953125" style="295" customWidth="1"/>
    <col min="2833" max="2833" width="8.6328125" style="295" customWidth="1"/>
    <col min="2834" max="2837" width="13.81640625" style="295" customWidth="1"/>
    <col min="2838" max="2839" width="10.90625" style="295" customWidth="1"/>
    <col min="2840" max="2840" width="9.6328125" style="295" customWidth="1"/>
    <col min="2841" max="2841" width="13.1796875" style="295" customWidth="1"/>
    <col min="2842" max="2843" width="9.453125" style="295" customWidth="1"/>
    <col min="2844" max="2844" width="3.7265625" style="295" bestFit="1" customWidth="1"/>
    <col min="2845" max="2845" width="2.90625" style="295" bestFit="1" customWidth="1"/>
    <col min="2846" max="2846" width="11.08984375" style="295" bestFit="1" customWidth="1"/>
    <col min="2847" max="2847" width="13.1796875" style="295" customWidth="1"/>
    <col min="2848" max="2849" width="6.08984375" style="295" bestFit="1" customWidth="1"/>
    <col min="2850" max="2850" width="3.7265625" style="295" bestFit="1" customWidth="1"/>
    <col min="2851" max="2851" width="2.90625" style="295" bestFit="1" customWidth="1"/>
    <col min="2852" max="2852" width="11.08984375" style="295" bestFit="1" customWidth="1"/>
    <col min="2853" max="2853" width="13.1796875" style="295" customWidth="1"/>
    <col min="2854" max="2855" width="6.08984375" style="295" bestFit="1" customWidth="1"/>
    <col min="2856" max="2856" width="3.7265625" style="295" bestFit="1" customWidth="1"/>
    <col min="2857" max="2857" width="2.90625" style="295" bestFit="1" customWidth="1"/>
    <col min="2858" max="2858" width="11.08984375" style="295" bestFit="1" customWidth="1"/>
    <col min="2859" max="2859" width="13.1796875" style="295" customWidth="1"/>
    <col min="2860" max="2861" width="6.08984375" style="295" bestFit="1" customWidth="1"/>
    <col min="2862" max="2862" width="3.7265625" style="295" bestFit="1" customWidth="1"/>
    <col min="2863" max="2863" width="2.90625" style="295" bestFit="1" customWidth="1"/>
    <col min="2864" max="2864" width="10.81640625" style="295" customWidth="1"/>
    <col min="2865" max="2865" width="13.1796875" style="295" customWidth="1"/>
    <col min="2866" max="2867" width="6.08984375" style="295" bestFit="1" customWidth="1"/>
    <col min="2868" max="2868" width="3.7265625" style="295" bestFit="1" customWidth="1"/>
    <col min="2869" max="2869" width="2.90625" style="295" bestFit="1" customWidth="1"/>
    <col min="2870" max="2870" width="13.36328125" style="295" customWidth="1"/>
    <col min="2871" max="3072" width="8.1796875" style="295"/>
    <col min="3073" max="3073" width="4.54296875" style="295" bestFit="1" customWidth="1"/>
    <col min="3074" max="3074" width="6.08984375" style="295" customWidth="1"/>
    <col min="3075" max="3080" width="11.54296875" style="295" customWidth="1"/>
    <col min="3081" max="3083" width="10.81640625" style="295" customWidth="1"/>
    <col min="3084" max="3087" width="4.54296875" style="295" bestFit="1" customWidth="1"/>
    <col min="3088" max="3088" width="11.26953125" style="295" customWidth="1"/>
    <col min="3089" max="3089" width="8.6328125" style="295" customWidth="1"/>
    <col min="3090" max="3093" width="13.81640625" style="295" customWidth="1"/>
    <col min="3094" max="3095" width="10.90625" style="295" customWidth="1"/>
    <col min="3096" max="3096" width="9.6328125" style="295" customWidth="1"/>
    <col min="3097" max="3097" width="13.1796875" style="295" customWidth="1"/>
    <col min="3098" max="3099" width="9.453125" style="295" customWidth="1"/>
    <col min="3100" max="3100" width="3.7265625" style="295" bestFit="1" customWidth="1"/>
    <col min="3101" max="3101" width="2.90625" style="295" bestFit="1" customWidth="1"/>
    <col min="3102" max="3102" width="11.08984375" style="295" bestFit="1" customWidth="1"/>
    <col min="3103" max="3103" width="13.1796875" style="295" customWidth="1"/>
    <col min="3104" max="3105" width="6.08984375" style="295" bestFit="1" customWidth="1"/>
    <col min="3106" max="3106" width="3.7265625" style="295" bestFit="1" customWidth="1"/>
    <col min="3107" max="3107" width="2.90625" style="295" bestFit="1" customWidth="1"/>
    <col min="3108" max="3108" width="11.08984375" style="295" bestFit="1" customWidth="1"/>
    <col min="3109" max="3109" width="13.1796875" style="295" customWidth="1"/>
    <col min="3110" max="3111" width="6.08984375" style="295" bestFit="1" customWidth="1"/>
    <col min="3112" max="3112" width="3.7265625" style="295" bestFit="1" customWidth="1"/>
    <col min="3113" max="3113" width="2.90625" style="295" bestFit="1" customWidth="1"/>
    <col min="3114" max="3114" width="11.08984375" style="295" bestFit="1" customWidth="1"/>
    <col min="3115" max="3115" width="13.1796875" style="295" customWidth="1"/>
    <col min="3116" max="3117" width="6.08984375" style="295" bestFit="1" customWidth="1"/>
    <col min="3118" max="3118" width="3.7265625" style="295" bestFit="1" customWidth="1"/>
    <col min="3119" max="3119" width="2.90625" style="295" bestFit="1" customWidth="1"/>
    <col min="3120" max="3120" width="10.81640625" style="295" customWidth="1"/>
    <col min="3121" max="3121" width="13.1796875" style="295" customWidth="1"/>
    <col min="3122" max="3123" width="6.08984375" style="295" bestFit="1" customWidth="1"/>
    <col min="3124" max="3124" width="3.7265625" style="295" bestFit="1" customWidth="1"/>
    <col min="3125" max="3125" width="2.90625" style="295" bestFit="1" customWidth="1"/>
    <col min="3126" max="3126" width="13.36328125" style="295" customWidth="1"/>
    <col min="3127" max="3328" width="8.1796875" style="295"/>
    <col min="3329" max="3329" width="4.54296875" style="295" bestFit="1" customWidth="1"/>
    <col min="3330" max="3330" width="6.08984375" style="295" customWidth="1"/>
    <col min="3331" max="3336" width="11.54296875" style="295" customWidth="1"/>
    <col min="3337" max="3339" width="10.81640625" style="295" customWidth="1"/>
    <col min="3340" max="3343" width="4.54296875" style="295" bestFit="1" customWidth="1"/>
    <col min="3344" max="3344" width="11.26953125" style="295" customWidth="1"/>
    <col min="3345" max="3345" width="8.6328125" style="295" customWidth="1"/>
    <col min="3346" max="3349" width="13.81640625" style="295" customWidth="1"/>
    <col min="3350" max="3351" width="10.90625" style="295" customWidth="1"/>
    <col min="3352" max="3352" width="9.6328125" style="295" customWidth="1"/>
    <col min="3353" max="3353" width="13.1796875" style="295" customWidth="1"/>
    <col min="3354" max="3355" width="9.453125" style="295" customWidth="1"/>
    <col min="3356" max="3356" width="3.7265625" style="295" bestFit="1" customWidth="1"/>
    <col min="3357" max="3357" width="2.90625" style="295" bestFit="1" customWidth="1"/>
    <col min="3358" max="3358" width="11.08984375" style="295" bestFit="1" customWidth="1"/>
    <col min="3359" max="3359" width="13.1796875" style="295" customWidth="1"/>
    <col min="3360" max="3361" width="6.08984375" style="295" bestFit="1" customWidth="1"/>
    <col min="3362" max="3362" width="3.7265625" style="295" bestFit="1" customWidth="1"/>
    <col min="3363" max="3363" width="2.90625" style="295" bestFit="1" customWidth="1"/>
    <col min="3364" max="3364" width="11.08984375" style="295" bestFit="1" customWidth="1"/>
    <col min="3365" max="3365" width="13.1796875" style="295" customWidth="1"/>
    <col min="3366" max="3367" width="6.08984375" style="295" bestFit="1" customWidth="1"/>
    <col min="3368" max="3368" width="3.7265625" style="295" bestFit="1" customWidth="1"/>
    <col min="3369" max="3369" width="2.90625" style="295" bestFit="1" customWidth="1"/>
    <col min="3370" max="3370" width="11.08984375" style="295" bestFit="1" customWidth="1"/>
    <col min="3371" max="3371" width="13.1796875" style="295" customWidth="1"/>
    <col min="3372" max="3373" width="6.08984375" style="295" bestFit="1" customWidth="1"/>
    <col min="3374" max="3374" width="3.7265625" style="295" bestFit="1" customWidth="1"/>
    <col min="3375" max="3375" width="2.90625" style="295" bestFit="1" customWidth="1"/>
    <col min="3376" max="3376" width="10.81640625" style="295" customWidth="1"/>
    <col min="3377" max="3377" width="13.1796875" style="295" customWidth="1"/>
    <col min="3378" max="3379" width="6.08984375" style="295" bestFit="1" customWidth="1"/>
    <col min="3380" max="3380" width="3.7265625" style="295" bestFit="1" customWidth="1"/>
    <col min="3381" max="3381" width="2.90625" style="295" bestFit="1" customWidth="1"/>
    <col min="3382" max="3382" width="13.36328125" style="295" customWidth="1"/>
    <col min="3383" max="3584" width="8.1796875" style="295"/>
    <col min="3585" max="3585" width="4.54296875" style="295" bestFit="1" customWidth="1"/>
    <col min="3586" max="3586" width="6.08984375" style="295" customWidth="1"/>
    <col min="3587" max="3592" width="11.54296875" style="295" customWidth="1"/>
    <col min="3593" max="3595" width="10.81640625" style="295" customWidth="1"/>
    <col min="3596" max="3599" width="4.54296875" style="295" bestFit="1" customWidth="1"/>
    <col min="3600" max="3600" width="11.26953125" style="295" customWidth="1"/>
    <col min="3601" max="3601" width="8.6328125" style="295" customWidth="1"/>
    <col min="3602" max="3605" width="13.81640625" style="295" customWidth="1"/>
    <col min="3606" max="3607" width="10.90625" style="295" customWidth="1"/>
    <col min="3608" max="3608" width="9.6328125" style="295" customWidth="1"/>
    <col min="3609" max="3609" width="13.1796875" style="295" customWidth="1"/>
    <col min="3610" max="3611" width="9.453125" style="295" customWidth="1"/>
    <col min="3612" max="3612" width="3.7265625" style="295" bestFit="1" customWidth="1"/>
    <col min="3613" max="3613" width="2.90625" style="295" bestFit="1" customWidth="1"/>
    <col min="3614" max="3614" width="11.08984375" style="295" bestFit="1" customWidth="1"/>
    <col min="3615" max="3615" width="13.1796875" style="295" customWidth="1"/>
    <col min="3616" max="3617" width="6.08984375" style="295" bestFit="1" customWidth="1"/>
    <col min="3618" max="3618" width="3.7265625" style="295" bestFit="1" customWidth="1"/>
    <col min="3619" max="3619" width="2.90625" style="295" bestFit="1" customWidth="1"/>
    <col min="3620" max="3620" width="11.08984375" style="295" bestFit="1" customWidth="1"/>
    <col min="3621" max="3621" width="13.1796875" style="295" customWidth="1"/>
    <col min="3622" max="3623" width="6.08984375" style="295" bestFit="1" customWidth="1"/>
    <col min="3624" max="3624" width="3.7265625" style="295" bestFit="1" customWidth="1"/>
    <col min="3625" max="3625" width="2.90625" style="295" bestFit="1" customWidth="1"/>
    <col min="3626" max="3626" width="11.08984375" style="295" bestFit="1" customWidth="1"/>
    <col min="3627" max="3627" width="13.1796875" style="295" customWidth="1"/>
    <col min="3628" max="3629" width="6.08984375" style="295" bestFit="1" customWidth="1"/>
    <col min="3630" max="3630" width="3.7265625" style="295" bestFit="1" customWidth="1"/>
    <col min="3631" max="3631" width="2.90625" style="295" bestFit="1" customWidth="1"/>
    <col min="3632" max="3632" width="10.81640625" style="295" customWidth="1"/>
    <col min="3633" max="3633" width="13.1796875" style="295" customWidth="1"/>
    <col min="3634" max="3635" width="6.08984375" style="295" bestFit="1" customWidth="1"/>
    <col min="3636" max="3636" width="3.7265625" style="295" bestFit="1" customWidth="1"/>
    <col min="3637" max="3637" width="2.90625" style="295" bestFit="1" customWidth="1"/>
    <col min="3638" max="3638" width="13.36328125" style="295" customWidth="1"/>
    <col min="3639" max="3840" width="8.1796875" style="295"/>
    <col min="3841" max="3841" width="4.54296875" style="295" bestFit="1" customWidth="1"/>
    <col min="3842" max="3842" width="6.08984375" style="295" customWidth="1"/>
    <col min="3843" max="3848" width="11.54296875" style="295" customWidth="1"/>
    <col min="3849" max="3851" width="10.81640625" style="295" customWidth="1"/>
    <col min="3852" max="3855" width="4.54296875" style="295" bestFit="1" customWidth="1"/>
    <col min="3856" max="3856" width="11.26953125" style="295" customWidth="1"/>
    <col min="3857" max="3857" width="8.6328125" style="295" customWidth="1"/>
    <col min="3858" max="3861" width="13.81640625" style="295" customWidth="1"/>
    <col min="3862" max="3863" width="10.90625" style="295" customWidth="1"/>
    <col min="3864" max="3864" width="9.6328125" style="295" customWidth="1"/>
    <col min="3865" max="3865" width="13.1796875" style="295" customWidth="1"/>
    <col min="3866" max="3867" width="9.453125" style="295" customWidth="1"/>
    <col min="3868" max="3868" width="3.7265625" style="295" bestFit="1" customWidth="1"/>
    <col min="3869" max="3869" width="2.90625" style="295" bestFit="1" customWidth="1"/>
    <col min="3870" max="3870" width="11.08984375" style="295" bestFit="1" customWidth="1"/>
    <col min="3871" max="3871" width="13.1796875" style="295" customWidth="1"/>
    <col min="3872" max="3873" width="6.08984375" style="295" bestFit="1" customWidth="1"/>
    <col min="3874" max="3874" width="3.7265625" style="295" bestFit="1" customWidth="1"/>
    <col min="3875" max="3875" width="2.90625" style="295" bestFit="1" customWidth="1"/>
    <col min="3876" max="3876" width="11.08984375" style="295" bestFit="1" customWidth="1"/>
    <col min="3877" max="3877" width="13.1796875" style="295" customWidth="1"/>
    <col min="3878" max="3879" width="6.08984375" style="295" bestFit="1" customWidth="1"/>
    <col min="3880" max="3880" width="3.7265625" style="295" bestFit="1" customWidth="1"/>
    <col min="3881" max="3881" width="2.90625" style="295" bestFit="1" customWidth="1"/>
    <col min="3882" max="3882" width="11.08984375" style="295" bestFit="1" customWidth="1"/>
    <col min="3883" max="3883" width="13.1796875" style="295" customWidth="1"/>
    <col min="3884" max="3885" width="6.08984375" style="295" bestFit="1" customWidth="1"/>
    <col min="3886" max="3886" width="3.7265625" style="295" bestFit="1" customWidth="1"/>
    <col min="3887" max="3887" width="2.90625" style="295" bestFit="1" customWidth="1"/>
    <col min="3888" max="3888" width="10.81640625" style="295" customWidth="1"/>
    <col min="3889" max="3889" width="13.1796875" style="295" customWidth="1"/>
    <col min="3890" max="3891" width="6.08984375" style="295" bestFit="1" customWidth="1"/>
    <col min="3892" max="3892" width="3.7265625" style="295" bestFit="1" customWidth="1"/>
    <col min="3893" max="3893" width="2.90625" style="295" bestFit="1" customWidth="1"/>
    <col min="3894" max="3894" width="13.36328125" style="295" customWidth="1"/>
    <col min="3895" max="4096" width="8.1796875" style="295"/>
    <col min="4097" max="4097" width="4.54296875" style="295" bestFit="1" customWidth="1"/>
    <col min="4098" max="4098" width="6.08984375" style="295" customWidth="1"/>
    <col min="4099" max="4104" width="11.54296875" style="295" customWidth="1"/>
    <col min="4105" max="4107" width="10.81640625" style="295" customWidth="1"/>
    <col min="4108" max="4111" width="4.54296875" style="295" bestFit="1" customWidth="1"/>
    <col min="4112" max="4112" width="11.26953125" style="295" customWidth="1"/>
    <col min="4113" max="4113" width="8.6328125" style="295" customWidth="1"/>
    <col min="4114" max="4117" width="13.81640625" style="295" customWidth="1"/>
    <col min="4118" max="4119" width="10.90625" style="295" customWidth="1"/>
    <col min="4120" max="4120" width="9.6328125" style="295" customWidth="1"/>
    <col min="4121" max="4121" width="13.1796875" style="295" customWidth="1"/>
    <col min="4122" max="4123" width="9.453125" style="295" customWidth="1"/>
    <col min="4124" max="4124" width="3.7265625" style="295" bestFit="1" customWidth="1"/>
    <col min="4125" max="4125" width="2.90625" style="295" bestFit="1" customWidth="1"/>
    <col min="4126" max="4126" width="11.08984375" style="295" bestFit="1" customWidth="1"/>
    <col min="4127" max="4127" width="13.1796875" style="295" customWidth="1"/>
    <col min="4128" max="4129" width="6.08984375" style="295" bestFit="1" customWidth="1"/>
    <col min="4130" max="4130" width="3.7265625" style="295" bestFit="1" customWidth="1"/>
    <col min="4131" max="4131" width="2.90625" style="295" bestFit="1" customWidth="1"/>
    <col min="4132" max="4132" width="11.08984375" style="295" bestFit="1" customWidth="1"/>
    <col min="4133" max="4133" width="13.1796875" style="295" customWidth="1"/>
    <col min="4134" max="4135" width="6.08984375" style="295" bestFit="1" customWidth="1"/>
    <col min="4136" max="4136" width="3.7265625" style="295" bestFit="1" customWidth="1"/>
    <col min="4137" max="4137" width="2.90625" style="295" bestFit="1" customWidth="1"/>
    <col min="4138" max="4138" width="11.08984375" style="295" bestFit="1" customWidth="1"/>
    <col min="4139" max="4139" width="13.1796875" style="295" customWidth="1"/>
    <col min="4140" max="4141" width="6.08984375" style="295" bestFit="1" customWidth="1"/>
    <col min="4142" max="4142" width="3.7265625" style="295" bestFit="1" customWidth="1"/>
    <col min="4143" max="4143" width="2.90625" style="295" bestFit="1" customWidth="1"/>
    <col min="4144" max="4144" width="10.81640625" style="295" customWidth="1"/>
    <col min="4145" max="4145" width="13.1796875" style="295" customWidth="1"/>
    <col min="4146" max="4147" width="6.08984375" style="295" bestFit="1" customWidth="1"/>
    <col min="4148" max="4148" width="3.7265625" style="295" bestFit="1" customWidth="1"/>
    <col min="4149" max="4149" width="2.90625" style="295" bestFit="1" customWidth="1"/>
    <col min="4150" max="4150" width="13.36328125" style="295" customWidth="1"/>
    <col min="4151" max="4352" width="8.1796875" style="295"/>
    <col min="4353" max="4353" width="4.54296875" style="295" bestFit="1" customWidth="1"/>
    <col min="4354" max="4354" width="6.08984375" style="295" customWidth="1"/>
    <col min="4355" max="4360" width="11.54296875" style="295" customWidth="1"/>
    <col min="4361" max="4363" width="10.81640625" style="295" customWidth="1"/>
    <col min="4364" max="4367" width="4.54296875" style="295" bestFit="1" customWidth="1"/>
    <col min="4368" max="4368" width="11.26953125" style="295" customWidth="1"/>
    <col min="4369" max="4369" width="8.6328125" style="295" customWidth="1"/>
    <col min="4370" max="4373" width="13.81640625" style="295" customWidth="1"/>
    <col min="4374" max="4375" width="10.90625" style="295" customWidth="1"/>
    <col min="4376" max="4376" width="9.6328125" style="295" customWidth="1"/>
    <col min="4377" max="4377" width="13.1796875" style="295" customWidth="1"/>
    <col min="4378" max="4379" width="9.453125" style="295" customWidth="1"/>
    <col min="4380" max="4380" width="3.7265625" style="295" bestFit="1" customWidth="1"/>
    <col min="4381" max="4381" width="2.90625" style="295" bestFit="1" customWidth="1"/>
    <col min="4382" max="4382" width="11.08984375" style="295" bestFit="1" customWidth="1"/>
    <col min="4383" max="4383" width="13.1796875" style="295" customWidth="1"/>
    <col min="4384" max="4385" width="6.08984375" style="295" bestFit="1" customWidth="1"/>
    <col min="4386" max="4386" width="3.7265625" style="295" bestFit="1" customWidth="1"/>
    <col min="4387" max="4387" width="2.90625" style="295" bestFit="1" customWidth="1"/>
    <col min="4388" max="4388" width="11.08984375" style="295" bestFit="1" customWidth="1"/>
    <col min="4389" max="4389" width="13.1796875" style="295" customWidth="1"/>
    <col min="4390" max="4391" width="6.08984375" style="295" bestFit="1" customWidth="1"/>
    <col min="4392" max="4392" width="3.7265625" style="295" bestFit="1" customWidth="1"/>
    <col min="4393" max="4393" width="2.90625" style="295" bestFit="1" customWidth="1"/>
    <col min="4394" max="4394" width="11.08984375" style="295" bestFit="1" customWidth="1"/>
    <col min="4395" max="4395" width="13.1796875" style="295" customWidth="1"/>
    <col min="4396" max="4397" width="6.08984375" style="295" bestFit="1" customWidth="1"/>
    <col min="4398" max="4398" width="3.7265625" style="295" bestFit="1" customWidth="1"/>
    <col min="4399" max="4399" width="2.90625" style="295" bestFit="1" customWidth="1"/>
    <col min="4400" max="4400" width="10.81640625" style="295" customWidth="1"/>
    <col min="4401" max="4401" width="13.1796875" style="295" customWidth="1"/>
    <col min="4402" max="4403" width="6.08984375" style="295" bestFit="1" customWidth="1"/>
    <col min="4404" max="4404" width="3.7265625" style="295" bestFit="1" customWidth="1"/>
    <col min="4405" max="4405" width="2.90625" style="295" bestFit="1" customWidth="1"/>
    <col min="4406" max="4406" width="13.36328125" style="295" customWidth="1"/>
    <col min="4407" max="4608" width="8.1796875" style="295"/>
    <col min="4609" max="4609" width="4.54296875" style="295" bestFit="1" customWidth="1"/>
    <col min="4610" max="4610" width="6.08984375" style="295" customWidth="1"/>
    <col min="4611" max="4616" width="11.54296875" style="295" customWidth="1"/>
    <col min="4617" max="4619" width="10.81640625" style="295" customWidth="1"/>
    <col min="4620" max="4623" width="4.54296875" style="295" bestFit="1" customWidth="1"/>
    <col min="4624" max="4624" width="11.26953125" style="295" customWidth="1"/>
    <col min="4625" max="4625" width="8.6328125" style="295" customWidth="1"/>
    <col min="4626" max="4629" width="13.81640625" style="295" customWidth="1"/>
    <col min="4630" max="4631" width="10.90625" style="295" customWidth="1"/>
    <col min="4632" max="4632" width="9.6328125" style="295" customWidth="1"/>
    <col min="4633" max="4633" width="13.1796875" style="295" customWidth="1"/>
    <col min="4634" max="4635" width="9.453125" style="295" customWidth="1"/>
    <col min="4636" max="4636" width="3.7265625" style="295" bestFit="1" customWidth="1"/>
    <col min="4637" max="4637" width="2.90625" style="295" bestFit="1" customWidth="1"/>
    <col min="4638" max="4638" width="11.08984375" style="295" bestFit="1" customWidth="1"/>
    <col min="4639" max="4639" width="13.1796875" style="295" customWidth="1"/>
    <col min="4640" max="4641" width="6.08984375" style="295" bestFit="1" customWidth="1"/>
    <col min="4642" max="4642" width="3.7265625" style="295" bestFit="1" customWidth="1"/>
    <col min="4643" max="4643" width="2.90625" style="295" bestFit="1" customWidth="1"/>
    <col min="4644" max="4644" width="11.08984375" style="295" bestFit="1" customWidth="1"/>
    <col min="4645" max="4645" width="13.1796875" style="295" customWidth="1"/>
    <col min="4646" max="4647" width="6.08984375" style="295" bestFit="1" customWidth="1"/>
    <col min="4648" max="4648" width="3.7265625" style="295" bestFit="1" customWidth="1"/>
    <col min="4649" max="4649" width="2.90625" style="295" bestFit="1" customWidth="1"/>
    <col min="4650" max="4650" width="11.08984375" style="295" bestFit="1" customWidth="1"/>
    <col min="4651" max="4651" width="13.1796875" style="295" customWidth="1"/>
    <col min="4652" max="4653" width="6.08984375" style="295" bestFit="1" customWidth="1"/>
    <col min="4654" max="4654" width="3.7265625" style="295" bestFit="1" customWidth="1"/>
    <col min="4655" max="4655" width="2.90625" style="295" bestFit="1" customWidth="1"/>
    <col min="4656" max="4656" width="10.81640625" style="295" customWidth="1"/>
    <col min="4657" max="4657" width="13.1796875" style="295" customWidth="1"/>
    <col min="4658" max="4659" width="6.08984375" style="295" bestFit="1" customWidth="1"/>
    <col min="4660" max="4660" width="3.7265625" style="295" bestFit="1" customWidth="1"/>
    <col min="4661" max="4661" width="2.90625" style="295" bestFit="1" customWidth="1"/>
    <col min="4662" max="4662" width="13.36328125" style="295" customWidth="1"/>
    <col min="4663" max="4864" width="8.1796875" style="295"/>
    <col min="4865" max="4865" width="4.54296875" style="295" bestFit="1" customWidth="1"/>
    <col min="4866" max="4866" width="6.08984375" style="295" customWidth="1"/>
    <col min="4867" max="4872" width="11.54296875" style="295" customWidth="1"/>
    <col min="4873" max="4875" width="10.81640625" style="295" customWidth="1"/>
    <col min="4876" max="4879" width="4.54296875" style="295" bestFit="1" customWidth="1"/>
    <col min="4880" max="4880" width="11.26953125" style="295" customWidth="1"/>
    <col min="4881" max="4881" width="8.6328125" style="295" customWidth="1"/>
    <col min="4882" max="4885" width="13.81640625" style="295" customWidth="1"/>
    <col min="4886" max="4887" width="10.90625" style="295" customWidth="1"/>
    <col min="4888" max="4888" width="9.6328125" style="295" customWidth="1"/>
    <col min="4889" max="4889" width="13.1796875" style="295" customWidth="1"/>
    <col min="4890" max="4891" width="9.453125" style="295" customWidth="1"/>
    <col min="4892" max="4892" width="3.7265625" style="295" bestFit="1" customWidth="1"/>
    <col min="4893" max="4893" width="2.90625" style="295" bestFit="1" customWidth="1"/>
    <col min="4894" max="4894" width="11.08984375" style="295" bestFit="1" customWidth="1"/>
    <col min="4895" max="4895" width="13.1796875" style="295" customWidth="1"/>
    <col min="4896" max="4897" width="6.08984375" style="295" bestFit="1" customWidth="1"/>
    <col min="4898" max="4898" width="3.7265625" style="295" bestFit="1" customWidth="1"/>
    <col min="4899" max="4899" width="2.90625" style="295" bestFit="1" customWidth="1"/>
    <col min="4900" max="4900" width="11.08984375" style="295" bestFit="1" customWidth="1"/>
    <col min="4901" max="4901" width="13.1796875" style="295" customWidth="1"/>
    <col min="4902" max="4903" width="6.08984375" style="295" bestFit="1" customWidth="1"/>
    <col min="4904" max="4904" width="3.7265625" style="295" bestFit="1" customWidth="1"/>
    <col min="4905" max="4905" width="2.90625" style="295" bestFit="1" customWidth="1"/>
    <col min="4906" max="4906" width="11.08984375" style="295" bestFit="1" customWidth="1"/>
    <col min="4907" max="4907" width="13.1796875" style="295" customWidth="1"/>
    <col min="4908" max="4909" width="6.08984375" style="295" bestFit="1" customWidth="1"/>
    <col min="4910" max="4910" width="3.7265625" style="295" bestFit="1" customWidth="1"/>
    <col min="4911" max="4911" width="2.90625" style="295" bestFit="1" customWidth="1"/>
    <col min="4912" max="4912" width="10.81640625" style="295" customWidth="1"/>
    <col min="4913" max="4913" width="13.1796875" style="295" customWidth="1"/>
    <col min="4914" max="4915" width="6.08984375" style="295" bestFit="1" customWidth="1"/>
    <col min="4916" max="4916" width="3.7265625" style="295" bestFit="1" customWidth="1"/>
    <col min="4917" max="4917" width="2.90625" style="295" bestFit="1" customWidth="1"/>
    <col min="4918" max="4918" width="13.36328125" style="295" customWidth="1"/>
    <col min="4919" max="5120" width="8.1796875" style="295"/>
    <col min="5121" max="5121" width="4.54296875" style="295" bestFit="1" customWidth="1"/>
    <col min="5122" max="5122" width="6.08984375" style="295" customWidth="1"/>
    <col min="5123" max="5128" width="11.54296875" style="295" customWidth="1"/>
    <col min="5129" max="5131" width="10.81640625" style="295" customWidth="1"/>
    <col min="5132" max="5135" width="4.54296875" style="295" bestFit="1" customWidth="1"/>
    <col min="5136" max="5136" width="11.26953125" style="295" customWidth="1"/>
    <col min="5137" max="5137" width="8.6328125" style="295" customWidth="1"/>
    <col min="5138" max="5141" width="13.81640625" style="295" customWidth="1"/>
    <col min="5142" max="5143" width="10.90625" style="295" customWidth="1"/>
    <col min="5144" max="5144" width="9.6328125" style="295" customWidth="1"/>
    <col min="5145" max="5145" width="13.1796875" style="295" customWidth="1"/>
    <col min="5146" max="5147" width="9.453125" style="295" customWidth="1"/>
    <col min="5148" max="5148" width="3.7265625" style="295" bestFit="1" customWidth="1"/>
    <col min="5149" max="5149" width="2.90625" style="295" bestFit="1" customWidth="1"/>
    <col min="5150" max="5150" width="11.08984375" style="295" bestFit="1" customWidth="1"/>
    <col min="5151" max="5151" width="13.1796875" style="295" customWidth="1"/>
    <col min="5152" max="5153" width="6.08984375" style="295" bestFit="1" customWidth="1"/>
    <col min="5154" max="5154" width="3.7265625" style="295" bestFit="1" customWidth="1"/>
    <col min="5155" max="5155" width="2.90625" style="295" bestFit="1" customWidth="1"/>
    <col min="5156" max="5156" width="11.08984375" style="295" bestFit="1" customWidth="1"/>
    <col min="5157" max="5157" width="13.1796875" style="295" customWidth="1"/>
    <col min="5158" max="5159" width="6.08984375" style="295" bestFit="1" customWidth="1"/>
    <col min="5160" max="5160" width="3.7265625" style="295" bestFit="1" customWidth="1"/>
    <col min="5161" max="5161" width="2.90625" style="295" bestFit="1" customWidth="1"/>
    <col min="5162" max="5162" width="11.08984375" style="295" bestFit="1" customWidth="1"/>
    <col min="5163" max="5163" width="13.1796875" style="295" customWidth="1"/>
    <col min="5164" max="5165" width="6.08984375" style="295" bestFit="1" customWidth="1"/>
    <col min="5166" max="5166" width="3.7265625" style="295" bestFit="1" customWidth="1"/>
    <col min="5167" max="5167" width="2.90625" style="295" bestFit="1" customWidth="1"/>
    <col min="5168" max="5168" width="10.81640625" style="295" customWidth="1"/>
    <col min="5169" max="5169" width="13.1796875" style="295" customWidth="1"/>
    <col min="5170" max="5171" width="6.08984375" style="295" bestFit="1" customWidth="1"/>
    <col min="5172" max="5172" width="3.7265625" style="295" bestFit="1" customWidth="1"/>
    <col min="5173" max="5173" width="2.90625" style="295" bestFit="1" customWidth="1"/>
    <col min="5174" max="5174" width="13.36328125" style="295" customWidth="1"/>
    <col min="5175" max="5376" width="8.1796875" style="295"/>
    <col min="5377" max="5377" width="4.54296875" style="295" bestFit="1" customWidth="1"/>
    <col min="5378" max="5378" width="6.08984375" style="295" customWidth="1"/>
    <col min="5379" max="5384" width="11.54296875" style="295" customWidth="1"/>
    <col min="5385" max="5387" width="10.81640625" style="295" customWidth="1"/>
    <col min="5388" max="5391" width="4.54296875" style="295" bestFit="1" customWidth="1"/>
    <col min="5392" max="5392" width="11.26953125" style="295" customWidth="1"/>
    <col min="5393" max="5393" width="8.6328125" style="295" customWidth="1"/>
    <col min="5394" max="5397" width="13.81640625" style="295" customWidth="1"/>
    <col min="5398" max="5399" width="10.90625" style="295" customWidth="1"/>
    <col min="5400" max="5400" width="9.6328125" style="295" customWidth="1"/>
    <col min="5401" max="5401" width="13.1796875" style="295" customWidth="1"/>
    <col min="5402" max="5403" width="9.453125" style="295" customWidth="1"/>
    <col min="5404" max="5404" width="3.7265625" style="295" bestFit="1" customWidth="1"/>
    <col min="5405" max="5405" width="2.90625" style="295" bestFit="1" customWidth="1"/>
    <col min="5406" max="5406" width="11.08984375" style="295" bestFit="1" customWidth="1"/>
    <col min="5407" max="5407" width="13.1796875" style="295" customWidth="1"/>
    <col min="5408" max="5409" width="6.08984375" style="295" bestFit="1" customWidth="1"/>
    <col min="5410" max="5410" width="3.7265625" style="295" bestFit="1" customWidth="1"/>
    <col min="5411" max="5411" width="2.90625" style="295" bestFit="1" customWidth="1"/>
    <col min="5412" max="5412" width="11.08984375" style="295" bestFit="1" customWidth="1"/>
    <col min="5413" max="5413" width="13.1796875" style="295" customWidth="1"/>
    <col min="5414" max="5415" width="6.08984375" style="295" bestFit="1" customWidth="1"/>
    <col min="5416" max="5416" width="3.7265625" style="295" bestFit="1" customWidth="1"/>
    <col min="5417" max="5417" width="2.90625" style="295" bestFit="1" customWidth="1"/>
    <col min="5418" max="5418" width="11.08984375" style="295" bestFit="1" customWidth="1"/>
    <col min="5419" max="5419" width="13.1796875" style="295" customWidth="1"/>
    <col min="5420" max="5421" width="6.08984375" style="295" bestFit="1" customWidth="1"/>
    <col min="5422" max="5422" width="3.7265625" style="295" bestFit="1" customWidth="1"/>
    <col min="5423" max="5423" width="2.90625" style="295" bestFit="1" customWidth="1"/>
    <col min="5424" max="5424" width="10.81640625" style="295" customWidth="1"/>
    <col min="5425" max="5425" width="13.1796875" style="295" customWidth="1"/>
    <col min="5426" max="5427" width="6.08984375" style="295" bestFit="1" customWidth="1"/>
    <col min="5428" max="5428" width="3.7265625" style="295" bestFit="1" customWidth="1"/>
    <col min="5429" max="5429" width="2.90625" style="295" bestFit="1" customWidth="1"/>
    <col min="5430" max="5430" width="13.36328125" style="295" customWidth="1"/>
    <col min="5431" max="5632" width="8.1796875" style="295"/>
    <col min="5633" max="5633" width="4.54296875" style="295" bestFit="1" customWidth="1"/>
    <col min="5634" max="5634" width="6.08984375" style="295" customWidth="1"/>
    <col min="5635" max="5640" width="11.54296875" style="295" customWidth="1"/>
    <col min="5641" max="5643" width="10.81640625" style="295" customWidth="1"/>
    <col min="5644" max="5647" width="4.54296875" style="295" bestFit="1" customWidth="1"/>
    <col min="5648" max="5648" width="11.26953125" style="295" customWidth="1"/>
    <col min="5649" max="5649" width="8.6328125" style="295" customWidth="1"/>
    <col min="5650" max="5653" width="13.81640625" style="295" customWidth="1"/>
    <col min="5654" max="5655" width="10.90625" style="295" customWidth="1"/>
    <col min="5656" max="5656" width="9.6328125" style="295" customWidth="1"/>
    <col min="5657" max="5657" width="13.1796875" style="295" customWidth="1"/>
    <col min="5658" max="5659" width="9.453125" style="295" customWidth="1"/>
    <col min="5660" max="5660" width="3.7265625" style="295" bestFit="1" customWidth="1"/>
    <col min="5661" max="5661" width="2.90625" style="295" bestFit="1" customWidth="1"/>
    <col min="5662" max="5662" width="11.08984375" style="295" bestFit="1" customWidth="1"/>
    <col min="5663" max="5663" width="13.1796875" style="295" customWidth="1"/>
    <col min="5664" max="5665" width="6.08984375" style="295" bestFit="1" customWidth="1"/>
    <col min="5666" max="5666" width="3.7265625" style="295" bestFit="1" customWidth="1"/>
    <col min="5667" max="5667" width="2.90625" style="295" bestFit="1" customWidth="1"/>
    <col min="5668" max="5668" width="11.08984375" style="295" bestFit="1" customWidth="1"/>
    <col min="5669" max="5669" width="13.1796875" style="295" customWidth="1"/>
    <col min="5670" max="5671" width="6.08984375" style="295" bestFit="1" customWidth="1"/>
    <col min="5672" max="5672" width="3.7265625" style="295" bestFit="1" customWidth="1"/>
    <col min="5673" max="5673" width="2.90625" style="295" bestFit="1" customWidth="1"/>
    <col min="5674" max="5674" width="11.08984375" style="295" bestFit="1" customWidth="1"/>
    <col min="5675" max="5675" width="13.1796875" style="295" customWidth="1"/>
    <col min="5676" max="5677" width="6.08984375" style="295" bestFit="1" customWidth="1"/>
    <col min="5678" max="5678" width="3.7265625" style="295" bestFit="1" customWidth="1"/>
    <col min="5679" max="5679" width="2.90625" style="295" bestFit="1" customWidth="1"/>
    <col min="5680" max="5680" width="10.81640625" style="295" customWidth="1"/>
    <col min="5681" max="5681" width="13.1796875" style="295" customWidth="1"/>
    <col min="5682" max="5683" width="6.08984375" style="295" bestFit="1" customWidth="1"/>
    <col min="5684" max="5684" width="3.7265625" style="295" bestFit="1" customWidth="1"/>
    <col min="5685" max="5685" width="2.90625" style="295" bestFit="1" customWidth="1"/>
    <col min="5686" max="5686" width="13.36328125" style="295" customWidth="1"/>
    <col min="5687" max="5888" width="8.1796875" style="295"/>
    <col min="5889" max="5889" width="4.54296875" style="295" bestFit="1" customWidth="1"/>
    <col min="5890" max="5890" width="6.08984375" style="295" customWidth="1"/>
    <col min="5891" max="5896" width="11.54296875" style="295" customWidth="1"/>
    <col min="5897" max="5899" width="10.81640625" style="295" customWidth="1"/>
    <col min="5900" max="5903" width="4.54296875" style="295" bestFit="1" customWidth="1"/>
    <col min="5904" max="5904" width="11.26953125" style="295" customWidth="1"/>
    <col min="5905" max="5905" width="8.6328125" style="295" customWidth="1"/>
    <col min="5906" max="5909" width="13.81640625" style="295" customWidth="1"/>
    <col min="5910" max="5911" width="10.90625" style="295" customWidth="1"/>
    <col min="5912" max="5912" width="9.6328125" style="295" customWidth="1"/>
    <col min="5913" max="5913" width="13.1796875" style="295" customWidth="1"/>
    <col min="5914" max="5915" width="9.453125" style="295" customWidth="1"/>
    <col min="5916" max="5916" width="3.7265625" style="295" bestFit="1" customWidth="1"/>
    <col min="5917" max="5917" width="2.90625" style="295" bestFit="1" customWidth="1"/>
    <col min="5918" max="5918" width="11.08984375" style="295" bestFit="1" customWidth="1"/>
    <col min="5919" max="5919" width="13.1796875" style="295" customWidth="1"/>
    <col min="5920" max="5921" width="6.08984375" style="295" bestFit="1" customWidth="1"/>
    <col min="5922" max="5922" width="3.7265625" style="295" bestFit="1" customWidth="1"/>
    <col min="5923" max="5923" width="2.90625" style="295" bestFit="1" customWidth="1"/>
    <col min="5924" max="5924" width="11.08984375" style="295" bestFit="1" customWidth="1"/>
    <col min="5925" max="5925" width="13.1796875" style="295" customWidth="1"/>
    <col min="5926" max="5927" width="6.08984375" style="295" bestFit="1" customWidth="1"/>
    <col min="5928" max="5928" width="3.7265625" style="295" bestFit="1" customWidth="1"/>
    <col min="5929" max="5929" width="2.90625" style="295" bestFit="1" customWidth="1"/>
    <col min="5930" max="5930" width="11.08984375" style="295" bestFit="1" customWidth="1"/>
    <col min="5931" max="5931" width="13.1796875" style="295" customWidth="1"/>
    <col min="5932" max="5933" width="6.08984375" style="295" bestFit="1" customWidth="1"/>
    <col min="5934" max="5934" width="3.7265625" style="295" bestFit="1" customWidth="1"/>
    <col min="5935" max="5935" width="2.90625" style="295" bestFit="1" customWidth="1"/>
    <col min="5936" max="5936" width="10.81640625" style="295" customWidth="1"/>
    <col min="5937" max="5937" width="13.1796875" style="295" customWidth="1"/>
    <col min="5938" max="5939" width="6.08984375" style="295" bestFit="1" customWidth="1"/>
    <col min="5940" max="5940" width="3.7265625" style="295" bestFit="1" customWidth="1"/>
    <col min="5941" max="5941" width="2.90625" style="295" bestFit="1" customWidth="1"/>
    <col min="5942" max="5942" width="13.36328125" style="295" customWidth="1"/>
    <col min="5943" max="6144" width="8.1796875" style="295"/>
    <col min="6145" max="6145" width="4.54296875" style="295" bestFit="1" customWidth="1"/>
    <col min="6146" max="6146" width="6.08984375" style="295" customWidth="1"/>
    <col min="6147" max="6152" width="11.54296875" style="295" customWidth="1"/>
    <col min="6153" max="6155" width="10.81640625" style="295" customWidth="1"/>
    <col min="6156" max="6159" width="4.54296875" style="295" bestFit="1" customWidth="1"/>
    <col min="6160" max="6160" width="11.26953125" style="295" customWidth="1"/>
    <col min="6161" max="6161" width="8.6328125" style="295" customWidth="1"/>
    <col min="6162" max="6165" width="13.81640625" style="295" customWidth="1"/>
    <col min="6166" max="6167" width="10.90625" style="295" customWidth="1"/>
    <col min="6168" max="6168" width="9.6328125" style="295" customWidth="1"/>
    <col min="6169" max="6169" width="13.1796875" style="295" customWidth="1"/>
    <col min="6170" max="6171" width="9.453125" style="295" customWidth="1"/>
    <col min="6172" max="6172" width="3.7265625" style="295" bestFit="1" customWidth="1"/>
    <col min="6173" max="6173" width="2.90625" style="295" bestFit="1" customWidth="1"/>
    <col min="6174" max="6174" width="11.08984375" style="295" bestFit="1" customWidth="1"/>
    <col min="6175" max="6175" width="13.1796875" style="295" customWidth="1"/>
    <col min="6176" max="6177" width="6.08984375" style="295" bestFit="1" customWidth="1"/>
    <col min="6178" max="6178" width="3.7265625" style="295" bestFit="1" customWidth="1"/>
    <col min="6179" max="6179" width="2.90625" style="295" bestFit="1" customWidth="1"/>
    <col min="6180" max="6180" width="11.08984375" style="295" bestFit="1" customWidth="1"/>
    <col min="6181" max="6181" width="13.1796875" style="295" customWidth="1"/>
    <col min="6182" max="6183" width="6.08984375" style="295" bestFit="1" customWidth="1"/>
    <col min="6184" max="6184" width="3.7265625" style="295" bestFit="1" customWidth="1"/>
    <col min="6185" max="6185" width="2.90625" style="295" bestFit="1" customWidth="1"/>
    <col min="6186" max="6186" width="11.08984375" style="295" bestFit="1" customWidth="1"/>
    <col min="6187" max="6187" width="13.1796875" style="295" customWidth="1"/>
    <col min="6188" max="6189" width="6.08984375" style="295" bestFit="1" customWidth="1"/>
    <col min="6190" max="6190" width="3.7265625" style="295" bestFit="1" customWidth="1"/>
    <col min="6191" max="6191" width="2.90625" style="295" bestFit="1" customWidth="1"/>
    <col min="6192" max="6192" width="10.81640625" style="295" customWidth="1"/>
    <col min="6193" max="6193" width="13.1796875" style="295" customWidth="1"/>
    <col min="6194" max="6195" width="6.08984375" style="295" bestFit="1" customWidth="1"/>
    <col min="6196" max="6196" width="3.7265625" style="295" bestFit="1" customWidth="1"/>
    <col min="6197" max="6197" width="2.90625" style="295" bestFit="1" customWidth="1"/>
    <col min="6198" max="6198" width="13.36328125" style="295" customWidth="1"/>
    <col min="6199" max="6400" width="8.1796875" style="295"/>
    <col min="6401" max="6401" width="4.54296875" style="295" bestFit="1" customWidth="1"/>
    <col min="6402" max="6402" width="6.08984375" style="295" customWidth="1"/>
    <col min="6403" max="6408" width="11.54296875" style="295" customWidth="1"/>
    <col min="6409" max="6411" width="10.81640625" style="295" customWidth="1"/>
    <col min="6412" max="6415" width="4.54296875" style="295" bestFit="1" customWidth="1"/>
    <col min="6416" max="6416" width="11.26953125" style="295" customWidth="1"/>
    <col min="6417" max="6417" width="8.6328125" style="295" customWidth="1"/>
    <col min="6418" max="6421" width="13.81640625" style="295" customWidth="1"/>
    <col min="6422" max="6423" width="10.90625" style="295" customWidth="1"/>
    <col min="6424" max="6424" width="9.6328125" style="295" customWidth="1"/>
    <col min="6425" max="6425" width="13.1796875" style="295" customWidth="1"/>
    <col min="6426" max="6427" width="9.453125" style="295" customWidth="1"/>
    <col min="6428" max="6428" width="3.7265625" style="295" bestFit="1" customWidth="1"/>
    <col min="6429" max="6429" width="2.90625" style="295" bestFit="1" customWidth="1"/>
    <col min="6430" max="6430" width="11.08984375" style="295" bestFit="1" customWidth="1"/>
    <col min="6431" max="6431" width="13.1796875" style="295" customWidth="1"/>
    <col min="6432" max="6433" width="6.08984375" style="295" bestFit="1" customWidth="1"/>
    <col min="6434" max="6434" width="3.7265625" style="295" bestFit="1" customWidth="1"/>
    <col min="6435" max="6435" width="2.90625" style="295" bestFit="1" customWidth="1"/>
    <col min="6436" max="6436" width="11.08984375" style="295" bestFit="1" customWidth="1"/>
    <col min="6437" max="6437" width="13.1796875" style="295" customWidth="1"/>
    <col min="6438" max="6439" width="6.08984375" style="295" bestFit="1" customWidth="1"/>
    <col min="6440" max="6440" width="3.7265625" style="295" bestFit="1" customWidth="1"/>
    <col min="6441" max="6441" width="2.90625" style="295" bestFit="1" customWidth="1"/>
    <col min="6442" max="6442" width="11.08984375" style="295" bestFit="1" customWidth="1"/>
    <col min="6443" max="6443" width="13.1796875" style="295" customWidth="1"/>
    <col min="6444" max="6445" width="6.08984375" style="295" bestFit="1" customWidth="1"/>
    <col min="6446" max="6446" width="3.7265625" style="295" bestFit="1" customWidth="1"/>
    <col min="6447" max="6447" width="2.90625" style="295" bestFit="1" customWidth="1"/>
    <col min="6448" max="6448" width="10.81640625" style="295" customWidth="1"/>
    <col min="6449" max="6449" width="13.1796875" style="295" customWidth="1"/>
    <col min="6450" max="6451" width="6.08984375" style="295" bestFit="1" customWidth="1"/>
    <col min="6452" max="6452" width="3.7265625" style="295" bestFit="1" customWidth="1"/>
    <col min="6453" max="6453" width="2.90625" style="295" bestFit="1" customWidth="1"/>
    <col min="6454" max="6454" width="13.36328125" style="295" customWidth="1"/>
    <col min="6455" max="6656" width="8.1796875" style="295"/>
    <col min="6657" max="6657" width="4.54296875" style="295" bestFit="1" customWidth="1"/>
    <col min="6658" max="6658" width="6.08984375" style="295" customWidth="1"/>
    <col min="6659" max="6664" width="11.54296875" style="295" customWidth="1"/>
    <col min="6665" max="6667" width="10.81640625" style="295" customWidth="1"/>
    <col min="6668" max="6671" width="4.54296875" style="295" bestFit="1" customWidth="1"/>
    <col min="6672" max="6672" width="11.26953125" style="295" customWidth="1"/>
    <col min="6673" max="6673" width="8.6328125" style="295" customWidth="1"/>
    <col min="6674" max="6677" width="13.81640625" style="295" customWidth="1"/>
    <col min="6678" max="6679" width="10.90625" style="295" customWidth="1"/>
    <col min="6680" max="6680" width="9.6328125" style="295" customWidth="1"/>
    <col min="6681" max="6681" width="13.1796875" style="295" customWidth="1"/>
    <col min="6682" max="6683" width="9.453125" style="295" customWidth="1"/>
    <col min="6684" max="6684" width="3.7265625" style="295" bestFit="1" customWidth="1"/>
    <col min="6685" max="6685" width="2.90625" style="295" bestFit="1" customWidth="1"/>
    <col min="6686" max="6686" width="11.08984375" style="295" bestFit="1" customWidth="1"/>
    <col min="6687" max="6687" width="13.1796875" style="295" customWidth="1"/>
    <col min="6688" max="6689" width="6.08984375" style="295" bestFit="1" customWidth="1"/>
    <col min="6690" max="6690" width="3.7265625" style="295" bestFit="1" customWidth="1"/>
    <col min="6691" max="6691" width="2.90625" style="295" bestFit="1" customWidth="1"/>
    <col min="6692" max="6692" width="11.08984375" style="295" bestFit="1" customWidth="1"/>
    <col min="6693" max="6693" width="13.1796875" style="295" customWidth="1"/>
    <col min="6694" max="6695" width="6.08984375" style="295" bestFit="1" customWidth="1"/>
    <col min="6696" max="6696" width="3.7265625" style="295" bestFit="1" customWidth="1"/>
    <col min="6697" max="6697" width="2.90625" style="295" bestFit="1" customWidth="1"/>
    <col min="6698" max="6698" width="11.08984375" style="295" bestFit="1" customWidth="1"/>
    <col min="6699" max="6699" width="13.1796875" style="295" customWidth="1"/>
    <col min="6700" max="6701" width="6.08984375" style="295" bestFit="1" customWidth="1"/>
    <col min="6702" max="6702" width="3.7265625" style="295" bestFit="1" customWidth="1"/>
    <col min="6703" max="6703" width="2.90625" style="295" bestFit="1" customWidth="1"/>
    <col min="6704" max="6704" width="10.81640625" style="295" customWidth="1"/>
    <col min="6705" max="6705" width="13.1796875" style="295" customWidth="1"/>
    <col min="6706" max="6707" width="6.08984375" style="295" bestFit="1" customWidth="1"/>
    <col min="6708" max="6708" width="3.7265625" style="295" bestFit="1" customWidth="1"/>
    <col min="6709" max="6709" width="2.90625" style="295" bestFit="1" customWidth="1"/>
    <col min="6710" max="6710" width="13.36328125" style="295" customWidth="1"/>
    <col min="6711" max="6912" width="8.1796875" style="295"/>
    <col min="6913" max="6913" width="4.54296875" style="295" bestFit="1" customWidth="1"/>
    <col min="6914" max="6914" width="6.08984375" style="295" customWidth="1"/>
    <col min="6915" max="6920" width="11.54296875" style="295" customWidth="1"/>
    <col min="6921" max="6923" width="10.81640625" style="295" customWidth="1"/>
    <col min="6924" max="6927" width="4.54296875" style="295" bestFit="1" customWidth="1"/>
    <col min="6928" max="6928" width="11.26953125" style="295" customWidth="1"/>
    <col min="6929" max="6929" width="8.6328125" style="295" customWidth="1"/>
    <col min="6930" max="6933" width="13.81640625" style="295" customWidth="1"/>
    <col min="6934" max="6935" width="10.90625" style="295" customWidth="1"/>
    <col min="6936" max="6936" width="9.6328125" style="295" customWidth="1"/>
    <col min="6937" max="6937" width="13.1796875" style="295" customWidth="1"/>
    <col min="6938" max="6939" width="9.453125" style="295" customWidth="1"/>
    <col min="6940" max="6940" width="3.7265625" style="295" bestFit="1" customWidth="1"/>
    <col min="6941" max="6941" width="2.90625" style="295" bestFit="1" customWidth="1"/>
    <col min="6942" max="6942" width="11.08984375" style="295" bestFit="1" customWidth="1"/>
    <col min="6943" max="6943" width="13.1796875" style="295" customWidth="1"/>
    <col min="6944" max="6945" width="6.08984375" style="295" bestFit="1" customWidth="1"/>
    <col min="6946" max="6946" width="3.7265625" style="295" bestFit="1" customWidth="1"/>
    <col min="6947" max="6947" width="2.90625" style="295" bestFit="1" customWidth="1"/>
    <col min="6948" max="6948" width="11.08984375" style="295" bestFit="1" customWidth="1"/>
    <col min="6949" max="6949" width="13.1796875" style="295" customWidth="1"/>
    <col min="6950" max="6951" width="6.08984375" style="295" bestFit="1" customWidth="1"/>
    <col min="6952" max="6952" width="3.7265625" style="295" bestFit="1" customWidth="1"/>
    <col min="6953" max="6953" width="2.90625" style="295" bestFit="1" customWidth="1"/>
    <col min="6954" max="6954" width="11.08984375" style="295" bestFit="1" customWidth="1"/>
    <col min="6955" max="6955" width="13.1796875" style="295" customWidth="1"/>
    <col min="6956" max="6957" width="6.08984375" style="295" bestFit="1" customWidth="1"/>
    <col min="6958" max="6958" width="3.7265625" style="295" bestFit="1" customWidth="1"/>
    <col min="6959" max="6959" width="2.90625" style="295" bestFit="1" customWidth="1"/>
    <col min="6960" max="6960" width="10.81640625" style="295" customWidth="1"/>
    <col min="6961" max="6961" width="13.1796875" style="295" customWidth="1"/>
    <col min="6962" max="6963" width="6.08984375" style="295" bestFit="1" customWidth="1"/>
    <col min="6964" max="6964" width="3.7265625" style="295" bestFit="1" customWidth="1"/>
    <col min="6965" max="6965" width="2.90625" style="295" bestFit="1" customWidth="1"/>
    <col min="6966" max="6966" width="13.36328125" style="295" customWidth="1"/>
    <col min="6967" max="7168" width="8.1796875" style="295"/>
    <col min="7169" max="7169" width="4.54296875" style="295" bestFit="1" customWidth="1"/>
    <col min="7170" max="7170" width="6.08984375" style="295" customWidth="1"/>
    <col min="7171" max="7176" width="11.54296875" style="295" customWidth="1"/>
    <col min="7177" max="7179" width="10.81640625" style="295" customWidth="1"/>
    <col min="7180" max="7183" width="4.54296875" style="295" bestFit="1" customWidth="1"/>
    <col min="7184" max="7184" width="11.26953125" style="295" customWidth="1"/>
    <col min="7185" max="7185" width="8.6328125" style="295" customWidth="1"/>
    <col min="7186" max="7189" width="13.81640625" style="295" customWidth="1"/>
    <col min="7190" max="7191" width="10.90625" style="295" customWidth="1"/>
    <col min="7192" max="7192" width="9.6328125" style="295" customWidth="1"/>
    <col min="7193" max="7193" width="13.1796875" style="295" customWidth="1"/>
    <col min="7194" max="7195" width="9.453125" style="295" customWidth="1"/>
    <col min="7196" max="7196" width="3.7265625" style="295" bestFit="1" customWidth="1"/>
    <col min="7197" max="7197" width="2.90625" style="295" bestFit="1" customWidth="1"/>
    <col min="7198" max="7198" width="11.08984375" style="295" bestFit="1" customWidth="1"/>
    <col min="7199" max="7199" width="13.1796875" style="295" customWidth="1"/>
    <col min="7200" max="7201" width="6.08984375" style="295" bestFit="1" customWidth="1"/>
    <col min="7202" max="7202" width="3.7265625" style="295" bestFit="1" customWidth="1"/>
    <col min="7203" max="7203" width="2.90625" style="295" bestFit="1" customWidth="1"/>
    <col min="7204" max="7204" width="11.08984375" style="295" bestFit="1" customWidth="1"/>
    <col min="7205" max="7205" width="13.1796875" style="295" customWidth="1"/>
    <col min="7206" max="7207" width="6.08984375" style="295" bestFit="1" customWidth="1"/>
    <col min="7208" max="7208" width="3.7265625" style="295" bestFit="1" customWidth="1"/>
    <col min="7209" max="7209" width="2.90625" style="295" bestFit="1" customWidth="1"/>
    <col min="7210" max="7210" width="11.08984375" style="295" bestFit="1" customWidth="1"/>
    <col min="7211" max="7211" width="13.1796875" style="295" customWidth="1"/>
    <col min="7212" max="7213" width="6.08984375" style="295" bestFit="1" customWidth="1"/>
    <col min="7214" max="7214" width="3.7265625" style="295" bestFit="1" customWidth="1"/>
    <col min="7215" max="7215" width="2.90625" style="295" bestFit="1" customWidth="1"/>
    <col min="7216" max="7216" width="10.81640625" style="295" customWidth="1"/>
    <col min="7217" max="7217" width="13.1796875" style="295" customWidth="1"/>
    <col min="7218" max="7219" width="6.08984375" style="295" bestFit="1" customWidth="1"/>
    <col min="7220" max="7220" width="3.7265625" style="295" bestFit="1" customWidth="1"/>
    <col min="7221" max="7221" width="2.90625" style="295" bestFit="1" customWidth="1"/>
    <col min="7222" max="7222" width="13.36328125" style="295" customWidth="1"/>
    <col min="7223" max="7424" width="8.1796875" style="295"/>
    <col min="7425" max="7425" width="4.54296875" style="295" bestFit="1" customWidth="1"/>
    <col min="7426" max="7426" width="6.08984375" style="295" customWidth="1"/>
    <col min="7427" max="7432" width="11.54296875" style="295" customWidth="1"/>
    <col min="7433" max="7435" width="10.81640625" style="295" customWidth="1"/>
    <col min="7436" max="7439" width="4.54296875" style="295" bestFit="1" customWidth="1"/>
    <col min="7440" max="7440" width="11.26953125" style="295" customWidth="1"/>
    <col min="7441" max="7441" width="8.6328125" style="295" customWidth="1"/>
    <col min="7442" max="7445" width="13.81640625" style="295" customWidth="1"/>
    <col min="7446" max="7447" width="10.90625" style="295" customWidth="1"/>
    <col min="7448" max="7448" width="9.6328125" style="295" customWidth="1"/>
    <col min="7449" max="7449" width="13.1796875" style="295" customWidth="1"/>
    <col min="7450" max="7451" width="9.453125" style="295" customWidth="1"/>
    <col min="7452" max="7452" width="3.7265625" style="295" bestFit="1" customWidth="1"/>
    <col min="7453" max="7453" width="2.90625" style="295" bestFit="1" customWidth="1"/>
    <col min="7454" max="7454" width="11.08984375" style="295" bestFit="1" customWidth="1"/>
    <col min="7455" max="7455" width="13.1796875" style="295" customWidth="1"/>
    <col min="7456" max="7457" width="6.08984375" style="295" bestFit="1" customWidth="1"/>
    <col min="7458" max="7458" width="3.7265625" style="295" bestFit="1" customWidth="1"/>
    <col min="7459" max="7459" width="2.90625" style="295" bestFit="1" customWidth="1"/>
    <col min="7460" max="7460" width="11.08984375" style="295" bestFit="1" customWidth="1"/>
    <col min="7461" max="7461" width="13.1796875" style="295" customWidth="1"/>
    <col min="7462" max="7463" width="6.08984375" style="295" bestFit="1" customWidth="1"/>
    <col min="7464" max="7464" width="3.7265625" style="295" bestFit="1" customWidth="1"/>
    <col min="7465" max="7465" width="2.90625" style="295" bestFit="1" customWidth="1"/>
    <col min="7466" max="7466" width="11.08984375" style="295" bestFit="1" customWidth="1"/>
    <col min="7467" max="7467" width="13.1796875" style="295" customWidth="1"/>
    <col min="7468" max="7469" width="6.08984375" style="295" bestFit="1" customWidth="1"/>
    <col min="7470" max="7470" width="3.7265625" style="295" bestFit="1" customWidth="1"/>
    <col min="7471" max="7471" width="2.90625" style="295" bestFit="1" customWidth="1"/>
    <col min="7472" max="7472" width="10.81640625" style="295" customWidth="1"/>
    <col min="7473" max="7473" width="13.1796875" style="295" customWidth="1"/>
    <col min="7474" max="7475" width="6.08984375" style="295" bestFit="1" customWidth="1"/>
    <col min="7476" max="7476" width="3.7265625" style="295" bestFit="1" customWidth="1"/>
    <col min="7477" max="7477" width="2.90625" style="295" bestFit="1" customWidth="1"/>
    <col min="7478" max="7478" width="13.36328125" style="295" customWidth="1"/>
    <col min="7479" max="7680" width="8.1796875" style="295"/>
    <col min="7681" max="7681" width="4.54296875" style="295" bestFit="1" customWidth="1"/>
    <col min="7682" max="7682" width="6.08984375" style="295" customWidth="1"/>
    <col min="7683" max="7688" width="11.54296875" style="295" customWidth="1"/>
    <col min="7689" max="7691" width="10.81640625" style="295" customWidth="1"/>
    <col min="7692" max="7695" width="4.54296875" style="295" bestFit="1" customWidth="1"/>
    <col min="7696" max="7696" width="11.26953125" style="295" customWidth="1"/>
    <col min="7697" max="7697" width="8.6328125" style="295" customWidth="1"/>
    <col min="7698" max="7701" width="13.81640625" style="295" customWidth="1"/>
    <col min="7702" max="7703" width="10.90625" style="295" customWidth="1"/>
    <col min="7704" max="7704" width="9.6328125" style="295" customWidth="1"/>
    <col min="7705" max="7705" width="13.1796875" style="295" customWidth="1"/>
    <col min="7706" max="7707" width="9.453125" style="295" customWidth="1"/>
    <col min="7708" max="7708" width="3.7265625" style="295" bestFit="1" customWidth="1"/>
    <col min="7709" max="7709" width="2.90625" style="295" bestFit="1" customWidth="1"/>
    <col min="7710" max="7710" width="11.08984375" style="295" bestFit="1" customWidth="1"/>
    <col min="7711" max="7711" width="13.1796875" style="295" customWidth="1"/>
    <col min="7712" max="7713" width="6.08984375" style="295" bestFit="1" customWidth="1"/>
    <col min="7714" max="7714" width="3.7265625" style="295" bestFit="1" customWidth="1"/>
    <col min="7715" max="7715" width="2.90625" style="295" bestFit="1" customWidth="1"/>
    <col min="7716" max="7716" width="11.08984375" style="295" bestFit="1" customWidth="1"/>
    <col min="7717" max="7717" width="13.1796875" style="295" customWidth="1"/>
    <col min="7718" max="7719" width="6.08984375" style="295" bestFit="1" customWidth="1"/>
    <col min="7720" max="7720" width="3.7265625" style="295" bestFit="1" customWidth="1"/>
    <col min="7721" max="7721" width="2.90625" style="295" bestFit="1" customWidth="1"/>
    <col min="7722" max="7722" width="11.08984375" style="295" bestFit="1" customWidth="1"/>
    <col min="7723" max="7723" width="13.1796875" style="295" customWidth="1"/>
    <col min="7724" max="7725" width="6.08984375" style="295" bestFit="1" customWidth="1"/>
    <col min="7726" max="7726" width="3.7265625" style="295" bestFit="1" customWidth="1"/>
    <col min="7727" max="7727" width="2.90625" style="295" bestFit="1" customWidth="1"/>
    <col min="7728" max="7728" width="10.81640625" style="295" customWidth="1"/>
    <col min="7729" max="7729" width="13.1796875" style="295" customWidth="1"/>
    <col min="7730" max="7731" width="6.08984375" style="295" bestFit="1" customWidth="1"/>
    <col min="7732" max="7732" width="3.7265625" style="295" bestFit="1" customWidth="1"/>
    <col min="7733" max="7733" width="2.90625" style="295" bestFit="1" customWidth="1"/>
    <col min="7734" max="7734" width="13.36328125" style="295" customWidth="1"/>
    <col min="7735" max="7936" width="8.1796875" style="295"/>
    <col min="7937" max="7937" width="4.54296875" style="295" bestFit="1" customWidth="1"/>
    <col min="7938" max="7938" width="6.08984375" style="295" customWidth="1"/>
    <col min="7939" max="7944" width="11.54296875" style="295" customWidth="1"/>
    <col min="7945" max="7947" width="10.81640625" style="295" customWidth="1"/>
    <col min="7948" max="7951" width="4.54296875" style="295" bestFit="1" customWidth="1"/>
    <col min="7952" max="7952" width="11.26953125" style="295" customWidth="1"/>
    <col min="7953" max="7953" width="8.6328125" style="295" customWidth="1"/>
    <col min="7954" max="7957" width="13.81640625" style="295" customWidth="1"/>
    <col min="7958" max="7959" width="10.90625" style="295" customWidth="1"/>
    <col min="7960" max="7960" width="9.6328125" style="295" customWidth="1"/>
    <col min="7961" max="7961" width="13.1796875" style="295" customWidth="1"/>
    <col min="7962" max="7963" width="9.453125" style="295" customWidth="1"/>
    <col min="7964" max="7964" width="3.7265625" style="295" bestFit="1" customWidth="1"/>
    <col min="7965" max="7965" width="2.90625" style="295" bestFit="1" customWidth="1"/>
    <col min="7966" max="7966" width="11.08984375" style="295" bestFit="1" customWidth="1"/>
    <col min="7967" max="7967" width="13.1796875" style="295" customWidth="1"/>
    <col min="7968" max="7969" width="6.08984375" style="295" bestFit="1" customWidth="1"/>
    <col min="7970" max="7970" width="3.7265625" style="295" bestFit="1" customWidth="1"/>
    <col min="7971" max="7971" width="2.90625" style="295" bestFit="1" customWidth="1"/>
    <col min="7972" max="7972" width="11.08984375" style="295" bestFit="1" customWidth="1"/>
    <col min="7973" max="7973" width="13.1796875" style="295" customWidth="1"/>
    <col min="7974" max="7975" width="6.08984375" style="295" bestFit="1" customWidth="1"/>
    <col min="7976" max="7976" width="3.7265625" style="295" bestFit="1" customWidth="1"/>
    <col min="7977" max="7977" width="2.90625" style="295" bestFit="1" customWidth="1"/>
    <col min="7978" max="7978" width="11.08984375" style="295" bestFit="1" customWidth="1"/>
    <col min="7979" max="7979" width="13.1796875" style="295" customWidth="1"/>
    <col min="7980" max="7981" width="6.08984375" style="295" bestFit="1" customWidth="1"/>
    <col min="7982" max="7982" width="3.7265625" style="295" bestFit="1" customWidth="1"/>
    <col min="7983" max="7983" width="2.90625" style="295" bestFit="1" customWidth="1"/>
    <col min="7984" max="7984" width="10.81640625" style="295" customWidth="1"/>
    <col min="7985" max="7985" width="13.1796875" style="295" customWidth="1"/>
    <col min="7986" max="7987" width="6.08984375" style="295" bestFit="1" customWidth="1"/>
    <col min="7988" max="7988" width="3.7265625" style="295" bestFit="1" customWidth="1"/>
    <col min="7989" max="7989" width="2.90625" style="295" bestFit="1" customWidth="1"/>
    <col min="7990" max="7990" width="13.36328125" style="295" customWidth="1"/>
    <col min="7991" max="8192" width="8.1796875" style="295"/>
    <col min="8193" max="8193" width="4.54296875" style="295" bestFit="1" customWidth="1"/>
    <col min="8194" max="8194" width="6.08984375" style="295" customWidth="1"/>
    <col min="8195" max="8200" width="11.54296875" style="295" customWidth="1"/>
    <col min="8201" max="8203" width="10.81640625" style="295" customWidth="1"/>
    <col min="8204" max="8207" width="4.54296875" style="295" bestFit="1" customWidth="1"/>
    <col min="8208" max="8208" width="11.26953125" style="295" customWidth="1"/>
    <col min="8209" max="8209" width="8.6328125" style="295" customWidth="1"/>
    <col min="8210" max="8213" width="13.81640625" style="295" customWidth="1"/>
    <col min="8214" max="8215" width="10.90625" style="295" customWidth="1"/>
    <col min="8216" max="8216" width="9.6328125" style="295" customWidth="1"/>
    <col min="8217" max="8217" width="13.1796875" style="295" customWidth="1"/>
    <col min="8218" max="8219" width="9.453125" style="295" customWidth="1"/>
    <col min="8220" max="8220" width="3.7265625" style="295" bestFit="1" customWidth="1"/>
    <col min="8221" max="8221" width="2.90625" style="295" bestFit="1" customWidth="1"/>
    <col min="8222" max="8222" width="11.08984375" style="295" bestFit="1" customWidth="1"/>
    <col min="8223" max="8223" width="13.1796875" style="295" customWidth="1"/>
    <col min="8224" max="8225" width="6.08984375" style="295" bestFit="1" customWidth="1"/>
    <col min="8226" max="8226" width="3.7265625" style="295" bestFit="1" customWidth="1"/>
    <col min="8227" max="8227" width="2.90625" style="295" bestFit="1" customWidth="1"/>
    <col min="8228" max="8228" width="11.08984375" style="295" bestFit="1" customWidth="1"/>
    <col min="8229" max="8229" width="13.1796875" style="295" customWidth="1"/>
    <col min="8230" max="8231" width="6.08984375" style="295" bestFit="1" customWidth="1"/>
    <col min="8232" max="8232" width="3.7265625" style="295" bestFit="1" customWidth="1"/>
    <col min="8233" max="8233" width="2.90625" style="295" bestFit="1" customWidth="1"/>
    <col min="8234" max="8234" width="11.08984375" style="295" bestFit="1" customWidth="1"/>
    <col min="8235" max="8235" width="13.1796875" style="295" customWidth="1"/>
    <col min="8236" max="8237" width="6.08984375" style="295" bestFit="1" customWidth="1"/>
    <col min="8238" max="8238" width="3.7265625" style="295" bestFit="1" customWidth="1"/>
    <col min="8239" max="8239" width="2.90625" style="295" bestFit="1" customWidth="1"/>
    <col min="8240" max="8240" width="10.81640625" style="295" customWidth="1"/>
    <col min="8241" max="8241" width="13.1796875" style="295" customWidth="1"/>
    <col min="8242" max="8243" width="6.08984375" style="295" bestFit="1" customWidth="1"/>
    <col min="8244" max="8244" width="3.7265625" style="295" bestFit="1" customWidth="1"/>
    <col min="8245" max="8245" width="2.90625" style="295" bestFit="1" customWidth="1"/>
    <col min="8246" max="8246" width="13.36328125" style="295" customWidth="1"/>
    <col min="8247" max="8448" width="8.1796875" style="295"/>
    <col min="8449" max="8449" width="4.54296875" style="295" bestFit="1" customWidth="1"/>
    <col min="8450" max="8450" width="6.08984375" style="295" customWidth="1"/>
    <col min="8451" max="8456" width="11.54296875" style="295" customWidth="1"/>
    <col min="8457" max="8459" width="10.81640625" style="295" customWidth="1"/>
    <col min="8460" max="8463" width="4.54296875" style="295" bestFit="1" customWidth="1"/>
    <col min="8464" max="8464" width="11.26953125" style="295" customWidth="1"/>
    <col min="8465" max="8465" width="8.6328125" style="295" customWidth="1"/>
    <col min="8466" max="8469" width="13.81640625" style="295" customWidth="1"/>
    <col min="8470" max="8471" width="10.90625" style="295" customWidth="1"/>
    <col min="8472" max="8472" width="9.6328125" style="295" customWidth="1"/>
    <col min="8473" max="8473" width="13.1796875" style="295" customWidth="1"/>
    <col min="8474" max="8475" width="9.453125" style="295" customWidth="1"/>
    <col min="8476" max="8476" width="3.7265625" style="295" bestFit="1" customWidth="1"/>
    <col min="8477" max="8477" width="2.90625" style="295" bestFit="1" customWidth="1"/>
    <col min="8478" max="8478" width="11.08984375" style="295" bestFit="1" customWidth="1"/>
    <col min="8479" max="8479" width="13.1796875" style="295" customWidth="1"/>
    <col min="8480" max="8481" width="6.08984375" style="295" bestFit="1" customWidth="1"/>
    <col min="8482" max="8482" width="3.7265625" style="295" bestFit="1" customWidth="1"/>
    <col min="8483" max="8483" width="2.90625" style="295" bestFit="1" customWidth="1"/>
    <col min="8484" max="8484" width="11.08984375" style="295" bestFit="1" customWidth="1"/>
    <col min="8485" max="8485" width="13.1796875" style="295" customWidth="1"/>
    <col min="8486" max="8487" width="6.08984375" style="295" bestFit="1" customWidth="1"/>
    <col min="8488" max="8488" width="3.7265625" style="295" bestFit="1" customWidth="1"/>
    <col min="8489" max="8489" width="2.90625" style="295" bestFit="1" customWidth="1"/>
    <col min="8490" max="8490" width="11.08984375" style="295" bestFit="1" customWidth="1"/>
    <col min="8491" max="8491" width="13.1796875" style="295" customWidth="1"/>
    <col min="8492" max="8493" width="6.08984375" style="295" bestFit="1" customWidth="1"/>
    <col min="8494" max="8494" width="3.7265625" style="295" bestFit="1" customWidth="1"/>
    <col min="8495" max="8495" width="2.90625" style="295" bestFit="1" customWidth="1"/>
    <col min="8496" max="8496" width="10.81640625" style="295" customWidth="1"/>
    <col min="8497" max="8497" width="13.1796875" style="295" customWidth="1"/>
    <col min="8498" max="8499" width="6.08984375" style="295" bestFit="1" customWidth="1"/>
    <col min="8500" max="8500" width="3.7265625" style="295" bestFit="1" customWidth="1"/>
    <col min="8501" max="8501" width="2.90625" style="295" bestFit="1" customWidth="1"/>
    <col min="8502" max="8502" width="13.36328125" style="295" customWidth="1"/>
    <col min="8503" max="8704" width="8.1796875" style="295"/>
    <col min="8705" max="8705" width="4.54296875" style="295" bestFit="1" customWidth="1"/>
    <col min="8706" max="8706" width="6.08984375" style="295" customWidth="1"/>
    <col min="8707" max="8712" width="11.54296875" style="295" customWidth="1"/>
    <col min="8713" max="8715" width="10.81640625" style="295" customWidth="1"/>
    <col min="8716" max="8719" width="4.54296875" style="295" bestFit="1" customWidth="1"/>
    <col min="8720" max="8720" width="11.26953125" style="295" customWidth="1"/>
    <col min="8721" max="8721" width="8.6328125" style="295" customWidth="1"/>
    <col min="8722" max="8725" width="13.81640625" style="295" customWidth="1"/>
    <col min="8726" max="8727" width="10.90625" style="295" customWidth="1"/>
    <col min="8728" max="8728" width="9.6328125" style="295" customWidth="1"/>
    <col min="8729" max="8729" width="13.1796875" style="295" customWidth="1"/>
    <col min="8730" max="8731" width="9.453125" style="295" customWidth="1"/>
    <col min="8732" max="8732" width="3.7265625" style="295" bestFit="1" customWidth="1"/>
    <col min="8733" max="8733" width="2.90625" style="295" bestFit="1" customWidth="1"/>
    <col min="8734" max="8734" width="11.08984375" style="295" bestFit="1" customWidth="1"/>
    <col min="8735" max="8735" width="13.1796875" style="295" customWidth="1"/>
    <col min="8736" max="8737" width="6.08984375" style="295" bestFit="1" customWidth="1"/>
    <col min="8738" max="8738" width="3.7265625" style="295" bestFit="1" customWidth="1"/>
    <col min="8739" max="8739" width="2.90625" style="295" bestFit="1" customWidth="1"/>
    <col min="8740" max="8740" width="11.08984375" style="295" bestFit="1" customWidth="1"/>
    <col min="8741" max="8741" width="13.1796875" style="295" customWidth="1"/>
    <col min="8742" max="8743" width="6.08984375" style="295" bestFit="1" customWidth="1"/>
    <col min="8744" max="8744" width="3.7265625" style="295" bestFit="1" customWidth="1"/>
    <col min="8745" max="8745" width="2.90625" style="295" bestFit="1" customWidth="1"/>
    <col min="8746" max="8746" width="11.08984375" style="295" bestFit="1" customWidth="1"/>
    <col min="8747" max="8747" width="13.1796875" style="295" customWidth="1"/>
    <col min="8748" max="8749" width="6.08984375" style="295" bestFit="1" customWidth="1"/>
    <col min="8750" max="8750" width="3.7265625" style="295" bestFit="1" customWidth="1"/>
    <col min="8751" max="8751" width="2.90625" style="295" bestFit="1" customWidth="1"/>
    <col min="8752" max="8752" width="10.81640625" style="295" customWidth="1"/>
    <col min="8753" max="8753" width="13.1796875" style="295" customWidth="1"/>
    <col min="8754" max="8755" width="6.08984375" style="295" bestFit="1" customWidth="1"/>
    <col min="8756" max="8756" width="3.7265625" style="295" bestFit="1" customWidth="1"/>
    <col min="8757" max="8757" width="2.90625" style="295" bestFit="1" customWidth="1"/>
    <col min="8758" max="8758" width="13.36328125" style="295" customWidth="1"/>
    <col min="8759" max="8960" width="8.1796875" style="295"/>
    <col min="8961" max="8961" width="4.54296875" style="295" bestFit="1" customWidth="1"/>
    <col min="8962" max="8962" width="6.08984375" style="295" customWidth="1"/>
    <col min="8963" max="8968" width="11.54296875" style="295" customWidth="1"/>
    <col min="8969" max="8971" width="10.81640625" style="295" customWidth="1"/>
    <col min="8972" max="8975" width="4.54296875" style="295" bestFit="1" customWidth="1"/>
    <col min="8976" max="8976" width="11.26953125" style="295" customWidth="1"/>
    <col min="8977" max="8977" width="8.6328125" style="295" customWidth="1"/>
    <col min="8978" max="8981" width="13.81640625" style="295" customWidth="1"/>
    <col min="8982" max="8983" width="10.90625" style="295" customWidth="1"/>
    <col min="8984" max="8984" width="9.6328125" style="295" customWidth="1"/>
    <col min="8985" max="8985" width="13.1796875" style="295" customWidth="1"/>
    <col min="8986" max="8987" width="9.453125" style="295" customWidth="1"/>
    <col min="8988" max="8988" width="3.7265625" style="295" bestFit="1" customWidth="1"/>
    <col min="8989" max="8989" width="2.90625" style="295" bestFit="1" customWidth="1"/>
    <col min="8990" max="8990" width="11.08984375" style="295" bestFit="1" customWidth="1"/>
    <col min="8991" max="8991" width="13.1796875" style="295" customWidth="1"/>
    <col min="8992" max="8993" width="6.08984375" style="295" bestFit="1" customWidth="1"/>
    <col min="8994" max="8994" width="3.7265625" style="295" bestFit="1" customWidth="1"/>
    <col min="8995" max="8995" width="2.90625" style="295" bestFit="1" customWidth="1"/>
    <col min="8996" max="8996" width="11.08984375" style="295" bestFit="1" customWidth="1"/>
    <col min="8997" max="8997" width="13.1796875" style="295" customWidth="1"/>
    <col min="8998" max="8999" width="6.08984375" style="295" bestFit="1" customWidth="1"/>
    <col min="9000" max="9000" width="3.7265625" style="295" bestFit="1" customWidth="1"/>
    <col min="9001" max="9001" width="2.90625" style="295" bestFit="1" customWidth="1"/>
    <col min="9002" max="9002" width="11.08984375" style="295" bestFit="1" customWidth="1"/>
    <col min="9003" max="9003" width="13.1796875" style="295" customWidth="1"/>
    <col min="9004" max="9005" width="6.08984375" style="295" bestFit="1" customWidth="1"/>
    <col min="9006" max="9006" width="3.7265625" style="295" bestFit="1" customWidth="1"/>
    <col min="9007" max="9007" width="2.90625" style="295" bestFit="1" customWidth="1"/>
    <col min="9008" max="9008" width="10.81640625" style="295" customWidth="1"/>
    <col min="9009" max="9009" width="13.1796875" style="295" customWidth="1"/>
    <col min="9010" max="9011" width="6.08984375" style="295" bestFit="1" customWidth="1"/>
    <col min="9012" max="9012" width="3.7265625" style="295" bestFit="1" customWidth="1"/>
    <col min="9013" max="9013" width="2.90625" style="295" bestFit="1" customWidth="1"/>
    <col min="9014" max="9014" width="13.36328125" style="295" customWidth="1"/>
    <col min="9015" max="9216" width="8.1796875" style="295"/>
    <col min="9217" max="9217" width="4.54296875" style="295" bestFit="1" customWidth="1"/>
    <col min="9218" max="9218" width="6.08984375" style="295" customWidth="1"/>
    <col min="9219" max="9224" width="11.54296875" style="295" customWidth="1"/>
    <col min="9225" max="9227" width="10.81640625" style="295" customWidth="1"/>
    <col min="9228" max="9231" width="4.54296875" style="295" bestFit="1" customWidth="1"/>
    <col min="9232" max="9232" width="11.26953125" style="295" customWidth="1"/>
    <col min="9233" max="9233" width="8.6328125" style="295" customWidth="1"/>
    <col min="9234" max="9237" width="13.81640625" style="295" customWidth="1"/>
    <col min="9238" max="9239" width="10.90625" style="295" customWidth="1"/>
    <col min="9240" max="9240" width="9.6328125" style="295" customWidth="1"/>
    <col min="9241" max="9241" width="13.1796875" style="295" customWidth="1"/>
    <col min="9242" max="9243" width="9.453125" style="295" customWidth="1"/>
    <col min="9244" max="9244" width="3.7265625" style="295" bestFit="1" customWidth="1"/>
    <col min="9245" max="9245" width="2.90625" style="295" bestFit="1" customWidth="1"/>
    <col min="9246" max="9246" width="11.08984375" style="295" bestFit="1" customWidth="1"/>
    <col min="9247" max="9247" width="13.1796875" style="295" customWidth="1"/>
    <col min="9248" max="9249" width="6.08984375" style="295" bestFit="1" customWidth="1"/>
    <col min="9250" max="9250" width="3.7265625" style="295" bestFit="1" customWidth="1"/>
    <col min="9251" max="9251" width="2.90625" style="295" bestFit="1" customWidth="1"/>
    <col min="9252" max="9252" width="11.08984375" style="295" bestFit="1" customWidth="1"/>
    <col min="9253" max="9253" width="13.1796875" style="295" customWidth="1"/>
    <col min="9254" max="9255" width="6.08984375" style="295" bestFit="1" customWidth="1"/>
    <col min="9256" max="9256" width="3.7265625" style="295" bestFit="1" customWidth="1"/>
    <col min="9257" max="9257" width="2.90625" style="295" bestFit="1" customWidth="1"/>
    <col min="9258" max="9258" width="11.08984375" style="295" bestFit="1" customWidth="1"/>
    <col min="9259" max="9259" width="13.1796875" style="295" customWidth="1"/>
    <col min="9260" max="9261" width="6.08984375" style="295" bestFit="1" customWidth="1"/>
    <col min="9262" max="9262" width="3.7265625" style="295" bestFit="1" customWidth="1"/>
    <col min="9263" max="9263" width="2.90625" style="295" bestFit="1" customWidth="1"/>
    <col min="9264" max="9264" width="10.81640625" style="295" customWidth="1"/>
    <col min="9265" max="9265" width="13.1796875" style="295" customWidth="1"/>
    <col min="9266" max="9267" width="6.08984375" style="295" bestFit="1" customWidth="1"/>
    <col min="9268" max="9268" width="3.7265625" style="295" bestFit="1" customWidth="1"/>
    <col min="9269" max="9269" width="2.90625" style="295" bestFit="1" customWidth="1"/>
    <col min="9270" max="9270" width="13.36328125" style="295" customWidth="1"/>
    <col min="9271" max="9472" width="8.1796875" style="295"/>
    <col min="9473" max="9473" width="4.54296875" style="295" bestFit="1" customWidth="1"/>
    <col min="9474" max="9474" width="6.08984375" style="295" customWidth="1"/>
    <col min="9475" max="9480" width="11.54296875" style="295" customWidth="1"/>
    <col min="9481" max="9483" width="10.81640625" style="295" customWidth="1"/>
    <col min="9484" max="9487" width="4.54296875" style="295" bestFit="1" customWidth="1"/>
    <col min="9488" max="9488" width="11.26953125" style="295" customWidth="1"/>
    <col min="9489" max="9489" width="8.6328125" style="295" customWidth="1"/>
    <col min="9490" max="9493" width="13.81640625" style="295" customWidth="1"/>
    <col min="9494" max="9495" width="10.90625" style="295" customWidth="1"/>
    <col min="9496" max="9496" width="9.6328125" style="295" customWidth="1"/>
    <col min="9497" max="9497" width="13.1796875" style="295" customWidth="1"/>
    <col min="9498" max="9499" width="9.453125" style="295" customWidth="1"/>
    <col min="9500" max="9500" width="3.7265625" style="295" bestFit="1" customWidth="1"/>
    <col min="9501" max="9501" width="2.90625" style="295" bestFit="1" customWidth="1"/>
    <col min="9502" max="9502" width="11.08984375" style="295" bestFit="1" customWidth="1"/>
    <col min="9503" max="9503" width="13.1796875" style="295" customWidth="1"/>
    <col min="9504" max="9505" width="6.08984375" style="295" bestFit="1" customWidth="1"/>
    <col min="9506" max="9506" width="3.7265625" style="295" bestFit="1" customWidth="1"/>
    <col min="9507" max="9507" width="2.90625" style="295" bestFit="1" customWidth="1"/>
    <col min="9508" max="9508" width="11.08984375" style="295" bestFit="1" customWidth="1"/>
    <col min="9509" max="9509" width="13.1796875" style="295" customWidth="1"/>
    <col min="9510" max="9511" width="6.08984375" style="295" bestFit="1" customWidth="1"/>
    <col min="9512" max="9512" width="3.7265625" style="295" bestFit="1" customWidth="1"/>
    <col min="9513" max="9513" width="2.90625" style="295" bestFit="1" customWidth="1"/>
    <col min="9514" max="9514" width="11.08984375" style="295" bestFit="1" customWidth="1"/>
    <col min="9515" max="9515" width="13.1796875" style="295" customWidth="1"/>
    <col min="9516" max="9517" width="6.08984375" style="295" bestFit="1" customWidth="1"/>
    <col min="9518" max="9518" width="3.7265625" style="295" bestFit="1" customWidth="1"/>
    <col min="9519" max="9519" width="2.90625" style="295" bestFit="1" customWidth="1"/>
    <col min="9520" max="9520" width="10.81640625" style="295" customWidth="1"/>
    <col min="9521" max="9521" width="13.1796875" style="295" customWidth="1"/>
    <col min="9522" max="9523" width="6.08984375" style="295" bestFit="1" customWidth="1"/>
    <col min="9524" max="9524" width="3.7265625" style="295" bestFit="1" customWidth="1"/>
    <col min="9525" max="9525" width="2.90625" style="295" bestFit="1" customWidth="1"/>
    <col min="9526" max="9526" width="13.36328125" style="295" customWidth="1"/>
    <col min="9527" max="9728" width="8.1796875" style="295"/>
    <col min="9729" max="9729" width="4.54296875" style="295" bestFit="1" customWidth="1"/>
    <col min="9730" max="9730" width="6.08984375" style="295" customWidth="1"/>
    <col min="9731" max="9736" width="11.54296875" style="295" customWidth="1"/>
    <col min="9737" max="9739" width="10.81640625" style="295" customWidth="1"/>
    <col min="9740" max="9743" width="4.54296875" style="295" bestFit="1" customWidth="1"/>
    <col min="9744" max="9744" width="11.26953125" style="295" customWidth="1"/>
    <col min="9745" max="9745" width="8.6328125" style="295" customWidth="1"/>
    <col min="9746" max="9749" width="13.81640625" style="295" customWidth="1"/>
    <col min="9750" max="9751" width="10.90625" style="295" customWidth="1"/>
    <col min="9752" max="9752" width="9.6328125" style="295" customWidth="1"/>
    <col min="9753" max="9753" width="13.1796875" style="295" customWidth="1"/>
    <col min="9754" max="9755" width="9.453125" style="295" customWidth="1"/>
    <col min="9756" max="9756" width="3.7265625" style="295" bestFit="1" customWidth="1"/>
    <col min="9757" max="9757" width="2.90625" style="295" bestFit="1" customWidth="1"/>
    <col min="9758" max="9758" width="11.08984375" style="295" bestFit="1" customWidth="1"/>
    <col min="9759" max="9759" width="13.1796875" style="295" customWidth="1"/>
    <col min="9760" max="9761" width="6.08984375" style="295" bestFit="1" customWidth="1"/>
    <col min="9762" max="9762" width="3.7265625" style="295" bestFit="1" customWidth="1"/>
    <col min="9763" max="9763" width="2.90625" style="295" bestFit="1" customWidth="1"/>
    <col min="9764" max="9764" width="11.08984375" style="295" bestFit="1" customWidth="1"/>
    <col min="9765" max="9765" width="13.1796875" style="295" customWidth="1"/>
    <col min="9766" max="9767" width="6.08984375" style="295" bestFit="1" customWidth="1"/>
    <col min="9768" max="9768" width="3.7265625" style="295" bestFit="1" customWidth="1"/>
    <col min="9769" max="9769" width="2.90625" style="295" bestFit="1" customWidth="1"/>
    <col min="9770" max="9770" width="11.08984375" style="295" bestFit="1" customWidth="1"/>
    <col min="9771" max="9771" width="13.1796875" style="295" customWidth="1"/>
    <col min="9772" max="9773" width="6.08984375" style="295" bestFit="1" customWidth="1"/>
    <col min="9774" max="9774" width="3.7265625" style="295" bestFit="1" customWidth="1"/>
    <col min="9775" max="9775" width="2.90625" style="295" bestFit="1" customWidth="1"/>
    <col min="9776" max="9776" width="10.81640625" style="295" customWidth="1"/>
    <col min="9777" max="9777" width="13.1796875" style="295" customWidth="1"/>
    <col min="9778" max="9779" width="6.08984375" style="295" bestFit="1" customWidth="1"/>
    <col min="9780" max="9780" width="3.7265625" style="295" bestFit="1" customWidth="1"/>
    <col min="9781" max="9781" width="2.90625" style="295" bestFit="1" customWidth="1"/>
    <col min="9782" max="9782" width="13.36328125" style="295" customWidth="1"/>
    <col min="9783" max="9984" width="8.1796875" style="295"/>
    <col min="9985" max="9985" width="4.54296875" style="295" bestFit="1" customWidth="1"/>
    <col min="9986" max="9986" width="6.08984375" style="295" customWidth="1"/>
    <col min="9987" max="9992" width="11.54296875" style="295" customWidth="1"/>
    <col min="9993" max="9995" width="10.81640625" style="295" customWidth="1"/>
    <col min="9996" max="9999" width="4.54296875" style="295" bestFit="1" customWidth="1"/>
    <col min="10000" max="10000" width="11.26953125" style="295" customWidth="1"/>
    <col min="10001" max="10001" width="8.6328125" style="295" customWidth="1"/>
    <col min="10002" max="10005" width="13.81640625" style="295" customWidth="1"/>
    <col min="10006" max="10007" width="10.90625" style="295" customWidth="1"/>
    <col min="10008" max="10008" width="9.6328125" style="295" customWidth="1"/>
    <col min="10009" max="10009" width="13.1796875" style="295" customWidth="1"/>
    <col min="10010" max="10011" width="9.453125" style="295" customWidth="1"/>
    <col min="10012" max="10012" width="3.7265625" style="295" bestFit="1" customWidth="1"/>
    <col min="10013" max="10013" width="2.90625" style="295" bestFit="1" customWidth="1"/>
    <col min="10014" max="10014" width="11.08984375" style="295" bestFit="1" customWidth="1"/>
    <col min="10015" max="10015" width="13.1796875" style="295" customWidth="1"/>
    <col min="10016" max="10017" width="6.08984375" style="295" bestFit="1" customWidth="1"/>
    <col min="10018" max="10018" width="3.7265625" style="295" bestFit="1" customWidth="1"/>
    <col min="10019" max="10019" width="2.90625" style="295" bestFit="1" customWidth="1"/>
    <col min="10020" max="10020" width="11.08984375" style="295" bestFit="1" customWidth="1"/>
    <col min="10021" max="10021" width="13.1796875" style="295" customWidth="1"/>
    <col min="10022" max="10023" width="6.08984375" style="295" bestFit="1" customWidth="1"/>
    <col min="10024" max="10024" width="3.7265625" style="295" bestFit="1" customWidth="1"/>
    <col min="10025" max="10025" width="2.90625" style="295" bestFit="1" customWidth="1"/>
    <col min="10026" max="10026" width="11.08984375" style="295" bestFit="1" customWidth="1"/>
    <col min="10027" max="10027" width="13.1796875" style="295" customWidth="1"/>
    <col min="10028" max="10029" width="6.08984375" style="295" bestFit="1" customWidth="1"/>
    <col min="10030" max="10030" width="3.7265625" style="295" bestFit="1" customWidth="1"/>
    <col min="10031" max="10031" width="2.90625" style="295" bestFit="1" customWidth="1"/>
    <col min="10032" max="10032" width="10.81640625" style="295" customWidth="1"/>
    <col min="10033" max="10033" width="13.1796875" style="295" customWidth="1"/>
    <col min="10034" max="10035" width="6.08984375" style="295" bestFit="1" customWidth="1"/>
    <col min="10036" max="10036" width="3.7265625" style="295" bestFit="1" customWidth="1"/>
    <col min="10037" max="10037" width="2.90625" style="295" bestFit="1" customWidth="1"/>
    <col min="10038" max="10038" width="13.36328125" style="295" customWidth="1"/>
    <col min="10039" max="10240" width="8.1796875" style="295"/>
    <col min="10241" max="10241" width="4.54296875" style="295" bestFit="1" customWidth="1"/>
    <col min="10242" max="10242" width="6.08984375" style="295" customWidth="1"/>
    <col min="10243" max="10248" width="11.54296875" style="295" customWidth="1"/>
    <col min="10249" max="10251" width="10.81640625" style="295" customWidth="1"/>
    <col min="10252" max="10255" width="4.54296875" style="295" bestFit="1" customWidth="1"/>
    <col min="10256" max="10256" width="11.26953125" style="295" customWidth="1"/>
    <col min="10257" max="10257" width="8.6328125" style="295" customWidth="1"/>
    <col min="10258" max="10261" width="13.81640625" style="295" customWidth="1"/>
    <col min="10262" max="10263" width="10.90625" style="295" customWidth="1"/>
    <col min="10264" max="10264" width="9.6328125" style="295" customWidth="1"/>
    <col min="10265" max="10265" width="13.1796875" style="295" customWidth="1"/>
    <col min="10266" max="10267" width="9.453125" style="295" customWidth="1"/>
    <col min="10268" max="10268" width="3.7265625" style="295" bestFit="1" customWidth="1"/>
    <col min="10269" max="10269" width="2.90625" style="295" bestFit="1" customWidth="1"/>
    <col min="10270" max="10270" width="11.08984375" style="295" bestFit="1" customWidth="1"/>
    <col min="10271" max="10271" width="13.1796875" style="295" customWidth="1"/>
    <col min="10272" max="10273" width="6.08984375" style="295" bestFit="1" customWidth="1"/>
    <col min="10274" max="10274" width="3.7265625" style="295" bestFit="1" customWidth="1"/>
    <col min="10275" max="10275" width="2.90625" style="295" bestFit="1" customWidth="1"/>
    <col min="10276" max="10276" width="11.08984375" style="295" bestFit="1" customWidth="1"/>
    <col min="10277" max="10277" width="13.1796875" style="295" customWidth="1"/>
    <col min="10278" max="10279" width="6.08984375" style="295" bestFit="1" customWidth="1"/>
    <col min="10280" max="10280" width="3.7265625" style="295" bestFit="1" customWidth="1"/>
    <col min="10281" max="10281" width="2.90625" style="295" bestFit="1" customWidth="1"/>
    <col min="10282" max="10282" width="11.08984375" style="295" bestFit="1" customWidth="1"/>
    <col min="10283" max="10283" width="13.1796875" style="295" customWidth="1"/>
    <col min="10284" max="10285" width="6.08984375" style="295" bestFit="1" customWidth="1"/>
    <col min="10286" max="10286" width="3.7265625" style="295" bestFit="1" customWidth="1"/>
    <col min="10287" max="10287" width="2.90625" style="295" bestFit="1" customWidth="1"/>
    <col min="10288" max="10288" width="10.81640625" style="295" customWidth="1"/>
    <col min="10289" max="10289" width="13.1796875" style="295" customWidth="1"/>
    <col min="10290" max="10291" width="6.08984375" style="295" bestFit="1" customWidth="1"/>
    <col min="10292" max="10292" width="3.7265625" style="295" bestFit="1" customWidth="1"/>
    <col min="10293" max="10293" width="2.90625" style="295" bestFit="1" customWidth="1"/>
    <col min="10294" max="10294" width="13.36328125" style="295" customWidth="1"/>
    <col min="10295" max="10496" width="8.1796875" style="295"/>
    <col min="10497" max="10497" width="4.54296875" style="295" bestFit="1" customWidth="1"/>
    <col min="10498" max="10498" width="6.08984375" style="295" customWidth="1"/>
    <col min="10499" max="10504" width="11.54296875" style="295" customWidth="1"/>
    <col min="10505" max="10507" width="10.81640625" style="295" customWidth="1"/>
    <col min="10508" max="10511" width="4.54296875" style="295" bestFit="1" customWidth="1"/>
    <col min="10512" max="10512" width="11.26953125" style="295" customWidth="1"/>
    <col min="10513" max="10513" width="8.6328125" style="295" customWidth="1"/>
    <col min="10514" max="10517" width="13.81640625" style="295" customWidth="1"/>
    <col min="10518" max="10519" width="10.90625" style="295" customWidth="1"/>
    <col min="10520" max="10520" width="9.6328125" style="295" customWidth="1"/>
    <col min="10521" max="10521" width="13.1796875" style="295" customWidth="1"/>
    <col min="10522" max="10523" width="9.453125" style="295" customWidth="1"/>
    <col min="10524" max="10524" width="3.7265625" style="295" bestFit="1" customWidth="1"/>
    <col min="10525" max="10525" width="2.90625" style="295" bestFit="1" customWidth="1"/>
    <col min="10526" max="10526" width="11.08984375" style="295" bestFit="1" customWidth="1"/>
    <col min="10527" max="10527" width="13.1796875" style="295" customWidth="1"/>
    <col min="10528" max="10529" width="6.08984375" style="295" bestFit="1" customWidth="1"/>
    <col min="10530" max="10530" width="3.7265625" style="295" bestFit="1" customWidth="1"/>
    <col min="10531" max="10531" width="2.90625" style="295" bestFit="1" customWidth="1"/>
    <col min="10532" max="10532" width="11.08984375" style="295" bestFit="1" customWidth="1"/>
    <col min="10533" max="10533" width="13.1796875" style="295" customWidth="1"/>
    <col min="10534" max="10535" width="6.08984375" style="295" bestFit="1" customWidth="1"/>
    <col min="10536" max="10536" width="3.7265625" style="295" bestFit="1" customWidth="1"/>
    <col min="10537" max="10537" width="2.90625" style="295" bestFit="1" customWidth="1"/>
    <col min="10538" max="10538" width="11.08984375" style="295" bestFit="1" customWidth="1"/>
    <col min="10539" max="10539" width="13.1796875" style="295" customWidth="1"/>
    <col min="10540" max="10541" width="6.08984375" style="295" bestFit="1" customWidth="1"/>
    <col min="10542" max="10542" width="3.7265625" style="295" bestFit="1" customWidth="1"/>
    <col min="10543" max="10543" width="2.90625" style="295" bestFit="1" customWidth="1"/>
    <col min="10544" max="10544" width="10.81640625" style="295" customWidth="1"/>
    <col min="10545" max="10545" width="13.1796875" style="295" customWidth="1"/>
    <col min="10546" max="10547" width="6.08984375" style="295" bestFit="1" customWidth="1"/>
    <col min="10548" max="10548" width="3.7265625" style="295" bestFit="1" customWidth="1"/>
    <col min="10549" max="10549" width="2.90625" style="295" bestFit="1" customWidth="1"/>
    <col min="10550" max="10550" width="13.36328125" style="295" customWidth="1"/>
    <col min="10551" max="10752" width="8.1796875" style="295"/>
    <col min="10753" max="10753" width="4.54296875" style="295" bestFit="1" customWidth="1"/>
    <col min="10754" max="10754" width="6.08984375" style="295" customWidth="1"/>
    <col min="10755" max="10760" width="11.54296875" style="295" customWidth="1"/>
    <col min="10761" max="10763" width="10.81640625" style="295" customWidth="1"/>
    <col min="10764" max="10767" width="4.54296875" style="295" bestFit="1" customWidth="1"/>
    <col min="10768" max="10768" width="11.26953125" style="295" customWidth="1"/>
    <col min="10769" max="10769" width="8.6328125" style="295" customWidth="1"/>
    <col min="10770" max="10773" width="13.81640625" style="295" customWidth="1"/>
    <col min="10774" max="10775" width="10.90625" style="295" customWidth="1"/>
    <col min="10776" max="10776" width="9.6328125" style="295" customWidth="1"/>
    <col min="10777" max="10777" width="13.1796875" style="295" customWidth="1"/>
    <col min="10778" max="10779" width="9.453125" style="295" customWidth="1"/>
    <col min="10780" max="10780" width="3.7265625" style="295" bestFit="1" customWidth="1"/>
    <col min="10781" max="10781" width="2.90625" style="295" bestFit="1" customWidth="1"/>
    <col min="10782" max="10782" width="11.08984375" style="295" bestFit="1" customWidth="1"/>
    <col min="10783" max="10783" width="13.1796875" style="295" customWidth="1"/>
    <col min="10784" max="10785" width="6.08984375" style="295" bestFit="1" customWidth="1"/>
    <col min="10786" max="10786" width="3.7265625" style="295" bestFit="1" customWidth="1"/>
    <col min="10787" max="10787" width="2.90625" style="295" bestFit="1" customWidth="1"/>
    <col min="10788" max="10788" width="11.08984375" style="295" bestFit="1" customWidth="1"/>
    <col min="10789" max="10789" width="13.1796875" style="295" customWidth="1"/>
    <col min="10790" max="10791" width="6.08984375" style="295" bestFit="1" customWidth="1"/>
    <col min="10792" max="10792" width="3.7265625" style="295" bestFit="1" customWidth="1"/>
    <col min="10793" max="10793" width="2.90625" style="295" bestFit="1" customWidth="1"/>
    <col min="10794" max="10794" width="11.08984375" style="295" bestFit="1" customWidth="1"/>
    <col min="10795" max="10795" width="13.1796875" style="295" customWidth="1"/>
    <col min="10796" max="10797" width="6.08984375" style="295" bestFit="1" customWidth="1"/>
    <col min="10798" max="10798" width="3.7265625" style="295" bestFit="1" customWidth="1"/>
    <col min="10799" max="10799" width="2.90625" style="295" bestFit="1" customWidth="1"/>
    <col min="10800" max="10800" width="10.81640625" style="295" customWidth="1"/>
    <col min="10801" max="10801" width="13.1796875" style="295" customWidth="1"/>
    <col min="10802" max="10803" width="6.08984375" style="295" bestFit="1" customWidth="1"/>
    <col min="10804" max="10804" width="3.7265625" style="295" bestFit="1" customWidth="1"/>
    <col min="10805" max="10805" width="2.90625" style="295" bestFit="1" customWidth="1"/>
    <col min="10806" max="10806" width="13.36328125" style="295" customWidth="1"/>
    <col min="10807" max="11008" width="8.1796875" style="295"/>
    <col min="11009" max="11009" width="4.54296875" style="295" bestFit="1" customWidth="1"/>
    <col min="11010" max="11010" width="6.08984375" style="295" customWidth="1"/>
    <col min="11011" max="11016" width="11.54296875" style="295" customWidth="1"/>
    <col min="11017" max="11019" width="10.81640625" style="295" customWidth="1"/>
    <col min="11020" max="11023" width="4.54296875" style="295" bestFit="1" customWidth="1"/>
    <col min="11024" max="11024" width="11.26953125" style="295" customWidth="1"/>
    <col min="11025" max="11025" width="8.6328125" style="295" customWidth="1"/>
    <col min="11026" max="11029" width="13.81640625" style="295" customWidth="1"/>
    <col min="11030" max="11031" width="10.90625" style="295" customWidth="1"/>
    <col min="11032" max="11032" width="9.6328125" style="295" customWidth="1"/>
    <col min="11033" max="11033" width="13.1796875" style="295" customWidth="1"/>
    <col min="11034" max="11035" width="9.453125" style="295" customWidth="1"/>
    <col min="11036" max="11036" width="3.7265625" style="295" bestFit="1" customWidth="1"/>
    <col min="11037" max="11037" width="2.90625" style="295" bestFit="1" customWidth="1"/>
    <col min="11038" max="11038" width="11.08984375" style="295" bestFit="1" customWidth="1"/>
    <col min="11039" max="11039" width="13.1796875" style="295" customWidth="1"/>
    <col min="11040" max="11041" width="6.08984375" style="295" bestFit="1" customWidth="1"/>
    <col min="11042" max="11042" width="3.7265625" style="295" bestFit="1" customWidth="1"/>
    <col min="11043" max="11043" width="2.90625" style="295" bestFit="1" customWidth="1"/>
    <col min="11044" max="11044" width="11.08984375" style="295" bestFit="1" customWidth="1"/>
    <col min="11045" max="11045" width="13.1796875" style="295" customWidth="1"/>
    <col min="11046" max="11047" width="6.08984375" style="295" bestFit="1" customWidth="1"/>
    <col min="11048" max="11048" width="3.7265625" style="295" bestFit="1" customWidth="1"/>
    <col min="11049" max="11049" width="2.90625" style="295" bestFit="1" customWidth="1"/>
    <col min="11050" max="11050" width="11.08984375" style="295" bestFit="1" customWidth="1"/>
    <col min="11051" max="11051" width="13.1796875" style="295" customWidth="1"/>
    <col min="11052" max="11053" width="6.08984375" style="295" bestFit="1" customWidth="1"/>
    <col min="11054" max="11054" width="3.7265625" style="295" bestFit="1" customWidth="1"/>
    <col min="11055" max="11055" width="2.90625" style="295" bestFit="1" customWidth="1"/>
    <col min="11056" max="11056" width="10.81640625" style="295" customWidth="1"/>
    <col min="11057" max="11057" width="13.1796875" style="295" customWidth="1"/>
    <col min="11058" max="11059" width="6.08984375" style="295" bestFit="1" customWidth="1"/>
    <col min="11060" max="11060" width="3.7265625" style="295" bestFit="1" customWidth="1"/>
    <col min="11061" max="11061" width="2.90625" style="295" bestFit="1" customWidth="1"/>
    <col min="11062" max="11062" width="13.36328125" style="295" customWidth="1"/>
    <col min="11063" max="11264" width="8.1796875" style="295"/>
    <col min="11265" max="11265" width="4.54296875" style="295" bestFit="1" customWidth="1"/>
    <col min="11266" max="11266" width="6.08984375" style="295" customWidth="1"/>
    <col min="11267" max="11272" width="11.54296875" style="295" customWidth="1"/>
    <col min="11273" max="11275" width="10.81640625" style="295" customWidth="1"/>
    <col min="11276" max="11279" width="4.54296875" style="295" bestFit="1" customWidth="1"/>
    <col min="11280" max="11280" width="11.26953125" style="295" customWidth="1"/>
    <col min="11281" max="11281" width="8.6328125" style="295" customWidth="1"/>
    <col min="11282" max="11285" width="13.81640625" style="295" customWidth="1"/>
    <col min="11286" max="11287" width="10.90625" style="295" customWidth="1"/>
    <col min="11288" max="11288" width="9.6328125" style="295" customWidth="1"/>
    <col min="11289" max="11289" width="13.1796875" style="295" customWidth="1"/>
    <col min="11290" max="11291" width="9.453125" style="295" customWidth="1"/>
    <col min="11292" max="11292" width="3.7265625" style="295" bestFit="1" customWidth="1"/>
    <col min="11293" max="11293" width="2.90625" style="295" bestFit="1" customWidth="1"/>
    <col min="11294" max="11294" width="11.08984375" style="295" bestFit="1" customWidth="1"/>
    <col min="11295" max="11295" width="13.1796875" style="295" customWidth="1"/>
    <col min="11296" max="11297" width="6.08984375" style="295" bestFit="1" customWidth="1"/>
    <col min="11298" max="11298" width="3.7265625" style="295" bestFit="1" customWidth="1"/>
    <col min="11299" max="11299" width="2.90625" style="295" bestFit="1" customWidth="1"/>
    <col min="11300" max="11300" width="11.08984375" style="295" bestFit="1" customWidth="1"/>
    <col min="11301" max="11301" width="13.1796875" style="295" customWidth="1"/>
    <col min="11302" max="11303" width="6.08984375" style="295" bestFit="1" customWidth="1"/>
    <col min="11304" max="11304" width="3.7265625" style="295" bestFit="1" customWidth="1"/>
    <col min="11305" max="11305" width="2.90625" style="295" bestFit="1" customWidth="1"/>
    <col min="11306" max="11306" width="11.08984375" style="295" bestFit="1" customWidth="1"/>
    <col min="11307" max="11307" width="13.1796875" style="295" customWidth="1"/>
    <col min="11308" max="11309" width="6.08984375" style="295" bestFit="1" customWidth="1"/>
    <col min="11310" max="11310" width="3.7265625" style="295" bestFit="1" customWidth="1"/>
    <col min="11311" max="11311" width="2.90625" style="295" bestFit="1" customWidth="1"/>
    <col min="11312" max="11312" width="10.81640625" style="295" customWidth="1"/>
    <col min="11313" max="11313" width="13.1796875" style="295" customWidth="1"/>
    <col min="11314" max="11315" width="6.08984375" style="295" bestFit="1" customWidth="1"/>
    <col min="11316" max="11316" width="3.7265625" style="295" bestFit="1" customWidth="1"/>
    <col min="11317" max="11317" width="2.90625" style="295" bestFit="1" customWidth="1"/>
    <col min="11318" max="11318" width="13.36328125" style="295" customWidth="1"/>
    <col min="11319" max="11520" width="8.1796875" style="295"/>
    <col min="11521" max="11521" width="4.54296875" style="295" bestFit="1" customWidth="1"/>
    <col min="11522" max="11522" width="6.08984375" style="295" customWidth="1"/>
    <col min="11523" max="11528" width="11.54296875" style="295" customWidth="1"/>
    <col min="11529" max="11531" width="10.81640625" style="295" customWidth="1"/>
    <col min="11532" max="11535" width="4.54296875" style="295" bestFit="1" customWidth="1"/>
    <col min="11536" max="11536" width="11.26953125" style="295" customWidth="1"/>
    <col min="11537" max="11537" width="8.6328125" style="295" customWidth="1"/>
    <col min="11538" max="11541" width="13.81640625" style="295" customWidth="1"/>
    <col min="11542" max="11543" width="10.90625" style="295" customWidth="1"/>
    <col min="11544" max="11544" width="9.6328125" style="295" customWidth="1"/>
    <col min="11545" max="11545" width="13.1796875" style="295" customWidth="1"/>
    <col min="11546" max="11547" width="9.453125" style="295" customWidth="1"/>
    <col min="11548" max="11548" width="3.7265625" style="295" bestFit="1" customWidth="1"/>
    <col min="11549" max="11549" width="2.90625" style="295" bestFit="1" customWidth="1"/>
    <col min="11550" max="11550" width="11.08984375" style="295" bestFit="1" customWidth="1"/>
    <col min="11551" max="11551" width="13.1796875" style="295" customWidth="1"/>
    <col min="11552" max="11553" width="6.08984375" style="295" bestFit="1" customWidth="1"/>
    <col min="11554" max="11554" width="3.7265625" style="295" bestFit="1" customWidth="1"/>
    <col min="11555" max="11555" width="2.90625" style="295" bestFit="1" customWidth="1"/>
    <col min="11556" max="11556" width="11.08984375" style="295" bestFit="1" customWidth="1"/>
    <col min="11557" max="11557" width="13.1796875" style="295" customWidth="1"/>
    <col min="11558" max="11559" width="6.08984375" style="295" bestFit="1" customWidth="1"/>
    <col min="11560" max="11560" width="3.7265625" style="295" bestFit="1" customWidth="1"/>
    <col min="11561" max="11561" width="2.90625" style="295" bestFit="1" customWidth="1"/>
    <col min="11562" max="11562" width="11.08984375" style="295" bestFit="1" customWidth="1"/>
    <col min="11563" max="11563" width="13.1796875" style="295" customWidth="1"/>
    <col min="11564" max="11565" width="6.08984375" style="295" bestFit="1" customWidth="1"/>
    <col min="11566" max="11566" width="3.7265625" style="295" bestFit="1" customWidth="1"/>
    <col min="11567" max="11567" width="2.90625" style="295" bestFit="1" customWidth="1"/>
    <col min="11568" max="11568" width="10.81640625" style="295" customWidth="1"/>
    <col min="11569" max="11569" width="13.1796875" style="295" customWidth="1"/>
    <col min="11570" max="11571" width="6.08984375" style="295" bestFit="1" customWidth="1"/>
    <col min="11572" max="11572" width="3.7265625" style="295" bestFit="1" customWidth="1"/>
    <col min="11573" max="11573" width="2.90625" style="295" bestFit="1" customWidth="1"/>
    <col min="11574" max="11574" width="13.36328125" style="295" customWidth="1"/>
    <col min="11575" max="11776" width="8.1796875" style="295"/>
    <col min="11777" max="11777" width="4.54296875" style="295" bestFit="1" customWidth="1"/>
    <col min="11778" max="11778" width="6.08984375" style="295" customWidth="1"/>
    <col min="11779" max="11784" width="11.54296875" style="295" customWidth="1"/>
    <col min="11785" max="11787" width="10.81640625" style="295" customWidth="1"/>
    <col min="11788" max="11791" width="4.54296875" style="295" bestFit="1" customWidth="1"/>
    <col min="11792" max="11792" width="11.26953125" style="295" customWidth="1"/>
    <col min="11793" max="11793" width="8.6328125" style="295" customWidth="1"/>
    <col min="11794" max="11797" width="13.81640625" style="295" customWidth="1"/>
    <col min="11798" max="11799" width="10.90625" style="295" customWidth="1"/>
    <col min="11800" max="11800" width="9.6328125" style="295" customWidth="1"/>
    <col min="11801" max="11801" width="13.1796875" style="295" customWidth="1"/>
    <col min="11802" max="11803" width="9.453125" style="295" customWidth="1"/>
    <col min="11804" max="11804" width="3.7265625" style="295" bestFit="1" customWidth="1"/>
    <col min="11805" max="11805" width="2.90625" style="295" bestFit="1" customWidth="1"/>
    <col min="11806" max="11806" width="11.08984375" style="295" bestFit="1" customWidth="1"/>
    <col min="11807" max="11807" width="13.1796875" style="295" customWidth="1"/>
    <col min="11808" max="11809" width="6.08984375" style="295" bestFit="1" customWidth="1"/>
    <col min="11810" max="11810" width="3.7265625" style="295" bestFit="1" customWidth="1"/>
    <col min="11811" max="11811" width="2.90625" style="295" bestFit="1" customWidth="1"/>
    <col min="11812" max="11812" width="11.08984375" style="295" bestFit="1" customWidth="1"/>
    <col min="11813" max="11813" width="13.1796875" style="295" customWidth="1"/>
    <col min="11814" max="11815" width="6.08984375" style="295" bestFit="1" customWidth="1"/>
    <col min="11816" max="11816" width="3.7265625" style="295" bestFit="1" customWidth="1"/>
    <col min="11817" max="11817" width="2.90625" style="295" bestFit="1" customWidth="1"/>
    <col min="11818" max="11818" width="11.08984375" style="295" bestFit="1" customWidth="1"/>
    <col min="11819" max="11819" width="13.1796875" style="295" customWidth="1"/>
    <col min="11820" max="11821" width="6.08984375" style="295" bestFit="1" customWidth="1"/>
    <col min="11822" max="11822" width="3.7265625" style="295" bestFit="1" customWidth="1"/>
    <col min="11823" max="11823" width="2.90625" style="295" bestFit="1" customWidth="1"/>
    <col min="11824" max="11824" width="10.81640625" style="295" customWidth="1"/>
    <col min="11825" max="11825" width="13.1796875" style="295" customWidth="1"/>
    <col min="11826" max="11827" width="6.08984375" style="295" bestFit="1" customWidth="1"/>
    <col min="11828" max="11828" width="3.7265625" style="295" bestFit="1" customWidth="1"/>
    <col min="11829" max="11829" width="2.90625" style="295" bestFit="1" customWidth="1"/>
    <col min="11830" max="11830" width="13.36328125" style="295" customWidth="1"/>
    <col min="11831" max="12032" width="8.1796875" style="295"/>
    <col min="12033" max="12033" width="4.54296875" style="295" bestFit="1" customWidth="1"/>
    <col min="12034" max="12034" width="6.08984375" style="295" customWidth="1"/>
    <col min="12035" max="12040" width="11.54296875" style="295" customWidth="1"/>
    <col min="12041" max="12043" width="10.81640625" style="295" customWidth="1"/>
    <col min="12044" max="12047" width="4.54296875" style="295" bestFit="1" customWidth="1"/>
    <col min="12048" max="12048" width="11.26953125" style="295" customWidth="1"/>
    <col min="12049" max="12049" width="8.6328125" style="295" customWidth="1"/>
    <col min="12050" max="12053" width="13.81640625" style="295" customWidth="1"/>
    <col min="12054" max="12055" width="10.90625" style="295" customWidth="1"/>
    <col min="12056" max="12056" width="9.6328125" style="295" customWidth="1"/>
    <col min="12057" max="12057" width="13.1796875" style="295" customWidth="1"/>
    <col min="12058" max="12059" width="9.453125" style="295" customWidth="1"/>
    <col min="12060" max="12060" width="3.7265625" style="295" bestFit="1" customWidth="1"/>
    <col min="12061" max="12061" width="2.90625" style="295" bestFit="1" customWidth="1"/>
    <col min="12062" max="12062" width="11.08984375" style="295" bestFit="1" customWidth="1"/>
    <col min="12063" max="12063" width="13.1796875" style="295" customWidth="1"/>
    <col min="12064" max="12065" width="6.08984375" style="295" bestFit="1" customWidth="1"/>
    <col min="12066" max="12066" width="3.7265625" style="295" bestFit="1" customWidth="1"/>
    <col min="12067" max="12067" width="2.90625" style="295" bestFit="1" customWidth="1"/>
    <col min="12068" max="12068" width="11.08984375" style="295" bestFit="1" customWidth="1"/>
    <col min="12069" max="12069" width="13.1796875" style="295" customWidth="1"/>
    <col min="12070" max="12071" width="6.08984375" style="295" bestFit="1" customWidth="1"/>
    <col min="12072" max="12072" width="3.7265625" style="295" bestFit="1" customWidth="1"/>
    <col min="12073" max="12073" width="2.90625" style="295" bestFit="1" customWidth="1"/>
    <col min="12074" max="12074" width="11.08984375" style="295" bestFit="1" customWidth="1"/>
    <col min="12075" max="12075" width="13.1796875" style="295" customWidth="1"/>
    <col min="12076" max="12077" width="6.08984375" style="295" bestFit="1" customWidth="1"/>
    <col min="12078" max="12078" width="3.7265625" style="295" bestFit="1" customWidth="1"/>
    <col min="12079" max="12079" width="2.90625" style="295" bestFit="1" customWidth="1"/>
    <col min="12080" max="12080" width="10.81640625" style="295" customWidth="1"/>
    <col min="12081" max="12081" width="13.1796875" style="295" customWidth="1"/>
    <col min="12082" max="12083" width="6.08984375" style="295" bestFit="1" customWidth="1"/>
    <col min="12084" max="12084" width="3.7265625" style="295" bestFit="1" customWidth="1"/>
    <col min="12085" max="12085" width="2.90625" style="295" bestFit="1" customWidth="1"/>
    <col min="12086" max="12086" width="13.36328125" style="295" customWidth="1"/>
    <col min="12087" max="12288" width="8.1796875" style="295"/>
    <col min="12289" max="12289" width="4.54296875" style="295" bestFit="1" customWidth="1"/>
    <col min="12290" max="12290" width="6.08984375" style="295" customWidth="1"/>
    <col min="12291" max="12296" width="11.54296875" style="295" customWidth="1"/>
    <col min="12297" max="12299" width="10.81640625" style="295" customWidth="1"/>
    <col min="12300" max="12303" width="4.54296875" style="295" bestFit="1" customWidth="1"/>
    <col min="12304" max="12304" width="11.26953125" style="295" customWidth="1"/>
    <col min="12305" max="12305" width="8.6328125" style="295" customWidth="1"/>
    <col min="12306" max="12309" width="13.81640625" style="295" customWidth="1"/>
    <col min="12310" max="12311" width="10.90625" style="295" customWidth="1"/>
    <col min="12312" max="12312" width="9.6328125" style="295" customWidth="1"/>
    <col min="12313" max="12313" width="13.1796875" style="295" customWidth="1"/>
    <col min="12314" max="12315" width="9.453125" style="295" customWidth="1"/>
    <col min="12316" max="12316" width="3.7265625" style="295" bestFit="1" customWidth="1"/>
    <col min="12317" max="12317" width="2.90625" style="295" bestFit="1" customWidth="1"/>
    <col min="12318" max="12318" width="11.08984375" style="295" bestFit="1" customWidth="1"/>
    <col min="12319" max="12319" width="13.1796875" style="295" customWidth="1"/>
    <col min="12320" max="12321" width="6.08984375" style="295" bestFit="1" customWidth="1"/>
    <col min="12322" max="12322" width="3.7265625" style="295" bestFit="1" customWidth="1"/>
    <col min="12323" max="12323" width="2.90625" style="295" bestFit="1" customWidth="1"/>
    <col min="12324" max="12324" width="11.08984375" style="295" bestFit="1" customWidth="1"/>
    <col min="12325" max="12325" width="13.1796875" style="295" customWidth="1"/>
    <col min="12326" max="12327" width="6.08984375" style="295" bestFit="1" customWidth="1"/>
    <col min="12328" max="12328" width="3.7265625" style="295" bestFit="1" customWidth="1"/>
    <col min="12329" max="12329" width="2.90625" style="295" bestFit="1" customWidth="1"/>
    <col min="12330" max="12330" width="11.08984375" style="295" bestFit="1" customWidth="1"/>
    <col min="12331" max="12331" width="13.1796875" style="295" customWidth="1"/>
    <col min="12332" max="12333" width="6.08984375" style="295" bestFit="1" customWidth="1"/>
    <col min="12334" max="12334" width="3.7265625" style="295" bestFit="1" customWidth="1"/>
    <col min="12335" max="12335" width="2.90625" style="295" bestFit="1" customWidth="1"/>
    <col min="12336" max="12336" width="10.81640625" style="295" customWidth="1"/>
    <col min="12337" max="12337" width="13.1796875" style="295" customWidth="1"/>
    <col min="12338" max="12339" width="6.08984375" style="295" bestFit="1" customWidth="1"/>
    <col min="12340" max="12340" width="3.7265625" style="295" bestFit="1" customWidth="1"/>
    <col min="12341" max="12341" width="2.90625" style="295" bestFit="1" customWidth="1"/>
    <col min="12342" max="12342" width="13.36328125" style="295" customWidth="1"/>
    <col min="12343" max="12544" width="8.1796875" style="295"/>
    <col min="12545" max="12545" width="4.54296875" style="295" bestFit="1" customWidth="1"/>
    <col min="12546" max="12546" width="6.08984375" style="295" customWidth="1"/>
    <col min="12547" max="12552" width="11.54296875" style="295" customWidth="1"/>
    <col min="12553" max="12555" width="10.81640625" style="295" customWidth="1"/>
    <col min="12556" max="12559" width="4.54296875" style="295" bestFit="1" customWidth="1"/>
    <col min="12560" max="12560" width="11.26953125" style="295" customWidth="1"/>
    <col min="12561" max="12561" width="8.6328125" style="295" customWidth="1"/>
    <col min="12562" max="12565" width="13.81640625" style="295" customWidth="1"/>
    <col min="12566" max="12567" width="10.90625" style="295" customWidth="1"/>
    <col min="12568" max="12568" width="9.6328125" style="295" customWidth="1"/>
    <col min="12569" max="12569" width="13.1796875" style="295" customWidth="1"/>
    <col min="12570" max="12571" width="9.453125" style="295" customWidth="1"/>
    <col min="12572" max="12572" width="3.7265625" style="295" bestFit="1" customWidth="1"/>
    <col min="12573" max="12573" width="2.90625" style="295" bestFit="1" customWidth="1"/>
    <col min="12574" max="12574" width="11.08984375" style="295" bestFit="1" customWidth="1"/>
    <col min="12575" max="12575" width="13.1796875" style="295" customWidth="1"/>
    <col min="12576" max="12577" width="6.08984375" style="295" bestFit="1" customWidth="1"/>
    <col min="12578" max="12578" width="3.7265625" style="295" bestFit="1" customWidth="1"/>
    <col min="12579" max="12579" width="2.90625" style="295" bestFit="1" customWidth="1"/>
    <col min="12580" max="12580" width="11.08984375" style="295" bestFit="1" customWidth="1"/>
    <col min="12581" max="12581" width="13.1796875" style="295" customWidth="1"/>
    <col min="12582" max="12583" width="6.08984375" style="295" bestFit="1" customWidth="1"/>
    <col min="12584" max="12584" width="3.7265625" style="295" bestFit="1" customWidth="1"/>
    <col min="12585" max="12585" width="2.90625" style="295" bestFit="1" customWidth="1"/>
    <col min="12586" max="12586" width="11.08984375" style="295" bestFit="1" customWidth="1"/>
    <col min="12587" max="12587" width="13.1796875" style="295" customWidth="1"/>
    <col min="12588" max="12589" width="6.08984375" style="295" bestFit="1" customWidth="1"/>
    <col min="12590" max="12590" width="3.7265625" style="295" bestFit="1" customWidth="1"/>
    <col min="12591" max="12591" width="2.90625" style="295" bestFit="1" customWidth="1"/>
    <col min="12592" max="12592" width="10.81640625" style="295" customWidth="1"/>
    <col min="12593" max="12593" width="13.1796875" style="295" customWidth="1"/>
    <col min="12594" max="12595" width="6.08984375" style="295" bestFit="1" customWidth="1"/>
    <col min="12596" max="12596" width="3.7265625" style="295" bestFit="1" customWidth="1"/>
    <col min="12597" max="12597" width="2.90625" style="295" bestFit="1" customWidth="1"/>
    <col min="12598" max="12598" width="13.36328125" style="295" customWidth="1"/>
    <col min="12599" max="12800" width="8.1796875" style="295"/>
    <col min="12801" max="12801" width="4.54296875" style="295" bestFit="1" customWidth="1"/>
    <col min="12802" max="12802" width="6.08984375" style="295" customWidth="1"/>
    <col min="12803" max="12808" width="11.54296875" style="295" customWidth="1"/>
    <col min="12809" max="12811" width="10.81640625" style="295" customWidth="1"/>
    <col min="12812" max="12815" width="4.54296875" style="295" bestFit="1" customWidth="1"/>
    <col min="12816" max="12816" width="11.26953125" style="295" customWidth="1"/>
    <col min="12817" max="12817" width="8.6328125" style="295" customWidth="1"/>
    <col min="12818" max="12821" width="13.81640625" style="295" customWidth="1"/>
    <col min="12822" max="12823" width="10.90625" style="295" customWidth="1"/>
    <col min="12824" max="12824" width="9.6328125" style="295" customWidth="1"/>
    <col min="12825" max="12825" width="13.1796875" style="295" customWidth="1"/>
    <col min="12826" max="12827" width="9.453125" style="295" customWidth="1"/>
    <col min="12828" max="12828" width="3.7265625" style="295" bestFit="1" customWidth="1"/>
    <col min="12829" max="12829" width="2.90625" style="295" bestFit="1" customWidth="1"/>
    <col min="12830" max="12830" width="11.08984375" style="295" bestFit="1" customWidth="1"/>
    <col min="12831" max="12831" width="13.1796875" style="295" customWidth="1"/>
    <col min="12832" max="12833" width="6.08984375" style="295" bestFit="1" customWidth="1"/>
    <col min="12834" max="12834" width="3.7265625" style="295" bestFit="1" customWidth="1"/>
    <col min="12835" max="12835" width="2.90625" style="295" bestFit="1" customWidth="1"/>
    <col min="12836" max="12836" width="11.08984375" style="295" bestFit="1" customWidth="1"/>
    <col min="12837" max="12837" width="13.1796875" style="295" customWidth="1"/>
    <col min="12838" max="12839" width="6.08984375" style="295" bestFit="1" customWidth="1"/>
    <col min="12840" max="12840" width="3.7265625" style="295" bestFit="1" customWidth="1"/>
    <col min="12841" max="12841" width="2.90625" style="295" bestFit="1" customWidth="1"/>
    <col min="12842" max="12842" width="11.08984375" style="295" bestFit="1" customWidth="1"/>
    <col min="12843" max="12843" width="13.1796875" style="295" customWidth="1"/>
    <col min="12844" max="12845" width="6.08984375" style="295" bestFit="1" customWidth="1"/>
    <col min="12846" max="12846" width="3.7265625" style="295" bestFit="1" customWidth="1"/>
    <col min="12847" max="12847" width="2.90625" style="295" bestFit="1" customWidth="1"/>
    <col min="12848" max="12848" width="10.81640625" style="295" customWidth="1"/>
    <col min="12849" max="12849" width="13.1796875" style="295" customWidth="1"/>
    <col min="12850" max="12851" width="6.08984375" style="295" bestFit="1" customWidth="1"/>
    <col min="12852" max="12852" width="3.7265625" style="295" bestFit="1" customWidth="1"/>
    <col min="12853" max="12853" width="2.90625" style="295" bestFit="1" customWidth="1"/>
    <col min="12854" max="12854" width="13.36328125" style="295" customWidth="1"/>
    <col min="12855" max="13056" width="8.1796875" style="295"/>
    <col min="13057" max="13057" width="4.54296875" style="295" bestFit="1" customWidth="1"/>
    <col min="13058" max="13058" width="6.08984375" style="295" customWidth="1"/>
    <col min="13059" max="13064" width="11.54296875" style="295" customWidth="1"/>
    <col min="13065" max="13067" width="10.81640625" style="295" customWidth="1"/>
    <col min="13068" max="13071" width="4.54296875" style="295" bestFit="1" customWidth="1"/>
    <col min="13072" max="13072" width="11.26953125" style="295" customWidth="1"/>
    <col min="13073" max="13073" width="8.6328125" style="295" customWidth="1"/>
    <col min="13074" max="13077" width="13.81640625" style="295" customWidth="1"/>
    <col min="13078" max="13079" width="10.90625" style="295" customWidth="1"/>
    <col min="13080" max="13080" width="9.6328125" style="295" customWidth="1"/>
    <col min="13081" max="13081" width="13.1796875" style="295" customWidth="1"/>
    <col min="13082" max="13083" width="9.453125" style="295" customWidth="1"/>
    <col min="13084" max="13084" width="3.7265625" style="295" bestFit="1" customWidth="1"/>
    <col min="13085" max="13085" width="2.90625" style="295" bestFit="1" customWidth="1"/>
    <col min="13086" max="13086" width="11.08984375" style="295" bestFit="1" customWidth="1"/>
    <col min="13087" max="13087" width="13.1796875" style="295" customWidth="1"/>
    <col min="13088" max="13089" width="6.08984375" style="295" bestFit="1" customWidth="1"/>
    <col min="13090" max="13090" width="3.7265625" style="295" bestFit="1" customWidth="1"/>
    <col min="13091" max="13091" width="2.90625" style="295" bestFit="1" customWidth="1"/>
    <col min="13092" max="13092" width="11.08984375" style="295" bestFit="1" customWidth="1"/>
    <col min="13093" max="13093" width="13.1796875" style="295" customWidth="1"/>
    <col min="13094" max="13095" width="6.08984375" style="295" bestFit="1" customWidth="1"/>
    <col min="13096" max="13096" width="3.7265625" style="295" bestFit="1" customWidth="1"/>
    <col min="13097" max="13097" width="2.90625" style="295" bestFit="1" customWidth="1"/>
    <col min="13098" max="13098" width="11.08984375" style="295" bestFit="1" customWidth="1"/>
    <col min="13099" max="13099" width="13.1796875" style="295" customWidth="1"/>
    <col min="13100" max="13101" width="6.08984375" style="295" bestFit="1" customWidth="1"/>
    <col min="13102" max="13102" width="3.7265625" style="295" bestFit="1" customWidth="1"/>
    <col min="13103" max="13103" width="2.90625" style="295" bestFit="1" customWidth="1"/>
    <col min="13104" max="13104" width="10.81640625" style="295" customWidth="1"/>
    <col min="13105" max="13105" width="13.1796875" style="295" customWidth="1"/>
    <col min="13106" max="13107" width="6.08984375" style="295" bestFit="1" customWidth="1"/>
    <col min="13108" max="13108" width="3.7265625" style="295" bestFit="1" customWidth="1"/>
    <col min="13109" max="13109" width="2.90625" style="295" bestFit="1" customWidth="1"/>
    <col min="13110" max="13110" width="13.36328125" style="295" customWidth="1"/>
    <col min="13111" max="13312" width="8.1796875" style="295"/>
    <col min="13313" max="13313" width="4.54296875" style="295" bestFit="1" customWidth="1"/>
    <col min="13314" max="13314" width="6.08984375" style="295" customWidth="1"/>
    <col min="13315" max="13320" width="11.54296875" style="295" customWidth="1"/>
    <col min="13321" max="13323" width="10.81640625" style="295" customWidth="1"/>
    <col min="13324" max="13327" width="4.54296875" style="295" bestFit="1" customWidth="1"/>
    <col min="13328" max="13328" width="11.26953125" style="295" customWidth="1"/>
    <col min="13329" max="13329" width="8.6328125" style="295" customWidth="1"/>
    <col min="13330" max="13333" width="13.81640625" style="295" customWidth="1"/>
    <col min="13334" max="13335" width="10.90625" style="295" customWidth="1"/>
    <col min="13336" max="13336" width="9.6328125" style="295" customWidth="1"/>
    <col min="13337" max="13337" width="13.1796875" style="295" customWidth="1"/>
    <col min="13338" max="13339" width="9.453125" style="295" customWidth="1"/>
    <col min="13340" max="13340" width="3.7265625" style="295" bestFit="1" customWidth="1"/>
    <col min="13341" max="13341" width="2.90625" style="295" bestFit="1" customWidth="1"/>
    <col min="13342" max="13342" width="11.08984375" style="295" bestFit="1" customWidth="1"/>
    <col min="13343" max="13343" width="13.1796875" style="295" customWidth="1"/>
    <col min="13344" max="13345" width="6.08984375" style="295" bestFit="1" customWidth="1"/>
    <col min="13346" max="13346" width="3.7265625" style="295" bestFit="1" customWidth="1"/>
    <col min="13347" max="13347" width="2.90625" style="295" bestFit="1" customWidth="1"/>
    <col min="13348" max="13348" width="11.08984375" style="295" bestFit="1" customWidth="1"/>
    <col min="13349" max="13349" width="13.1796875" style="295" customWidth="1"/>
    <col min="13350" max="13351" width="6.08984375" style="295" bestFit="1" customWidth="1"/>
    <col min="13352" max="13352" width="3.7265625" style="295" bestFit="1" customWidth="1"/>
    <col min="13353" max="13353" width="2.90625" style="295" bestFit="1" customWidth="1"/>
    <col min="13354" max="13354" width="11.08984375" style="295" bestFit="1" customWidth="1"/>
    <col min="13355" max="13355" width="13.1796875" style="295" customWidth="1"/>
    <col min="13356" max="13357" width="6.08984375" style="295" bestFit="1" customWidth="1"/>
    <col min="13358" max="13358" width="3.7265625" style="295" bestFit="1" customWidth="1"/>
    <col min="13359" max="13359" width="2.90625" style="295" bestFit="1" customWidth="1"/>
    <col min="13360" max="13360" width="10.81640625" style="295" customWidth="1"/>
    <col min="13361" max="13361" width="13.1796875" style="295" customWidth="1"/>
    <col min="13362" max="13363" width="6.08984375" style="295" bestFit="1" customWidth="1"/>
    <col min="13364" max="13364" width="3.7265625" style="295" bestFit="1" customWidth="1"/>
    <col min="13365" max="13365" width="2.90625" style="295" bestFit="1" customWidth="1"/>
    <col min="13366" max="13366" width="13.36328125" style="295" customWidth="1"/>
    <col min="13367" max="13568" width="8.1796875" style="295"/>
    <col min="13569" max="13569" width="4.54296875" style="295" bestFit="1" customWidth="1"/>
    <col min="13570" max="13570" width="6.08984375" style="295" customWidth="1"/>
    <col min="13571" max="13576" width="11.54296875" style="295" customWidth="1"/>
    <col min="13577" max="13579" width="10.81640625" style="295" customWidth="1"/>
    <col min="13580" max="13583" width="4.54296875" style="295" bestFit="1" customWidth="1"/>
    <col min="13584" max="13584" width="11.26953125" style="295" customWidth="1"/>
    <col min="13585" max="13585" width="8.6328125" style="295" customWidth="1"/>
    <col min="13586" max="13589" width="13.81640625" style="295" customWidth="1"/>
    <col min="13590" max="13591" width="10.90625" style="295" customWidth="1"/>
    <col min="13592" max="13592" width="9.6328125" style="295" customWidth="1"/>
    <col min="13593" max="13593" width="13.1796875" style="295" customWidth="1"/>
    <col min="13594" max="13595" width="9.453125" style="295" customWidth="1"/>
    <col min="13596" max="13596" width="3.7265625" style="295" bestFit="1" customWidth="1"/>
    <col min="13597" max="13597" width="2.90625" style="295" bestFit="1" customWidth="1"/>
    <col min="13598" max="13598" width="11.08984375" style="295" bestFit="1" customWidth="1"/>
    <col min="13599" max="13599" width="13.1796875" style="295" customWidth="1"/>
    <col min="13600" max="13601" width="6.08984375" style="295" bestFit="1" customWidth="1"/>
    <col min="13602" max="13602" width="3.7265625" style="295" bestFit="1" customWidth="1"/>
    <col min="13603" max="13603" width="2.90625" style="295" bestFit="1" customWidth="1"/>
    <col min="13604" max="13604" width="11.08984375" style="295" bestFit="1" customWidth="1"/>
    <col min="13605" max="13605" width="13.1796875" style="295" customWidth="1"/>
    <col min="13606" max="13607" width="6.08984375" style="295" bestFit="1" customWidth="1"/>
    <col min="13608" max="13608" width="3.7265625" style="295" bestFit="1" customWidth="1"/>
    <col min="13609" max="13609" width="2.90625" style="295" bestFit="1" customWidth="1"/>
    <col min="13610" max="13610" width="11.08984375" style="295" bestFit="1" customWidth="1"/>
    <col min="13611" max="13611" width="13.1796875" style="295" customWidth="1"/>
    <col min="13612" max="13613" width="6.08984375" style="295" bestFit="1" customWidth="1"/>
    <col min="13614" max="13614" width="3.7265625" style="295" bestFit="1" customWidth="1"/>
    <col min="13615" max="13615" width="2.90625" style="295" bestFit="1" customWidth="1"/>
    <col min="13616" max="13616" width="10.81640625" style="295" customWidth="1"/>
    <col min="13617" max="13617" width="13.1796875" style="295" customWidth="1"/>
    <col min="13618" max="13619" width="6.08984375" style="295" bestFit="1" customWidth="1"/>
    <col min="13620" max="13620" width="3.7265625" style="295" bestFit="1" customWidth="1"/>
    <col min="13621" max="13621" width="2.90625" style="295" bestFit="1" customWidth="1"/>
    <col min="13622" max="13622" width="13.36328125" style="295" customWidth="1"/>
    <col min="13623" max="13824" width="8.1796875" style="295"/>
    <col min="13825" max="13825" width="4.54296875" style="295" bestFit="1" customWidth="1"/>
    <col min="13826" max="13826" width="6.08984375" style="295" customWidth="1"/>
    <col min="13827" max="13832" width="11.54296875" style="295" customWidth="1"/>
    <col min="13833" max="13835" width="10.81640625" style="295" customWidth="1"/>
    <col min="13836" max="13839" width="4.54296875" style="295" bestFit="1" customWidth="1"/>
    <col min="13840" max="13840" width="11.26953125" style="295" customWidth="1"/>
    <col min="13841" max="13841" width="8.6328125" style="295" customWidth="1"/>
    <col min="13842" max="13845" width="13.81640625" style="295" customWidth="1"/>
    <col min="13846" max="13847" width="10.90625" style="295" customWidth="1"/>
    <col min="13848" max="13848" width="9.6328125" style="295" customWidth="1"/>
    <col min="13849" max="13849" width="13.1796875" style="295" customWidth="1"/>
    <col min="13850" max="13851" width="9.453125" style="295" customWidth="1"/>
    <col min="13852" max="13852" width="3.7265625" style="295" bestFit="1" customWidth="1"/>
    <col min="13853" max="13853" width="2.90625" style="295" bestFit="1" customWidth="1"/>
    <col min="13854" max="13854" width="11.08984375" style="295" bestFit="1" customWidth="1"/>
    <col min="13855" max="13855" width="13.1796875" style="295" customWidth="1"/>
    <col min="13856" max="13857" width="6.08984375" style="295" bestFit="1" customWidth="1"/>
    <col min="13858" max="13858" width="3.7265625" style="295" bestFit="1" customWidth="1"/>
    <col min="13859" max="13859" width="2.90625" style="295" bestFit="1" customWidth="1"/>
    <col min="13860" max="13860" width="11.08984375" style="295" bestFit="1" customWidth="1"/>
    <col min="13861" max="13861" width="13.1796875" style="295" customWidth="1"/>
    <col min="13862" max="13863" width="6.08984375" style="295" bestFit="1" customWidth="1"/>
    <col min="13864" max="13864" width="3.7265625" style="295" bestFit="1" customWidth="1"/>
    <col min="13865" max="13865" width="2.90625" style="295" bestFit="1" customWidth="1"/>
    <col min="13866" max="13866" width="11.08984375" style="295" bestFit="1" customWidth="1"/>
    <col min="13867" max="13867" width="13.1796875" style="295" customWidth="1"/>
    <col min="13868" max="13869" width="6.08984375" style="295" bestFit="1" customWidth="1"/>
    <col min="13870" max="13870" width="3.7265625" style="295" bestFit="1" customWidth="1"/>
    <col min="13871" max="13871" width="2.90625" style="295" bestFit="1" customWidth="1"/>
    <col min="13872" max="13872" width="10.81640625" style="295" customWidth="1"/>
    <col min="13873" max="13873" width="13.1796875" style="295" customWidth="1"/>
    <col min="13874" max="13875" width="6.08984375" style="295" bestFit="1" customWidth="1"/>
    <col min="13876" max="13876" width="3.7265625" style="295" bestFit="1" customWidth="1"/>
    <col min="13877" max="13877" width="2.90625" style="295" bestFit="1" customWidth="1"/>
    <col min="13878" max="13878" width="13.36328125" style="295" customWidth="1"/>
    <col min="13879" max="14080" width="8.1796875" style="295"/>
    <col min="14081" max="14081" width="4.54296875" style="295" bestFit="1" customWidth="1"/>
    <col min="14082" max="14082" width="6.08984375" style="295" customWidth="1"/>
    <col min="14083" max="14088" width="11.54296875" style="295" customWidth="1"/>
    <col min="14089" max="14091" width="10.81640625" style="295" customWidth="1"/>
    <col min="14092" max="14095" width="4.54296875" style="295" bestFit="1" customWidth="1"/>
    <col min="14096" max="14096" width="11.26953125" style="295" customWidth="1"/>
    <col min="14097" max="14097" width="8.6328125" style="295" customWidth="1"/>
    <col min="14098" max="14101" width="13.81640625" style="295" customWidth="1"/>
    <col min="14102" max="14103" width="10.90625" style="295" customWidth="1"/>
    <col min="14104" max="14104" width="9.6328125" style="295" customWidth="1"/>
    <col min="14105" max="14105" width="13.1796875" style="295" customWidth="1"/>
    <col min="14106" max="14107" width="9.453125" style="295" customWidth="1"/>
    <col min="14108" max="14108" width="3.7265625" style="295" bestFit="1" customWidth="1"/>
    <col min="14109" max="14109" width="2.90625" style="295" bestFit="1" customWidth="1"/>
    <col min="14110" max="14110" width="11.08984375" style="295" bestFit="1" customWidth="1"/>
    <col min="14111" max="14111" width="13.1796875" style="295" customWidth="1"/>
    <col min="14112" max="14113" width="6.08984375" style="295" bestFit="1" customWidth="1"/>
    <col min="14114" max="14114" width="3.7265625" style="295" bestFit="1" customWidth="1"/>
    <col min="14115" max="14115" width="2.90625" style="295" bestFit="1" customWidth="1"/>
    <col min="14116" max="14116" width="11.08984375" style="295" bestFit="1" customWidth="1"/>
    <col min="14117" max="14117" width="13.1796875" style="295" customWidth="1"/>
    <col min="14118" max="14119" width="6.08984375" style="295" bestFit="1" customWidth="1"/>
    <col min="14120" max="14120" width="3.7265625" style="295" bestFit="1" customWidth="1"/>
    <col min="14121" max="14121" width="2.90625" style="295" bestFit="1" customWidth="1"/>
    <col min="14122" max="14122" width="11.08984375" style="295" bestFit="1" customWidth="1"/>
    <col min="14123" max="14123" width="13.1796875" style="295" customWidth="1"/>
    <col min="14124" max="14125" width="6.08984375" style="295" bestFit="1" customWidth="1"/>
    <col min="14126" max="14126" width="3.7265625" style="295" bestFit="1" customWidth="1"/>
    <col min="14127" max="14127" width="2.90625" style="295" bestFit="1" customWidth="1"/>
    <col min="14128" max="14128" width="10.81640625" style="295" customWidth="1"/>
    <col min="14129" max="14129" width="13.1796875" style="295" customWidth="1"/>
    <col min="14130" max="14131" width="6.08984375" style="295" bestFit="1" customWidth="1"/>
    <col min="14132" max="14132" width="3.7265625" style="295" bestFit="1" customWidth="1"/>
    <col min="14133" max="14133" width="2.90625" style="295" bestFit="1" customWidth="1"/>
    <col min="14134" max="14134" width="13.36328125" style="295" customWidth="1"/>
    <col min="14135" max="14336" width="8.1796875" style="295"/>
    <col min="14337" max="14337" width="4.54296875" style="295" bestFit="1" customWidth="1"/>
    <col min="14338" max="14338" width="6.08984375" style="295" customWidth="1"/>
    <col min="14339" max="14344" width="11.54296875" style="295" customWidth="1"/>
    <col min="14345" max="14347" width="10.81640625" style="295" customWidth="1"/>
    <col min="14348" max="14351" width="4.54296875" style="295" bestFit="1" customWidth="1"/>
    <col min="14352" max="14352" width="11.26953125" style="295" customWidth="1"/>
    <col min="14353" max="14353" width="8.6328125" style="295" customWidth="1"/>
    <col min="14354" max="14357" width="13.81640625" style="295" customWidth="1"/>
    <col min="14358" max="14359" width="10.90625" style="295" customWidth="1"/>
    <col min="14360" max="14360" width="9.6328125" style="295" customWidth="1"/>
    <col min="14361" max="14361" width="13.1796875" style="295" customWidth="1"/>
    <col min="14362" max="14363" width="9.453125" style="295" customWidth="1"/>
    <col min="14364" max="14364" width="3.7265625" style="295" bestFit="1" customWidth="1"/>
    <col min="14365" max="14365" width="2.90625" style="295" bestFit="1" customWidth="1"/>
    <col min="14366" max="14366" width="11.08984375" style="295" bestFit="1" customWidth="1"/>
    <col min="14367" max="14367" width="13.1796875" style="295" customWidth="1"/>
    <col min="14368" max="14369" width="6.08984375" style="295" bestFit="1" customWidth="1"/>
    <col min="14370" max="14370" width="3.7265625" style="295" bestFit="1" customWidth="1"/>
    <col min="14371" max="14371" width="2.90625" style="295" bestFit="1" customWidth="1"/>
    <col min="14372" max="14372" width="11.08984375" style="295" bestFit="1" customWidth="1"/>
    <col min="14373" max="14373" width="13.1796875" style="295" customWidth="1"/>
    <col min="14374" max="14375" width="6.08984375" style="295" bestFit="1" customWidth="1"/>
    <col min="14376" max="14376" width="3.7265625" style="295" bestFit="1" customWidth="1"/>
    <col min="14377" max="14377" width="2.90625" style="295" bestFit="1" customWidth="1"/>
    <col min="14378" max="14378" width="11.08984375" style="295" bestFit="1" customWidth="1"/>
    <col min="14379" max="14379" width="13.1796875" style="295" customWidth="1"/>
    <col min="14380" max="14381" width="6.08984375" style="295" bestFit="1" customWidth="1"/>
    <col min="14382" max="14382" width="3.7265625" style="295" bestFit="1" customWidth="1"/>
    <col min="14383" max="14383" width="2.90625" style="295" bestFit="1" customWidth="1"/>
    <col min="14384" max="14384" width="10.81640625" style="295" customWidth="1"/>
    <col min="14385" max="14385" width="13.1796875" style="295" customWidth="1"/>
    <col min="14386" max="14387" width="6.08984375" style="295" bestFit="1" customWidth="1"/>
    <col min="14388" max="14388" width="3.7265625" style="295" bestFit="1" customWidth="1"/>
    <col min="14389" max="14389" width="2.90625" style="295" bestFit="1" customWidth="1"/>
    <col min="14390" max="14390" width="13.36328125" style="295" customWidth="1"/>
    <col min="14391" max="14592" width="8.1796875" style="295"/>
    <col min="14593" max="14593" width="4.54296875" style="295" bestFit="1" customWidth="1"/>
    <col min="14594" max="14594" width="6.08984375" style="295" customWidth="1"/>
    <col min="14595" max="14600" width="11.54296875" style="295" customWidth="1"/>
    <col min="14601" max="14603" width="10.81640625" style="295" customWidth="1"/>
    <col min="14604" max="14607" width="4.54296875" style="295" bestFit="1" customWidth="1"/>
    <col min="14608" max="14608" width="11.26953125" style="295" customWidth="1"/>
    <col min="14609" max="14609" width="8.6328125" style="295" customWidth="1"/>
    <col min="14610" max="14613" width="13.81640625" style="295" customWidth="1"/>
    <col min="14614" max="14615" width="10.90625" style="295" customWidth="1"/>
    <col min="14616" max="14616" width="9.6328125" style="295" customWidth="1"/>
    <col min="14617" max="14617" width="13.1796875" style="295" customWidth="1"/>
    <col min="14618" max="14619" width="9.453125" style="295" customWidth="1"/>
    <col min="14620" max="14620" width="3.7265625" style="295" bestFit="1" customWidth="1"/>
    <col min="14621" max="14621" width="2.90625" style="295" bestFit="1" customWidth="1"/>
    <col min="14622" max="14622" width="11.08984375" style="295" bestFit="1" customWidth="1"/>
    <col min="14623" max="14623" width="13.1796875" style="295" customWidth="1"/>
    <col min="14624" max="14625" width="6.08984375" style="295" bestFit="1" customWidth="1"/>
    <col min="14626" max="14626" width="3.7265625" style="295" bestFit="1" customWidth="1"/>
    <col min="14627" max="14627" width="2.90625" style="295" bestFit="1" customWidth="1"/>
    <col min="14628" max="14628" width="11.08984375" style="295" bestFit="1" customWidth="1"/>
    <col min="14629" max="14629" width="13.1796875" style="295" customWidth="1"/>
    <col min="14630" max="14631" width="6.08984375" style="295" bestFit="1" customWidth="1"/>
    <col min="14632" max="14632" width="3.7265625" style="295" bestFit="1" customWidth="1"/>
    <col min="14633" max="14633" width="2.90625" style="295" bestFit="1" customWidth="1"/>
    <col min="14634" max="14634" width="11.08984375" style="295" bestFit="1" customWidth="1"/>
    <col min="14635" max="14635" width="13.1796875" style="295" customWidth="1"/>
    <col min="14636" max="14637" width="6.08984375" style="295" bestFit="1" customWidth="1"/>
    <col min="14638" max="14638" width="3.7265625" style="295" bestFit="1" customWidth="1"/>
    <col min="14639" max="14639" width="2.90625" style="295" bestFit="1" customWidth="1"/>
    <col min="14640" max="14640" width="10.81640625" style="295" customWidth="1"/>
    <col min="14641" max="14641" width="13.1796875" style="295" customWidth="1"/>
    <col min="14642" max="14643" width="6.08984375" style="295" bestFit="1" customWidth="1"/>
    <col min="14644" max="14644" width="3.7265625" style="295" bestFit="1" customWidth="1"/>
    <col min="14645" max="14645" width="2.90625" style="295" bestFit="1" customWidth="1"/>
    <col min="14646" max="14646" width="13.36328125" style="295" customWidth="1"/>
    <col min="14647" max="14848" width="8.1796875" style="295"/>
    <col min="14849" max="14849" width="4.54296875" style="295" bestFit="1" customWidth="1"/>
    <col min="14850" max="14850" width="6.08984375" style="295" customWidth="1"/>
    <col min="14851" max="14856" width="11.54296875" style="295" customWidth="1"/>
    <col min="14857" max="14859" width="10.81640625" style="295" customWidth="1"/>
    <col min="14860" max="14863" width="4.54296875" style="295" bestFit="1" customWidth="1"/>
    <col min="14864" max="14864" width="11.26953125" style="295" customWidth="1"/>
    <col min="14865" max="14865" width="8.6328125" style="295" customWidth="1"/>
    <col min="14866" max="14869" width="13.81640625" style="295" customWidth="1"/>
    <col min="14870" max="14871" width="10.90625" style="295" customWidth="1"/>
    <col min="14872" max="14872" width="9.6328125" style="295" customWidth="1"/>
    <col min="14873" max="14873" width="13.1796875" style="295" customWidth="1"/>
    <col min="14874" max="14875" width="9.453125" style="295" customWidth="1"/>
    <col min="14876" max="14876" width="3.7265625" style="295" bestFit="1" customWidth="1"/>
    <col min="14877" max="14877" width="2.90625" style="295" bestFit="1" customWidth="1"/>
    <col min="14878" max="14878" width="11.08984375" style="295" bestFit="1" customWidth="1"/>
    <col min="14879" max="14879" width="13.1796875" style="295" customWidth="1"/>
    <col min="14880" max="14881" width="6.08984375" style="295" bestFit="1" customWidth="1"/>
    <col min="14882" max="14882" width="3.7265625" style="295" bestFit="1" customWidth="1"/>
    <col min="14883" max="14883" width="2.90625" style="295" bestFit="1" customWidth="1"/>
    <col min="14884" max="14884" width="11.08984375" style="295" bestFit="1" customWidth="1"/>
    <col min="14885" max="14885" width="13.1796875" style="295" customWidth="1"/>
    <col min="14886" max="14887" width="6.08984375" style="295" bestFit="1" customWidth="1"/>
    <col min="14888" max="14888" width="3.7265625" style="295" bestFit="1" customWidth="1"/>
    <col min="14889" max="14889" width="2.90625" style="295" bestFit="1" customWidth="1"/>
    <col min="14890" max="14890" width="11.08984375" style="295" bestFit="1" customWidth="1"/>
    <col min="14891" max="14891" width="13.1796875" style="295" customWidth="1"/>
    <col min="14892" max="14893" width="6.08984375" style="295" bestFit="1" customWidth="1"/>
    <col min="14894" max="14894" width="3.7265625" style="295" bestFit="1" customWidth="1"/>
    <col min="14895" max="14895" width="2.90625" style="295" bestFit="1" customWidth="1"/>
    <col min="14896" max="14896" width="10.81640625" style="295" customWidth="1"/>
    <col min="14897" max="14897" width="13.1796875" style="295" customWidth="1"/>
    <col min="14898" max="14899" width="6.08984375" style="295" bestFit="1" customWidth="1"/>
    <col min="14900" max="14900" width="3.7265625" style="295" bestFit="1" customWidth="1"/>
    <col min="14901" max="14901" width="2.90625" style="295" bestFit="1" customWidth="1"/>
    <col min="14902" max="14902" width="13.36328125" style="295" customWidth="1"/>
    <col min="14903" max="15104" width="8.1796875" style="295"/>
    <col min="15105" max="15105" width="4.54296875" style="295" bestFit="1" customWidth="1"/>
    <col min="15106" max="15106" width="6.08984375" style="295" customWidth="1"/>
    <col min="15107" max="15112" width="11.54296875" style="295" customWidth="1"/>
    <col min="15113" max="15115" width="10.81640625" style="295" customWidth="1"/>
    <col min="15116" max="15119" width="4.54296875" style="295" bestFit="1" customWidth="1"/>
    <col min="15120" max="15120" width="11.26953125" style="295" customWidth="1"/>
    <col min="15121" max="15121" width="8.6328125" style="295" customWidth="1"/>
    <col min="15122" max="15125" width="13.81640625" style="295" customWidth="1"/>
    <col min="15126" max="15127" width="10.90625" style="295" customWidth="1"/>
    <col min="15128" max="15128" width="9.6328125" style="295" customWidth="1"/>
    <col min="15129" max="15129" width="13.1796875" style="295" customWidth="1"/>
    <col min="15130" max="15131" width="9.453125" style="295" customWidth="1"/>
    <col min="15132" max="15132" width="3.7265625" style="295" bestFit="1" customWidth="1"/>
    <col min="15133" max="15133" width="2.90625" style="295" bestFit="1" customWidth="1"/>
    <col min="15134" max="15134" width="11.08984375" style="295" bestFit="1" customWidth="1"/>
    <col min="15135" max="15135" width="13.1796875" style="295" customWidth="1"/>
    <col min="15136" max="15137" width="6.08984375" style="295" bestFit="1" customWidth="1"/>
    <col min="15138" max="15138" width="3.7265625" style="295" bestFit="1" customWidth="1"/>
    <col min="15139" max="15139" width="2.90625" style="295" bestFit="1" customWidth="1"/>
    <col min="15140" max="15140" width="11.08984375" style="295" bestFit="1" customWidth="1"/>
    <col min="15141" max="15141" width="13.1796875" style="295" customWidth="1"/>
    <col min="15142" max="15143" width="6.08984375" style="295" bestFit="1" customWidth="1"/>
    <col min="15144" max="15144" width="3.7265625" style="295" bestFit="1" customWidth="1"/>
    <col min="15145" max="15145" width="2.90625" style="295" bestFit="1" customWidth="1"/>
    <col min="15146" max="15146" width="11.08984375" style="295" bestFit="1" customWidth="1"/>
    <col min="15147" max="15147" width="13.1796875" style="295" customWidth="1"/>
    <col min="15148" max="15149" width="6.08984375" style="295" bestFit="1" customWidth="1"/>
    <col min="15150" max="15150" width="3.7265625" style="295" bestFit="1" customWidth="1"/>
    <col min="15151" max="15151" width="2.90625" style="295" bestFit="1" customWidth="1"/>
    <col min="15152" max="15152" width="10.81640625" style="295" customWidth="1"/>
    <col min="15153" max="15153" width="13.1796875" style="295" customWidth="1"/>
    <col min="15154" max="15155" width="6.08984375" style="295" bestFit="1" customWidth="1"/>
    <col min="15156" max="15156" width="3.7265625" style="295" bestFit="1" customWidth="1"/>
    <col min="15157" max="15157" width="2.90625" style="295" bestFit="1" customWidth="1"/>
    <col min="15158" max="15158" width="13.36328125" style="295" customWidth="1"/>
    <col min="15159" max="15360" width="8.1796875" style="295"/>
    <col min="15361" max="15361" width="4.54296875" style="295" bestFit="1" customWidth="1"/>
    <col min="15362" max="15362" width="6.08984375" style="295" customWidth="1"/>
    <col min="15363" max="15368" width="11.54296875" style="295" customWidth="1"/>
    <col min="15369" max="15371" width="10.81640625" style="295" customWidth="1"/>
    <col min="15372" max="15375" width="4.54296875" style="295" bestFit="1" customWidth="1"/>
    <col min="15376" max="15376" width="11.26953125" style="295" customWidth="1"/>
    <col min="15377" max="15377" width="8.6328125" style="295" customWidth="1"/>
    <col min="15378" max="15381" width="13.81640625" style="295" customWidth="1"/>
    <col min="15382" max="15383" width="10.90625" style="295" customWidth="1"/>
    <col min="15384" max="15384" width="9.6328125" style="295" customWidth="1"/>
    <col min="15385" max="15385" width="13.1796875" style="295" customWidth="1"/>
    <col min="15386" max="15387" width="9.453125" style="295" customWidth="1"/>
    <col min="15388" max="15388" width="3.7265625" style="295" bestFit="1" customWidth="1"/>
    <col min="15389" max="15389" width="2.90625" style="295" bestFit="1" customWidth="1"/>
    <col min="15390" max="15390" width="11.08984375" style="295" bestFit="1" customWidth="1"/>
    <col min="15391" max="15391" width="13.1796875" style="295" customWidth="1"/>
    <col min="15392" max="15393" width="6.08984375" style="295" bestFit="1" customWidth="1"/>
    <col min="15394" max="15394" width="3.7265625" style="295" bestFit="1" customWidth="1"/>
    <col min="15395" max="15395" width="2.90625" style="295" bestFit="1" customWidth="1"/>
    <col min="15396" max="15396" width="11.08984375" style="295" bestFit="1" customWidth="1"/>
    <col min="15397" max="15397" width="13.1796875" style="295" customWidth="1"/>
    <col min="15398" max="15399" width="6.08984375" style="295" bestFit="1" customWidth="1"/>
    <col min="15400" max="15400" width="3.7265625" style="295" bestFit="1" customWidth="1"/>
    <col min="15401" max="15401" width="2.90625" style="295" bestFit="1" customWidth="1"/>
    <col min="15402" max="15402" width="11.08984375" style="295" bestFit="1" customWidth="1"/>
    <col min="15403" max="15403" width="13.1796875" style="295" customWidth="1"/>
    <col min="15404" max="15405" width="6.08984375" style="295" bestFit="1" customWidth="1"/>
    <col min="15406" max="15406" width="3.7265625" style="295" bestFit="1" customWidth="1"/>
    <col min="15407" max="15407" width="2.90625" style="295" bestFit="1" customWidth="1"/>
    <col min="15408" max="15408" width="10.81640625" style="295" customWidth="1"/>
    <col min="15409" max="15409" width="13.1796875" style="295" customWidth="1"/>
    <col min="15410" max="15411" width="6.08984375" style="295" bestFit="1" customWidth="1"/>
    <col min="15412" max="15412" width="3.7265625" style="295" bestFit="1" customWidth="1"/>
    <col min="15413" max="15413" width="2.90625" style="295" bestFit="1" customWidth="1"/>
    <col min="15414" max="15414" width="13.36328125" style="295" customWidth="1"/>
    <col min="15415" max="15616" width="8.1796875" style="295"/>
    <col min="15617" max="15617" width="4.54296875" style="295" bestFit="1" customWidth="1"/>
    <col min="15618" max="15618" width="6.08984375" style="295" customWidth="1"/>
    <col min="15619" max="15624" width="11.54296875" style="295" customWidth="1"/>
    <col min="15625" max="15627" width="10.81640625" style="295" customWidth="1"/>
    <col min="15628" max="15631" width="4.54296875" style="295" bestFit="1" customWidth="1"/>
    <col min="15632" max="15632" width="11.26953125" style="295" customWidth="1"/>
    <col min="15633" max="15633" width="8.6328125" style="295" customWidth="1"/>
    <col min="15634" max="15637" width="13.81640625" style="295" customWidth="1"/>
    <col min="15638" max="15639" width="10.90625" style="295" customWidth="1"/>
    <col min="15640" max="15640" width="9.6328125" style="295" customWidth="1"/>
    <col min="15641" max="15641" width="13.1796875" style="295" customWidth="1"/>
    <col min="15642" max="15643" width="9.453125" style="295" customWidth="1"/>
    <col min="15644" max="15644" width="3.7265625" style="295" bestFit="1" customWidth="1"/>
    <col min="15645" max="15645" width="2.90625" style="295" bestFit="1" customWidth="1"/>
    <col min="15646" max="15646" width="11.08984375" style="295" bestFit="1" customWidth="1"/>
    <col min="15647" max="15647" width="13.1796875" style="295" customWidth="1"/>
    <col min="15648" max="15649" width="6.08984375" style="295" bestFit="1" customWidth="1"/>
    <col min="15650" max="15650" width="3.7265625" style="295" bestFit="1" customWidth="1"/>
    <col min="15651" max="15651" width="2.90625" style="295" bestFit="1" customWidth="1"/>
    <col min="15652" max="15652" width="11.08984375" style="295" bestFit="1" customWidth="1"/>
    <col min="15653" max="15653" width="13.1796875" style="295" customWidth="1"/>
    <col min="15654" max="15655" width="6.08984375" style="295" bestFit="1" customWidth="1"/>
    <col min="15656" max="15656" width="3.7265625" style="295" bestFit="1" customWidth="1"/>
    <col min="15657" max="15657" width="2.90625" style="295" bestFit="1" customWidth="1"/>
    <col min="15658" max="15658" width="11.08984375" style="295" bestFit="1" customWidth="1"/>
    <col min="15659" max="15659" width="13.1796875" style="295" customWidth="1"/>
    <col min="15660" max="15661" width="6.08984375" style="295" bestFit="1" customWidth="1"/>
    <col min="15662" max="15662" width="3.7265625" style="295" bestFit="1" customWidth="1"/>
    <col min="15663" max="15663" width="2.90625" style="295" bestFit="1" customWidth="1"/>
    <col min="15664" max="15664" width="10.81640625" style="295" customWidth="1"/>
    <col min="15665" max="15665" width="13.1796875" style="295" customWidth="1"/>
    <col min="15666" max="15667" width="6.08984375" style="295" bestFit="1" customWidth="1"/>
    <col min="15668" max="15668" width="3.7265625" style="295" bestFit="1" customWidth="1"/>
    <col min="15669" max="15669" width="2.90625" style="295" bestFit="1" customWidth="1"/>
    <col min="15670" max="15670" width="13.36328125" style="295" customWidth="1"/>
    <col min="15671" max="15872" width="8.1796875" style="295"/>
    <col min="15873" max="15873" width="4.54296875" style="295" bestFit="1" customWidth="1"/>
    <col min="15874" max="15874" width="6.08984375" style="295" customWidth="1"/>
    <col min="15875" max="15880" width="11.54296875" style="295" customWidth="1"/>
    <col min="15881" max="15883" width="10.81640625" style="295" customWidth="1"/>
    <col min="15884" max="15887" width="4.54296875" style="295" bestFit="1" customWidth="1"/>
    <col min="15888" max="15888" width="11.26953125" style="295" customWidth="1"/>
    <col min="15889" max="15889" width="8.6328125" style="295" customWidth="1"/>
    <col min="15890" max="15893" width="13.81640625" style="295" customWidth="1"/>
    <col min="15894" max="15895" width="10.90625" style="295" customWidth="1"/>
    <col min="15896" max="15896" width="9.6328125" style="295" customWidth="1"/>
    <col min="15897" max="15897" width="13.1796875" style="295" customWidth="1"/>
    <col min="15898" max="15899" width="9.453125" style="295" customWidth="1"/>
    <col min="15900" max="15900" width="3.7265625" style="295" bestFit="1" customWidth="1"/>
    <col min="15901" max="15901" width="2.90625" style="295" bestFit="1" customWidth="1"/>
    <col min="15902" max="15902" width="11.08984375" style="295" bestFit="1" customWidth="1"/>
    <col min="15903" max="15903" width="13.1796875" style="295" customWidth="1"/>
    <col min="15904" max="15905" width="6.08984375" style="295" bestFit="1" customWidth="1"/>
    <col min="15906" max="15906" width="3.7265625" style="295" bestFit="1" customWidth="1"/>
    <col min="15907" max="15907" width="2.90625" style="295" bestFit="1" customWidth="1"/>
    <col min="15908" max="15908" width="11.08984375" style="295" bestFit="1" customWidth="1"/>
    <col min="15909" max="15909" width="13.1796875" style="295" customWidth="1"/>
    <col min="15910" max="15911" width="6.08984375" style="295" bestFit="1" customWidth="1"/>
    <col min="15912" max="15912" width="3.7265625" style="295" bestFit="1" customWidth="1"/>
    <col min="15913" max="15913" width="2.90625" style="295" bestFit="1" customWidth="1"/>
    <col min="15914" max="15914" width="11.08984375" style="295" bestFit="1" customWidth="1"/>
    <col min="15915" max="15915" width="13.1796875" style="295" customWidth="1"/>
    <col min="15916" max="15917" width="6.08984375" style="295" bestFit="1" customWidth="1"/>
    <col min="15918" max="15918" width="3.7265625" style="295" bestFit="1" customWidth="1"/>
    <col min="15919" max="15919" width="2.90625" style="295" bestFit="1" customWidth="1"/>
    <col min="15920" max="15920" width="10.81640625" style="295" customWidth="1"/>
    <col min="15921" max="15921" width="13.1796875" style="295" customWidth="1"/>
    <col min="15922" max="15923" width="6.08984375" style="295" bestFit="1" customWidth="1"/>
    <col min="15924" max="15924" width="3.7265625" style="295" bestFit="1" customWidth="1"/>
    <col min="15925" max="15925" width="2.90625" style="295" bestFit="1" customWidth="1"/>
    <col min="15926" max="15926" width="13.36328125" style="295" customWidth="1"/>
    <col min="15927" max="16128" width="8.1796875" style="295"/>
    <col min="16129" max="16129" width="4.54296875" style="295" bestFit="1" customWidth="1"/>
    <col min="16130" max="16130" width="6.08984375" style="295" customWidth="1"/>
    <col min="16131" max="16136" width="11.54296875" style="295" customWidth="1"/>
    <col min="16137" max="16139" width="10.81640625" style="295" customWidth="1"/>
    <col min="16140" max="16143" width="4.54296875" style="295" bestFit="1" customWidth="1"/>
    <col min="16144" max="16144" width="11.26953125" style="295" customWidth="1"/>
    <col min="16145" max="16145" width="8.6328125" style="295" customWidth="1"/>
    <col min="16146" max="16149" width="13.81640625" style="295" customWidth="1"/>
    <col min="16150" max="16151" width="10.90625" style="295" customWidth="1"/>
    <col min="16152" max="16152" width="9.6328125" style="295" customWidth="1"/>
    <col min="16153" max="16153" width="13.1796875" style="295" customWidth="1"/>
    <col min="16154" max="16155" width="9.453125" style="295" customWidth="1"/>
    <col min="16156" max="16156" width="3.7265625" style="295" bestFit="1" customWidth="1"/>
    <col min="16157" max="16157" width="2.90625" style="295" bestFit="1" customWidth="1"/>
    <col min="16158" max="16158" width="11.08984375" style="295" bestFit="1" customWidth="1"/>
    <col min="16159" max="16159" width="13.1796875" style="295" customWidth="1"/>
    <col min="16160" max="16161" width="6.08984375" style="295" bestFit="1" customWidth="1"/>
    <col min="16162" max="16162" width="3.7265625" style="295" bestFit="1" customWidth="1"/>
    <col min="16163" max="16163" width="2.90625" style="295" bestFit="1" customWidth="1"/>
    <col min="16164" max="16164" width="11.08984375" style="295" bestFit="1" customWidth="1"/>
    <col min="16165" max="16165" width="13.1796875" style="295" customWidth="1"/>
    <col min="16166" max="16167" width="6.08984375" style="295" bestFit="1" customWidth="1"/>
    <col min="16168" max="16168" width="3.7265625" style="295" bestFit="1" customWidth="1"/>
    <col min="16169" max="16169" width="2.90625" style="295" bestFit="1" customWidth="1"/>
    <col min="16170" max="16170" width="11.08984375" style="295" bestFit="1" customWidth="1"/>
    <col min="16171" max="16171" width="13.1796875" style="295" customWidth="1"/>
    <col min="16172" max="16173" width="6.08984375" style="295" bestFit="1" customWidth="1"/>
    <col min="16174" max="16174" width="3.7265625" style="295" bestFit="1" customWidth="1"/>
    <col min="16175" max="16175" width="2.90625" style="295" bestFit="1" customWidth="1"/>
    <col min="16176" max="16176" width="10.81640625" style="295" customWidth="1"/>
    <col min="16177" max="16177" width="13.1796875" style="295" customWidth="1"/>
    <col min="16178" max="16179" width="6.08984375" style="295" bestFit="1" customWidth="1"/>
    <col min="16180" max="16180" width="3.7265625" style="295" bestFit="1" customWidth="1"/>
    <col min="16181" max="16181" width="2.90625" style="295" bestFit="1" customWidth="1"/>
    <col min="16182" max="16182" width="13.36328125" style="295" customWidth="1"/>
    <col min="16183" max="16384" width="8.1796875" style="295"/>
  </cols>
  <sheetData>
    <row r="1" spans="1:54">
      <c r="A1" s="541" t="s">
        <v>17</v>
      </c>
      <c r="B1" s="541" t="s">
        <v>18</v>
      </c>
      <c r="C1" s="542" t="s">
        <v>19</v>
      </c>
      <c r="D1" s="542"/>
      <c r="E1" s="542" t="s">
        <v>237</v>
      </c>
      <c r="F1" s="542"/>
      <c r="G1" s="542" t="s">
        <v>238</v>
      </c>
      <c r="H1" s="542"/>
      <c r="I1" s="539" t="s">
        <v>239</v>
      </c>
      <c r="J1" s="542" t="s">
        <v>20</v>
      </c>
      <c r="K1" s="542"/>
      <c r="L1" s="542" t="s">
        <v>23</v>
      </c>
      <c r="M1" s="542" t="s">
        <v>24</v>
      </c>
      <c r="N1" s="542" t="s">
        <v>25</v>
      </c>
      <c r="O1" s="542" t="s">
        <v>26</v>
      </c>
      <c r="P1" s="542" t="s">
        <v>240</v>
      </c>
      <c r="Q1" s="542" t="s">
        <v>241</v>
      </c>
      <c r="R1" s="542" t="s">
        <v>242</v>
      </c>
      <c r="S1" s="542" t="s">
        <v>243</v>
      </c>
      <c r="T1" s="543" t="s">
        <v>244</v>
      </c>
      <c r="U1" s="542" t="s">
        <v>245</v>
      </c>
      <c r="V1" s="542" t="s">
        <v>246</v>
      </c>
      <c r="W1" s="539" t="s">
        <v>247</v>
      </c>
      <c r="X1" s="542" t="s">
        <v>248</v>
      </c>
      <c r="Y1" s="542" t="s">
        <v>30</v>
      </c>
      <c r="Z1" s="542" t="s">
        <v>249</v>
      </c>
      <c r="AA1" s="542" t="s">
        <v>43</v>
      </c>
      <c r="AB1" s="544" t="s">
        <v>250</v>
      </c>
      <c r="AC1" s="542" t="s">
        <v>33</v>
      </c>
      <c r="AD1" s="542" t="s">
        <v>251</v>
      </c>
      <c r="AE1" s="544" t="s">
        <v>34</v>
      </c>
      <c r="AF1" s="542" t="s">
        <v>249</v>
      </c>
      <c r="AG1" s="542" t="s">
        <v>252</v>
      </c>
      <c r="AH1" s="544" t="s">
        <v>250</v>
      </c>
      <c r="AI1" s="542" t="s">
        <v>33</v>
      </c>
      <c r="AJ1" s="542" t="s">
        <v>253</v>
      </c>
      <c r="AK1" s="544" t="s">
        <v>35</v>
      </c>
      <c r="AL1" s="542" t="s">
        <v>249</v>
      </c>
      <c r="AM1" s="542" t="s">
        <v>252</v>
      </c>
      <c r="AN1" s="544" t="s">
        <v>250</v>
      </c>
      <c r="AO1" s="542" t="s">
        <v>33</v>
      </c>
      <c r="AP1" s="542" t="s">
        <v>254</v>
      </c>
      <c r="AQ1" s="544" t="s">
        <v>36</v>
      </c>
      <c r="AR1" s="542" t="s">
        <v>249</v>
      </c>
      <c r="AS1" s="542" t="s">
        <v>252</v>
      </c>
      <c r="AT1" s="544" t="s">
        <v>250</v>
      </c>
      <c r="AU1" s="542" t="s">
        <v>33</v>
      </c>
      <c r="AV1" s="542" t="s">
        <v>255</v>
      </c>
      <c r="AW1" s="544" t="s">
        <v>37</v>
      </c>
      <c r="AX1" s="542" t="s">
        <v>249</v>
      </c>
      <c r="AY1" s="542" t="s">
        <v>252</v>
      </c>
      <c r="AZ1" s="544" t="s">
        <v>250</v>
      </c>
      <c r="BA1" s="542" t="s">
        <v>33</v>
      </c>
      <c r="BB1" s="545" t="s">
        <v>109</v>
      </c>
    </row>
    <row r="2" spans="1:54">
      <c r="A2" s="541"/>
      <c r="B2" s="541"/>
      <c r="C2" s="297" t="s">
        <v>38</v>
      </c>
      <c r="D2" s="297" t="s">
        <v>39</v>
      </c>
      <c r="E2" s="297" t="s">
        <v>38</v>
      </c>
      <c r="F2" s="297" t="s">
        <v>39</v>
      </c>
      <c r="G2" s="297" t="s">
        <v>38</v>
      </c>
      <c r="H2" s="297" t="s">
        <v>39</v>
      </c>
      <c r="I2" s="540"/>
      <c r="J2" s="297" t="s">
        <v>40</v>
      </c>
      <c r="K2" s="297" t="s">
        <v>41</v>
      </c>
      <c r="L2" s="542"/>
      <c r="M2" s="542"/>
      <c r="N2" s="542"/>
      <c r="O2" s="542"/>
      <c r="P2" s="542"/>
      <c r="Q2" s="542"/>
      <c r="R2" s="542"/>
      <c r="S2" s="542"/>
      <c r="T2" s="543"/>
      <c r="U2" s="542"/>
      <c r="V2" s="542"/>
      <c r="W2" s="540"/>
      <c r="X2" s="542"/>
      <c r="Y2" s="542"/>
      <c r="Z2" s="542"/>
      <c r="AA2" s="542"/>
      <c r="AB2" s="544"/>
      <c r="AC2" s="542"/>
      <c r="AD2" s="542"/>
      <c r="AE2" s="544"/>
      <c r="AF2" s="542"/>
      <c r="AG2" s="542"/>
      <c r="AH2" s="544"/>
      <c r="AI2" s="542"/>
      <c r="AJ2" s="542"/>
      <c r="AK2" s="544"/>
      <c r="AL2" s="542"/>
      <c r="AM2" s="542"/>
      <c r="AN2" s="544"/>
      <c r="AO2" s="542"/>
      <c r="AP2" s="542"/>
      <c r="AQ2" s="544"/>
      <c r="AR2" s="542"/>
      <c r="AS2" s="542"/>
      <c r="AT2" s="544"/>
      <c r="AU2" s="542"/>
      <c r="AV2" s="542"/>
      <c r="AW2" s="544"/>
      <c r="AX2" s="542"/>
      <c r="AY2" s="542"/>
      <c r="AZ2" s="544"/>
      <c r="BA2" s="542"/>
      <c r="BB2" s="545"/>
    </row>
    <row r="3" spans="1:54">
      <c r="A3" s="298" t="str">
        <f>杜トラ_入力シート!A8</f>
        <v/>
      </c>
      <c r="B3" s="298">
        <f>IF(杜トラ_入力シート!B8="", "", 杜トラ_入力シート!B8)</f>
        <v>0</v>
      </c>
      <c r="C3" s="299" t="str">
        <f>IF(杜トラ_入力シート!C8="", "", 杜トラ_入力シート!C8)</f>
        <v/>
      </c>
      <c r="D3" s="299" t="str">
        <f>IF(杜トラ_入力シート!D8="", "", 杜トラ_入力シート!D8)</f>
        <v/>
      </c>
      <c r="E3" s="299" t="str">
        <f>IF(C3="", "", C3)</f>
        <v/>
      </c>
      <c r="F3" s="299" t="str">
        <f>IF(D3="", "", D3)</f>
        <v/>
      </c>
      <c r="G3" s="299" t="str">
        <f>IF(C3="", "", C3)</f>
        <v/>
      </c>
      <c r="H3" s="299" t="str">
        <f>IF(D3="", "", D3)</f>
        <v/>
      </c>
      <c r="I3" s="299" t="str">
        <f>IF(杜トラ_入力シート!G8="", "", 杜トラ_入力シート!G8)</f>
        <v/>
      </c>
      <c r="J3" s="299" t="str">
        <f>IF(杜トラ_入力シート!E8="", "", 杜トラ_入力シート!E8)</f>
        <v/>
      </c>
      <c r="K3" s="299" t="str">
        <f>IF(杜トラ_入力シート!F8="", "", 杜トラ_入力シート!F8)</f>
        <v/>
      </c>
      <c r="L3" s="299" t="str">
        <f>IF(杜トラ_入力シート!I8="", "", 杜トラ_入力シート!I8)</f>
        <v/>
      </c>
      <c r="M3" s="298" t="str">
        <f>IF(杜トラ_入力シート!J8="", "", 杜トラ_入力シート!J8)</f>
        <v/>
      </c>
      <c r="N3" s="298" t="str">
        <f>IF(杜トラ_入力シート!K8="", "", 杜トラ_入力シート!K8)</f>
        <v/>
      </c>
      <c r="O3" s="298" t="str">
        <f>IF(杜トラ_入力シート!L8="", "", 杜トラ_入力シート!L8)</f>
        <v/>
      </c>
      <c r="P3" s="299" t="str">
        <f>IF(杜トラ_入力シート!M8="", "", 杜トラ_入力シート!M8)</f>
        <v/>
      </c>
      <c r="Q3" s="298" t="str">
        <f>IF(A3="","",杜トラ_入力シート!$AK$2)</f>
        <v/>
      </c>
      <c r="R3" s="299" t="str">
        <f>IF(Q3="", "", 杜トラ_入力シート!$Q$2)</f>
        <v/>
      </c>
      <c r="S3" s="299" t="str">
        <f>IF(Q3="", "", 杜トラ_入力シート!$Q$1)</f>
        <v/>
      </c>
      <c r="T3" s="299" t="str">
        <f>IF(Q3="", "", 杜トラ_入力シート!$V$1)</f>
        <v/>
      </c>
      <c r="U3" s="299" t="str">
        <f>IF(Q3="", "", 杜トラ_入力シート!$Q$2)</f>
        <v/>
      </c>
      <c r="V3" s="299" t="str">
        <f>IF(杜トラ_入力シート!N8="", "", 杜トラ_入力シート!N8)</f>
        <v/>
      </c>
      <c r="W3" s="299" t="str">
        <f>IF(杜トラ_入力シート!O8="", "", 杜トラ_入力シート!O8)</f>
        <v/>
      </c>
      <c r="X3" s="298" t="str">
        <f>IF(Y3="", "", IF($L3="男", VLOOKUP(Y3, データ!$B$2:$C$101, 2, FALSE), IF($L3="女", VLOOKUP(Y3, データ!$F$2:$H$101, 2, FALSE), "")))</f>
        <v/>
      </c>
      <c r="Y3" s="299" t="str">
        <f>IF(A3="","",IF(杜トラ_入力シート!P8="", "", 杜トラ_入力シート!P8))</f>
        <v/>
      </c>
      <c r="Z3" s="299" t="str">
        <f>IF(杜トラ_入力シート!Q8="", "", 杜トラ_入力シート!Q8)</f>
        <v/>
      </c>
      <c r="AA3" s="299" t="str">
        <f>IF(杜トラ_入力シート!R8="", "", 杜トラ_入力シート!R8)</f>
        <v/>
      </c>
      <c r="AB3" s="299" t="str">
        <f>IF(杜トラ_入力シート!S8="", "", 杜トラ_入力シート!S8)</f>
        <v/>
      </c>
      <c r="AC3" s="299" t="str">
        <f>IF(杜トラ_入力シート!T8="", "", 杜トラ_入力シート!T8)</f>
        <v/>
      </c>
      <c r="AD3" s="298" t="str">
        <f>IF(AE3="", "", IF($L3="男", VLOOKUP(AE3, データ!$B$2:$C$101, 2, FALSE), IF($L3="女", VLOOKUP(AE3, データ!$F$2:$H$101, 2, FALSE), "")))</f>
        <v/>
      </c>
      <c r="AE3" s="299" t="str">
        <f>IF(A3="","",IF(杜トラ_入力シート!U8="", "", 杜トラ_入力シート!U8))</f>
        <v/>
      </c>
      <c r="AF3" s="299" t="str">
        <f>IF(杜トラ_入力シート!V8="", "", 杜トラ_入力シート!V8)</f>
        <v/>
      </c>
      <c r="AG3" s="299" t="str">
        <f>IF(杜トラ_入力シート!W8="", "", 杜トラ_入力シート!W8)</f>
        <v/>
      </c>
      <c r="AH3" s="299" t="str">
        <f>IF(杜トラ_入力シート!X8="", "", 杜トラ_入力シート!X8)</f>
        <v/>
      </c>
      <c r="AI3" s="299" t="str">
        <f>IF(杜トラ_入力シート!Y8="", "", 杜トラ_入力シート!Y8)</f>
        <v/>
      </c>
      <c r="AJ3" s="298" t="str">
        <f>IF(AK3="", "", IF($L3="男", VLOOKUP(AK3, データ!$B$2:$C$101, 2, FALSE), IF($L3="女", VLOOKUP(AK3, データ!$F$2:$H$101, 2, FALSE), "")))</f>
        <v/>
      </c>
      <c r="AK3" s="299" t="str">
        <f>IF(A3="","",IF(杜トラ_入力シート!Z8="", "", 杜トラ_入力シート!Z8))</f>
        <v/>
      </c>
      <c r="AL3" s="299" t="str">
        <f>IF(杜トラ_入力シート!AA8="", "", 杜トラ_入力シート!AA8)</f>
        <v/>
      </c>
      <c r="AM3" s="299" t="str">
        <f>IF(杜トラ_入力シート!AB8="", "", 杜トラ_入力シート!AB8)</f>
        <v/>
      </c>
      <c r="AN3" s="299" t="str">
        <f>IF(杜トラ_入力シート!AC8="", "", 杜トラ_入力シート!AC8)</f>
        <v/>
      </c>
      <c r="AO3" s="299" t="str">
        <f>IF(杜トラ_入力シート!AD8="", "", 杜トラ_入力シート!AD8)</f>
        <v/>
      </c>
      <c r="AP3" s="298" t="str">
        <f>IF(AQ3="", "", IF($L3="男", VLOOKUP(AQ3, データ!$B$2:$C$101, 2, FALSE), IF($L3="女", VLOOKUP(AQ3, データ!$F$2:$H$101, 2, FALSE), "")))</f>
        <v/>
      </c>
      <c r="AQ3" s="299" t="str">
        <f>IF(A3="","",IF(杜トラ_入力シート!AE8="", "", 杜トラ_入力シート!AE8))</f>
        <v/>
      </c>
      <c r="AR3" s="299" t="str">
        <f>IF(杜トラ_入力シート!AF8="", "", 杜トラ_入力シート!AF8)</f>
        <v/>
      </c>
      <c r="AS3" s="299" t="str">
        <f>IF(杜トラ_入力シート!AG8="", "", 杜トラ_入力シート!AG8)</f>
        <v/>
      </c>
      <c r="AT3" s="299" t="str">
        <f>IF(杜トラ_入力シート!AH8="", "", 杜トラ_入力シート!AH8)</f>
        <v/>
      </c>
      <c r="AU3" s="299" t="str">
        <f>IF(杜トラ_入力シート!AI8="", "", 杜トラ_入力シート!AI8)</f>
        <v/>
      </c>
      <c r="AV3" s="298" t="str">
        <f>IF(AW3="", "", IF($L3="男", VLOOKUP(AW3, データ!$B$2:$C$101, 2, FALSE), IF($L3="女", VLOOKUP(AW3, データ!$F$2:$H$101, 2, FALSE), "")))</f>
        <v/>
      </c>
      <c r="AW3" s="299" t="str">
        <f>IF(A3="","",IF(杜トラ_入力シート!AJ8="", "", 杜トラ_入力シート!AJ8))</f>
        <v/>
      </c>
      <c r="AX3" s="299" t="str">
        <f>IF(杜トラ_入力シート!AK8="", "", 杜トラ_入力シート!AK8)</f>
        <v/>
      </c>
      <c r="AY3" s="299" t="str">
        <f>IF(杜トラ_入力シート!AL8="", "", 杜トラ_入力シート!AL8)</f>
        <v/>
      </c>
      <c r="AZ3" s="299" t="str">
        <f>IF(杜トラ_入力シート!AM8="", "", 杜トラ_入力シート!AM8)</f>
        <v/>
      </c>
      <c r="BA3" s="299" t="str">
        <f>IF(杜トラ_入力シート!AN8="", "", 杜トラ_入力シート!AN8)</f>
        <v/>
      </c>
      <c r="BB3" s="299" t="str">
        <f>IF(A3="","",TRIM(C3&amp;"　"&amp;D3))</f>
        <v/>
      </c>
    </row>
    <row r="4" spans="1:54">
      <c r="A4" s="298" t="str">
        <f>杜トラ_入力シート!A9</f>
        <v/>
      </c>
      <c r="B4" s="298">
        <f>IF(杜トラ_入力シート!B9="", "", 杜トラ_入力シート!B9)</f>
        <v>0</v>
      </c>
      <c r="C4" s="299" t="str">
        <f>IF(杜トラ_入力シート!C9="", "", 杜トラ_入力シート!C9)</f>
        <v/>
      </c>
      <c r="D4" s="299" t="str">
        <f>IF(杜トラ_入力シート!D9="", "", 杜トラ_入力シート!D9)</f>
        <v/>
      </c>
      <c r="E4" s="299" t="str">
        <f t="shared" ref="E4:F67" si="0">IF(C4="", "", C4)</f>
        <v/>
      </c>
      <c r="F4" s="299" t="str">
        <f t="shared" si="0"/>
        <v/>
      </c>
      <c r="G4" s="299" t="str">
        <f t="shared" ref="G4:H67" si="1">IF(C4="", "", C4)</f>
        <v/>
      </c>
      <c r="H4" s="299" t="str">
        <f t="shared" si="1"/>
        <v/>
      </c>
      <c r="I4" s="299" t="str">
        <f>IF(杜トラ_入力シート!G9="", "", 杜トラ_入力シート!G9)</f>
        <v/>
      </c>
      <c r="J4" s="299" t="str">
        <f>IF(杜トラ_入力シート!E9="", "", 杜トラ_入力シート!E9)</f>
        <v/>
      </c>
      <c r="K4" s="299" t="str">
        <f>IF(杜トラ_入力シート!F9="", "", 杜トラ_入力シート!F9)</f>
        <v/>
      </c>
      <c r="L4" s="299" t="str">
        <f>IF(杜トラ_入力シート!I9="", "", 杜トラ_入力シート!I9)</f>
        <v/>
      </c>
      <c r="M4" s="298" t="str">
        <f>IF(杜トラ_入力シート!J9="", "", 杜トラ_入力シート!J9)</f>
        <v/>
      </c>
      <c r="N4" s="298" t="str">
        <f>IF(杜トラ_入力シート!K9="", "", 杜トラ_入力シート!K9)</f>
        <v/>
      </c>
      <c r="O4" s="298" t="str">
        <f>IF(杜トラ_入力シート!L9="", "", 杜トラ_入力シート!L9)</f>
        <v/>
      </c>
      <c r="P4" s="299" t="str">
        <f>IF(杜トラ_入力シート!M9="", "", 杜トラ_入力シート!M9)</f>
        <v/>
      </c>
      <c r="Q4" s="298" t="str">
        <f>IF(A4="","",杜トラ_入力シート!$AK$2)</f>
        <v/>
      </c>
      <c r="R4" s="299" t="str">
        <f>IF(Q4="", "", 杜トラ_入力シート!$Q$2)</f>
        <v/>
      </c>
      <c r="S4" s="299" t="str">
        <f>IF(Q4="", "", 杜トラ_入力シート!$Q$1)</f>
        <v/>
      </c>
      <c r="T4" s="299" t="str">
        <f>IF(Q4="", "", 杜トラ_入力シート!$V$1)</f>
        <v/>
      </c>
      <c r="U4" s="299" t="str">
        <f>IF(Q4="", "", 杜トラ_入力シート!$Q$2)</f>
        <v/>
      </c>
      <c r="V4" s="299" t="str">
        <f>IF(杜トラ_入力シート!N9="", "", 杜トラ_入力シート!N9)</f>
        <v/>
      </c>
      <c r="W4" s="299" t="str">
        <f>IF(杜トラ_入力シート!O9="", "", 杜トラ_入力シート!O9)</f>
        <v/>
      </c>
      <c r="X4" s="298" t="str">
        <f>IF(Y4="", "", IF($L4="男", VLOOKUP(Y4, データ!$B$2:$C$101, 2, FALSE), IF($L4="女", VLOOKUP(Y4, データ!$F$2:$H$101, 2, FALSE), "")))</f>
        <v/>
      </c>
      <c r="Y4" s="299" t="str">
        <f>IF(A4="","",IF(杜トラ_入力シート!P9="", "", 杜トラ_入力シート!P9))</f>
        <v/>
      </c>
      <c r="Z4" s="299" t="str">
        <f>IF(杜トラ_入力シート!Q9="", "", 杜トラ_入力シート!Q9)</f>
        <v/>
      </c>
      <c r="AA4" s="299" t="str">
        <f>IF(杜トラ_入力シート!R9="", "", 杜トラ_入力シート!R9)</f>
        <v/>
      </c>
      <c r="AB4" s="299" t="str">
        <f>IF(杜トラ_入力シート!S9="", "", 杜トラ_入力シート!S9)</f>
        <v/>
      </c>
      <c r="AC4" s="299" t="str">
        <f>IF(杜トラ_入力シート!T9="", "", 杜トラ_入力シート!T9)</f>
        <v/>
      </c>
      <c r="AD4" s="298" t="str">
        <f>IF(AE4="", "", IF($L4="男", VLOOKUP(AE4, データ!$B$2:$C$101, 2, FALSE), IF($L4="女", VLOOKUP(AE4, データ!$F$2:$H$101, 2, FALSE), "")))</f>
        <v/>
      </c>
      <c r="AE4" s="299" t="str">
        <f>IF(A4="","",IF(杜トラ_入力シート!U9="", "", 杜トラ_入力シート!U9))</f>
        <v/>
      </c>
      <c r="AF4" s="299" t="str">
        <f>IF(杜トラ_入力シート!V9="", "", 杜トラ_入力シート!V9)</f>
        <v/>
      </c>
      <c r="AG4" s="299" t="str">
        <f>IF(杜トラ_入力シート!W9="", "", 杜トラ_入力シート!W9)</f>
        <v/>
      </c>
      <c r="AH4" s="299" t="str">
        <f>IF(杜トラ_入力シート!X9="", "", 杜トラ_入力シート!X9)</f>
        <v/>
      </c>
      <c r="AI4" s="299" t="str">
        <f>IF(杜トラ_入力シート!Y9="", "", 杜トラ_入力シート!Y9)</f>
        <v/>
      </c>
      <c r="AJ4" s="298" t="str">
        <f>IF(AK4="", "", IF($L4="男", VLOOKUP(AK4, データ!$B$2:$C$101, 2, FALSE), IF($L4="女", VLOOKUP(AK4, データ!$F$2:$H$101, 2, FALSE), "")))</f>
        <v/>
      </c>
      <c r="AK4" s="299" t="str">
        <f>IF(A4="","",IF(杜トラ_入力シート!Z9="", "", 杜トラ_入力シート!Z9))</f>
        <v/>
      </c>
      <c r="AL4" s="299" t="str">
        <f>IF(杜トラ_入力シート!AA9="", "", 杜トラ_入力シート!AA9)</f>
        <v/>
      </c>
      <c r="AM4" s="299" t="str">
        <f>IF(杜トラ_入力シート!AB9="", "", 杜トラ_入力シート!AB9)</f>
        <v/>
      </c>
      <c r="AN4" s="299" t="str">
        <f>IF(杜トラ_入力シート!AC9="", "", 杜トラ_入力シート!AC9)</f>
        <v/>
      </c>
      <c r="AO4" s="299" t="str">
        <f>IF(杜トラ_入力シート!AD9="", "", 杜トラ_入力シート!AD9)</f>
        <v/>
      </c>
      <c r="AP4" s="298" t="str">
        <f>IF(AQ4="", "", IF($L4="男", VLOOKUP(AQ4, データ!$B$2:$C$101, 2, FALSE), IF($L4="女", VLOOKUP(AQ4, データ!$F$2:$H$101, 2, FALSE), "")))</f>
        <v/>
      </c>
      <c r="AQ4" s="299" t="str">
        <f>IF(A4="","",IF(杜トラ_入力シート!AE9="", "", 杜トラ_入力シート!AE9))</f>
        <v/>
      </c>
      <c r="AR4" s="299" t="str">
        <f>IF(杜トラ_入力シート!AF9="", "", 杜トラ_入力シート!AF9)</f>
        <v/>
      </c>
      <c r="AS4" s="299" t="str">
        <f>IF(杜トラ_入力シート!AG9="", "", 杜トラ_入力シート!AG9)</f>
        <v/>
      </c>
      <c r="AT4" s="299" t="str">
        <f>IF(杜トラ_入力シート!AH9="", "", 杜トラ_入力シート!AH9)</f>
        <v/>
      </c>
      <c r="AU4" s="299" t="str">
        <f>IF(杜トラ_入力シート!AI9="", "", 杜トラ_入力シート!AI9)</f>
        <v/>
      </c>
      <c r="AV4" s="298" t="str">
        <f>IF(AW4="", "", IF($L4="男", VLOOKUP(AW4, データ!$B$2:$C$101, 2, FALSE), IF($L4="女", VLOOKUP(AW4, データ!$F$2:$H$101, 2, FALSE), "")))</f>
        <v/>
      </c>
      <c r="AW4" s="299" t="str">
        <f>IF(A4="","",IF(杜トラ_入力シート!AJ9="", "", 杜トラ_入力シート!AJ9))</f>
        <v/>
      </c>
      <c r="AX4" s="299" t="str">
        <f>IF(杜トラ_入力シート!AK9="", "", 杜トラ_入力シート!AK9)</f>
        <v/>
      </c>
      <c r="AY4" s="299" t="str">
        <f>IF(杜トラ_入力シート!AL9="", "", 杜トラ_入力シート!AL9)</f>
        <v/>
      </c>
      <c r="AZ4" s="299" t="str">
        <f>IF(杜トラ_入力シート!AM9="", "", 杜トラ_入力シート!AM9)</f>
        <v/>
      </c>
      <c r="BA4" s="299" t="str">
        <f>IF(杜トラ_入力シート!AN9="", "", 杜トラ_入力シート!AN9)</f>
        <v/>
      </c>
      <c r="BB4" s="299" t="str">
        <f t="shared" ref="BB4:BB67" si="2">IF(A4="","",TRIM(C4&amp;"　"&amp;D4))</f>
        <v/>
      </c>
    </row>
    <row r="5" spans="1:54">
      <c r="A5" s="298" t="str">
        <f>杜トラ_入力シート!A10</f>
        <v/>
      </c>
      <c r="B5" s="298">
        <f>IF(杜トラ_入力シート!B10="", "", 杜トラ_入力シート!B10)</f>
        <v>0</v>
      </c>
      <c r="C5" s="299" t="str">
        <f>IF(杜トラ_入力シート!C10="", "", 杜トラ_入力シート!C10)</f>
        <v/>
      </c>
      <c r="D5" s="299" t="str">
        <f>IF(杜トラ_入力シート!D10="", "", 杜トラ_入力シート!D10)</f>
        <v/>
      </c>
      <c r="E5" s="299" t="str">
        <f t="shared" si="0"/>
        <v/>
      </c>
      <c r="F5" s="299" t="str">
        <f t="shared" si="0"/>
        <v/>
      </c>
      <c r="G5" s="299" t="str">
        <f t="shared" si="1"/>
        <v/>
      </c>
      <c r="H5" s="299" t="str">
        <f t="shared" si="1"/>
        <v/>
      </c>
      <c r="I5" s="299" t="str">
        <f>IF(杜トラ_入力シート!G10="", "", 杜トラ_入力シート!G10)</f>
        <v/>
      </c>
      <c r="J5" s="299" t="str">
        <f>IF(杜トラ_入力シート!E10="", "", 杜トラ_入力シート!E10)</f>
        <v/>
      </c>
      <c r="K5" s="299" t="str">
        <f>IF(杜トラ_入力シート!F10="", "", 杜トラ_入力シート!F10)</f>
        <v/>
      </c>
      <c r="L5" s="299" t="str">
        <f>IF(杜トラ_入力シート!I10="", "", 杜トラ_入力シート!I10)</f>
        <v/>
      </c>
      <c r="M5" s="298" t="str">
        <f>IF(杜トラ_入力シート!J10="", "", 杜トラ_入力シート!J10)</f>
        <v/>
      </c>
      <c r="N5" s="298" t="str">
        <f>IF(杜トラ_入力シート!K10="", "", 杜トラ_入力シート!K10)</f>
        <v/>
      </c>
      <c r="O5" s="298" t="str">
        <f>IF(杜トラ_入力シート!L10="", "", 杜トラ_入力シート!L10)</f>
        <v/>
      </c>
      <c r="P5" s="299" t="str">
        <f>IF(杜トラ_入力シート!M10="", "", 杜トラ_入力シート!M10)</f>
        <v/>
      </c>
      <c r="Q5" s="298" t="str">
        <f>IF(A5="","",杜トラ_入力シート!$AK$2)</f>
        <v/>
      </c>
      <c r="R5" s="299" t="str">
        <f>IF(Q5="", "", 杜トラ_入力シート!$Q$2)</f>
        <v/>
      </c>
      <c r="S5" s="299" t="str">
        <f>IF(Q5="", "", 杜トラ_入力シート!$Q$1)</f>
        <v/>
      </c>
      <c r="T5" s="299" t="str">
        <f>IF(Q5="", "", 杜トラ_入力シート!$V$1)</f>
        <v/>
      </c>
      <c r="U5" s="299" t="str">
        <f>IF(Q5="", "", 杜トラ_入力シート!$Q$2)</f>
        <v/>
      </c>
      <c r="V5" s="299" t="str">
        <f>IF(杜トラ_入力シート!N10="", "", 杜トラ_入力シート!N10)</f>
        <v/>
      </c>
      <c r="W5" s="299" t="str">
        <f>IF(杜トラ_入力シート!O10="", "", 杜トラ_入力シート!O10)</f>
        <v/>
      </c>
      <c r="X5" s="298" t="str">
        <f>IF(Y5="", "", IF($L5="男", VLOOKUP(Y5, データ!$B$2:$C$101, 2, FALSE), IF($L5="女", VLOOKUP(Y5, データ!$F$2:$H$101, 2, FALSE), "")))</f>
        <v/>
      </c>
      <c r="Y5" s="299" t="str">
        <f>IF(A5="","",IF(杜トラ_入力シート!P10="", "", 杜トラ_入力シート!P10))</f>
        <v/>
      </c>
      <c r="Z5" s="299" t="str">
        <f>IF(杜トラ_入力シート!Q10="", "", 杜トラ_入力シート!Q10)</f>
        <v/>
      </c>
      <c r="AA5" s="299" t="str">
        <f>IF(杜トラ_入力シート!R10="", "", 杜トラ_入力シート!R10)</f>
        <v/>
      </c>
      <c r="AB5" s="299" t="str">
        <f>IF(杜トラ_入力シート!S10="", "", 杜トラ_入力シート!S10)</f>
        <v/>
      </c>
      <c r="AC5" s="299" t="str">
        <f>IF(杜トラ_入力シート!T10="", "", 杜トラ_入力シート!T10)</f>
        <v/>
      </c>
      <c r="AD5" s="298" t="str">
        <f>IF(AE5="", "", IF($L5="男", VLOOKUP(AE5, データ!$B$2:$C$101, 2, FALSE), IF($L5="女", VLOOKUP(AE5, データ!$F$2:$H$101, 2, FALSE), "")))</f>
        <v/>
      </c>
      <c r="AE5" s="299" t="str">
        <f>IF(A5="","",IF(杜トラ_入力シート!U10="", "", 杜トラ_入力シート!U10))</f>
        <v/>
      </c>
      <c r="AF5" s="299" t="str">
        <f>IF(杜トラ_入力シート!V10="", "", 杜トラ_入力シート!V10)</f>
        <v/>
      </c>
      <c r="AG5" s="299" t="str">
        <f>IF(杜トラ_入力シート!W10="", "", 杜トラ_入力シート!W10)</f>
        <v/>
      </c>
      <c r="AH5" s="299" t="str">
        <f>IF(杜トラ_入力シート!X10="", "", 杜トラ_入力シート!X10)</f>
        <v/>
      </c>
      <c r="AI5" s="299" t="str">
        <f>IF(杜トラ_入力シート!Y10="", "", 杜トラ_入力シート!Y10)</f>
        <v/>
      </c>
      <c r="AJ5" s="298" t="str">
        <f>IF(AK5="", "", IF($L5="男", VLOOKUP(AK5, データ!$B$2:$C$101, 2, FALSE), IF($L5="女", VLOOKUP(AK5, データ!$F$2:$H$101, 2, FALSE), "")))</f>
        <v/>
      </c>
      <c r="AK5" s="299" t="str">
        <f>IF(A5="","",IF(杜トラ_入力シート!Z10="", "", 杜トラ_入力シート!Z10))</f>
        <v/>
      </c>
      <c r="AL5" s="299" t="str">
        <f>IF(杜トラ_入力シート!AA10="", "", 杜トラ_入力シート!AA10)</f>
        <v/>
      </c>
      <c r="AM5" s="299" t="str">
        <f>IF(杜トラ_入力シート!AB10="", "", 杜トラ_入力シート!AB10)</f>
        <v/>
      </c>
      <c r="AN5" s="299" t="str">
        <f>IF(杜トラ_入力シート!AC10="", "", 杜トラ_入力シート!AC10)</f>
        <v/>
      </c>
      <c r="AO5" s="299" t="str">
        <f>IF(杜トラ_入力シート!AD10="", "", 杜トラ_入力シート!AD10)</f>
        <v/>
      </c>
      <c r="AP5" s="298" t="str">
        <f>IF(AQ5="", "", IF($L5="男", VLOOKUP(AQ5, データ!$B$2:$C$101, 2, FALSE), IF($L5="女", VLOOKUP(AQ5, データ!$F$2:$H$101, 2, FALSE), "")))</f>
        <v/>
      </c>
      <c r="AQ5" s="299" t="str">
        <f>IF(A5="","",IF(杜トラ_入力シート!AE10="", "", 杜トラ_入力シート!AE10))</f>
        <v/>
      </c>
      <c r="AR5" s="299" t="str">
        <f>IF(杜トラ_入力シート!AF10="", "", 杜トラ_入力シート!AF10)</f>
        <v/>
      </c>
      <c r="AS5" s="299" t="str">
        <f>IF(杜トラ_入力シート!AG10="", "", 杜トラ_入力シート!AG10)</f>
        <v/>
      </c>
      <c r="AT5" s="299" t="str">
        <f>IF(杜トラ_入力シート!AH10="", "", 杜トラ_入力シート!AH10)</f>
        <v/>
      </c>
      <c r="AU5" s="299" t="str">
        <f>IF(杜トラ_入力シート!AI10="", "", 杜トラ_入力シート!AI10)</f>
        <v/>
      </c>
      <c r="AV5" s="298" t="str">
        <f>IF(AW5="", "", IF($L5="男", VLOOKUP(AW5, データ!$B$2:$C$101, 2, FALSE), IF($L5="女", VLOOKUP(AW5, データ!$F$2:$H$101, 2, FALSE), "")))</f>
        <v/>
      </c>
      <c r="AW5" s="299" t="str">
        <f>IF(A5="","",IF(杜トラ_入力シート!AJ10="", "", 杜トラ_入力シート!AJ10))</f>
        <v/>
      </c>
      <c r="AX5" s="299" t="str">
        <f>IF(杜トラ_入力シート!AK10="", "", 杜トラ_入力シート!AK10)</f>
        <v/>
      </c>
      <c r="AY5" s="299" t="str">
        <f>IF(杜トラ_入力シート!AL10="", "", 杜トラ_入力シート!AL10)</f>
        <v/>
      </c>
      <c r="AZ5" s="299" t="str">
        <f>IF(杜トラ_入力シート!AM10="", "", 杜トラ_入力シート!AM10)</f>
        <v/>
      </c>
      <c r="BA5" s="299" t="str">
        <f>IF(杜トラ_入力シート!AN10="", "", 杜トラ_入力シート!AN10)</f>
        <v/>
      </c>
      <c r="BB5" s="299" t="str">
        <f t="shared" si="2"/>
        <v/>
      </c>
    </row>
    <row r="6" spans="1:54">
      <c r="A6" s="298" t="str">
        <f>杜トラ_入力シート!A11</f>
        <v/>
      </c>
      <c r="B6" s="298">
        <f>IF(杜トラ_入力シート!B11="", "", 杜トラ_入力シート!B11)</f>
        <v>0</v>
      </c>
      <c r="C6" s="299" t="str">
        <f>IF(杜トラ_入力シート!C11="", "", 杜トラ_入力シート!C11)</f>
        <v/>
      </c>
      <c r="D6" s="299" t="str">
        <f>IF(杜トラ_入力シート!D11="", "", 杜トラ_入力シート!D11)</f>
        <v/>
      </c>
      <c r="E6" s="299" t="str">
        <f t="shared" si="0"/>
        <v/>
      </c>
      <c r="F6" s="299" t="str">
        <f t="shared" si="0"/>
        <v/>
      </c>
      <c r="G6" s="299" t="str">
        <f t="shared" si="1"/>
        <v/>
      </c>
      <c r="H6" s="299" t="str">
        <f t="shared" si="1"/>
        <v/>
      </c>
      <c r="I6" s="299" t="str">
        <f>IF(杜トラ_入力シート!G11="", "", 杜トラ_入力シート!G11)</f>
        <v/>
      </c>
      <c r="J6" s="299" t="str">
        <f>IF(杜トラ_入力シート!E11="", "", 杜トラ_入力シート!E11)</f>
        <v/>
      </c>
      <c r="K6" s="299" t="str">
        <f>IF(杜トラ_入力シート!F11="", "", 杜トラ_入力シート!F11)</f>
        <v/>
      </c>
      <c r="L6" s="299" t="str">
        <f>IF(杜トラ_入力シート!I11="", "", 杜トラ_入力シート!I11)</f>
        <v/>
      </c>
      <c r="M6" s="298" t="str">
        <f>IF(杜トラ_入力シート!J11="", "", 杜トラ_入力シート!J11)</f>
        <v/>
      </c>
      <c r="N6" s="298" t="str">
        <f>IF(杜トラ_入力シート!K11="", "", 杜トラ_入力シート!K11)</f>
        <v/>
      </c>
      <c r="O6" s="298" t="str">
        <f>IF(杜トラ_入力シート!L11="", "", 杜トラ_入力シート!L11)</f>
        <v/>
      </c>
      <c r="P6" s="299" t="str">
        <f>IF(杜トラ_入力シート!M11="", "", 杜トラ_入力シート!M11)</f>
        <v/>
      </c>
      <c r="Q6" s="298" t="str">
        <f>IF(A6="","",杜トラ_入力シート!$AK$2)</f>
        <v/>
      </c>
      <c r="R6" s="299" t="str">
        <f>IF(Q6="", "", 杜トラ_入力シート!$Q$2)</f>
        <v/>
      </c>
      <c r="S6" s="299" t="str">
        <f>IF(Q6="", "", 杜トラ_入力シート!$Q$1)</f>
        <v/>
      </c>
      <c r="T6" s="299" t="str">
        <f>IF(Q6="", "", 杜トラ_入力シート!$V$1)</f>
        <v/>
      </c>
      <c r="U6" s="299" t="str">
        <f>IF(Q6="", "", 杜トラ_入力シート!$Q$2)</f>
        <v/>
      </c>
      <c r="V6" s="299" t="str">
        <f>IF(杜トラ_入力シート!N11="", "", 杜トラ_入力シート!N11)</f>
        <v/>
      </c>
      <c r="W6" s="299" t="str">
        <f>IF(杜トラ_入力シート!O11="", "", 杜トラ_入力シート!O11)</f>
        <v/>
      </c>
      <c r="X6" s="298" t="str">
        <f>IF(Y6="", "", IF($L6="男", VLOOKUP(Y6, データ!$B$2:$C$101, 2, FALSE), IF($L6="女", VLOOKUP(Y6, データ!$F$2:$H$101, 2, FALSE), "")))</f>
        <v/>
      </c>
      <c r="Y6" s="299" t="str">
        <f>IF(A6="","",IF(杜トラ_入力シート!P11="", "", 杜トラ_入力シート!P11))</f>
        <v/>
      </c>
      <c r="Z6" s="299" t="str">
        <f>IF(杜トラ_入力シート!Q11="", "", 杜トラ_入力シート!Q11)</f>
        <v/>
      </c>
      <c r="AA6" s="299" t="str">
        <f>IF(杜トラ_入力シート!R11="", "", 杜トラ_入力シート!R11)</f>
        <v/>
      </c>
      <c r="AB6" s="299" t="str">
        <f>IF(杜トラ_入力シート!S11="", "", 杜トラ_入力シート!S11)</f>
        <v/>
      </c>
      <c r="AC6" s="299" t="str">
        <f>IF(杜トラ_入力シート!T11="", "", 杜トラ_入力シート!T11)</f>
        <v/>
      </c>
      <c r="AD6" s="298" t="str">
        <f>IF(AE6="", "", IF($L6="男", VLOOKUP(AE6, データ!$B$2:$C$101, 2, FALSE), IF($L6="女", VLOOKUP(AE6, データ!$F$2:$H$101, 2, FALSE), "")))</f>
        <v/>
      </c>
      <c r="AE6" s="299" t="str">
        <f>IF(A6="","",IF(杜トラ_入力シート!U11="", "", 杜トラ_入力シート!U11))</f>
        <v/>
      </c>
      <c r="AF6" s="299" t="str">
        <f>IF(杜トラ_入力シート!V11="", "", 杜トラ_入力シート!V11)</f>
        <v/>
      </c>
      <c r="AG6" s="299" t="str">
        <f>IF(杜トラ_入力シート!W11="", "", 杜トラ_入力シート!W11)</f>
        <v/>
      </c>
      <c r="AH6" s="299" t="str">
        <f>IF(杜トラ_入力シート!X11="", "", 杜トラ_入力シート!X11)</f>
        <v/>
      </c>
      <c r="AI6" s="299" t="str">
        <f>IF(杜トラ_入力シート!Y11="", "", 杜トラ_入力シート!Y11)</f>
        <v/>
      </c>
      <c r="AJ6" s="298" t="str">
        <f>IF(AK6="", "", IF($L6="男", VLOOKUP(AK6, データ!$B$2:$C$101, 2, FALSE), IF($L6="女", VLOOKUP(AK6, データ!$F$2:$H$101, 2, FALSE), "")))</f>
        <v/>
      </c>
      <c r="AK6" s="299" t="str">
        <f>IF(A6="","",IF(杜トラ_入力シート!Z11="", "", 杜トラ_入力シート!Z11))</f>
        <v/>
      </c>
      <c r="AL6" s="299" t="str">
        <f>IF(杜トラ_入力シート!AA11="", "", 杜トラ_入力シート!AA11)</f>
        <v/>
      </c>
      <c r="AM6" s="299" t="str">
        <f>IF(杜トラ_入力シート!AB11="", "", 杜トラ_入力シート!AB11)</f>
        <v/>
      </c>
      <c r="AN6" s="299" t="str">
        <f>IF(杜トラ_入力シート!AC11="", "", 杜トラ_入力シート!AC11)</f>
        <v/>
      </c>
      <c r="AO6" s="299" t="str">
        <f>IF(杜トラ_入力シート!AD11="", "", 杜トラ_入力シート!AD11)</f>
        <v/>
      </c>
      <c r="AP6" s="298" t="str">
        <f>IF(AQ6="", "", IF($L6="男", VLOOKUP(AQ6, データ!$B$2:$C$101, 2, FALSE), IF($L6="女", VLOOKUP(AQ6, データ!$F$2:$H$101, 2, FALSE), "")))</f>
        <v/>
      </c>
      <c r="AQ6" s="299" t="str">
        <f>IF(A6="","",IF(杜トラ_入力シート!AE11="", "", 杜トラ_入力シート!AE11))</f>
        <v/>
      </c>
      <c r="AR6" s="299" t="str">
        <f>IF(杜トラ_入力シート!AF11="", "", 杜トラ_入力シート!AF11)</f>
        <v/>
      </c>
      <c r="AS6" s="299" t="str">
        <f>IF(杜トラ_入力シート!AG11="", "", 杜トラ_入力シート!AG11)</f>
        <v/>
      </c>
      <c r="AT6" s="299" t="str">
        <f>IF(杜トラ_入力シート!AH11="", "", 杜トラ_入力シート!AH11)</f>
        <v/>
      </c>
      <c r="AU6" s="299" t="str">
        <f>IF(杜トラ_入力シート!AI11="", "", 杜トラ_入力シート!AI11)</f>
        <v/>
      </c>
      <c r="AV6" s="298" t="str">
        <f>IF(AW6="", "", IF($L6="男", VLOOKUP(AW6, データ!$B$2:$C$101, 2, FALSE), IF($L6="女", VLOOKUP(AW6, データ!$F$2:$H$101, 2, FALSE), "")))</f>
        <v/>
      </c>
      <c r="AW6" s="299" t="str">
        <f>IF(A6="","",IF(杜トラ_入力シート!AJ11="", "", 杜トラ_入力シート!AJ11))</f>
        <v/>
      </c>
      <c r="AX6" s="299" t="str">
        <f>IF(杜トラ_入力シート!AK11="", "", 杜トラ_入力シート!AK11)</f>
        <v/>
      </c>
      <c r="AY6" s="299" t="str">
        <f>IF(杜トラ_入力シート!AL11="", "", 杜トラ_入力シート!AL11)</f>
        <v/>
      </c>
      <c r="AZ6" s="299" t="str">
        <f>IF(杜トラ_入力シート!AM11="", "", 杜トラ_入力シート!AM11)</f>
        <v/>
      </c>
      <c r="BA6" s="299" t="str">
        <f>IF(杜トラ_入力シート!AN11="", "", 杜トラ_入力シート!AN11)</f>
        <v/>
      </c>
      <c r="BB6" s="299" t="str">
        <f t="shared" si="2"/>
        <v/>
      </c>
    </row>
    <row r="7" spans="1:54">
      <c r="A7" s="298" t="str">
        <f>杜トラ_入力シート!A12</f>
        <v/>
      </c>
      <c r="B7" s="298">
        <f>IF(杜トラ_入力シート!B12="", "", 杜トラ_入力シート!B12)</f>
        <v>0</v>
      </c>
      <c r="C7" s="299" t="str">
        <f>IF(杜トラ_入力シート!C12="", "", 杜トラ_入力シート!C12)</f>
        <v/>
      </c>
      <c r="D7" s="299" t="str">
        <f>IF(杜トラ_入力シート!D12="", "", 杜トラ_入力シート!D12)</f>
        <v/>
      </c>
      <c r="E7" s="299" t="str">
        <f t="shared" si="0"/>
        <v/>
      </c>
      <c r="F7" s="299" t="str">
        <f t="shared" si="0"/>
        <v/>
      </c>
      <c r="G7" s="299" t="str">
        <f t="shared" si="1"/>
        <v/>
      </c>
      <c r="H7" s="299" t="str">
        <f t="shared" si="1"/>
        <v/>
      </c>
      <c r="I7" s="299" t="str">
        <f>IF(杜トラ_入力シート!G12="", "", 杜トラ_入力シート!G12)</f>
        <v/>
      </c>
      <c r="J7" s="299" t="str">
        <f>IF(杜トラ_入力シート!E12="", "", 杜トラ_入力シート!E12)</f>
        <v/>
      </c>
      <c r="K7" s="299" t="str">
        <f>IF(杜トラ_入力シート!F12="", "", 杜トラ_入力シート!F12)</f>
        <v/>
      </c>
      <c r="L7" s="299" t="str">
        <f>IF(杜トラ_入力シート!I12="", "", 杜トラ_入力シート!I12)</f>
        <v/>
      </c>
      <c r="M7" s="298" t="str">
        <f>IF(杜トラ_入力シート!J12="", "", 杜トラ_入力シート!J12)</f>
        <v/>
      </c>
      <c r="N7" s="298" t="str">
        <f>IF(杜トラ_入力シート!K12="", "", 杜トラ_入力シート!K12)</f>
        <v/>
      </c>
      <c r="O7" s="298" t="str">
        <f>IF(杜トラ_入力シート!L12="", "", 杜トラ_入力シート!L12)</f>
        <v/>
      </c>
      <c r="P7" s="299" t="str">
        <f>IF(杜トラ_入力シート!M12="", "", 杜トラ_入力シート!M12)</f>
        <v/>
      </c>
      <c r="Q7" s="298" t="str">
        <f>IF(A7="","",杜トラ_入力シート!$AK$2)</f>
        <v/>
      </c>
      <c r="R7" s="299" t="str">
        <f>IF(Q7="", "", 杜トラ_入力シート!$Q$2)</f>
        <v/>
      </c>
      <c r="S7" s="299" t="str">
        <f>IF(Q7="", "", 杜トラ_入力シート!$Q$1)</f>
        <v/>
      </c>
      <c r="T7" s="299" t="str">
        <f>IF(Q7="", "", 杜トラ_入力シート!$V$1)</f>
        <v/>
      </c>
      <c r="U7" s="299" t="str">
        <f>IF(Q7="", "", 杜トラ_入力シート!$Q$2)</f>
        <v/>
      </c>
      <c r="V7" s="299" t="str">
        <f>IF(杜トラ_入力シート!N12="", "", 杜トラ_入力シート!N12)</f>
        <v/>
      </c>
      <c r="W7" s="299" t="str">
        <f>IF(杜トラ_入力シート!O12="", "", 杜トラ_入力シート!O12)</f>
        <v/>
      </c>
      <c r="X7" s="298" t="str">
        <f>IF(Y7="", "", IF($L7="男", VLOOKUP(Y7, データ!$B$2:$C$101, 2, FALSE), IF($L7="女", VLOOKUP(Y7, データ!$F$2:$H$101, 2, FALSE), "")))</f>
        <v/>
      </c>
      <c r="Y7" s="299" t="str">
        <f>IF(A7="","",IF(杜トラ_入力シート!P12="", "", 杜トラ_入力シート!P12))</f>
        <v/>
      </c>
      <c r="Z7" s="299" t="str">
        <f>IF(杜トラ_入力シート!Q12="", "", 杜トラ_入力シート!Q12)</f>
        <v/>
      </c>
      <c r="AA7" s="299" t="str">
        <f>IF(杜トラ_入力シート!R12="", "", 杜トラ_入力シート!R12)</f>
        <v/>
      </c>
      <c r="AB7" s="299" t="str">
        <f>IF(杜トラ_入力シート!S12="", "", 杜トラ_入力シート!S12)</f>
        <v/>
      </c>
      <c r="AC7" s="299" t="str">
        <f>IF(杜トラ_入力シート!T12="", "", 杜トラ_入力シート!T12)</f>
        <v/>
      </c>
      <c r="AD7" s="298" t="str">
        <f>IF(AE7="", "", IF($L7="男", VLOOKUP(AE7, データ!$B$2:$C$101, 2, FALSE), IF($L7="女", VLOOKUP(AE7, データ!$F$2:$H$101, 2, FALSE), "")))</f>
        <v/>
      </c>
      <c r="AE7" s="299" t="str">
        <f>IF(A7="","",IF(杜トラ_入力シート!U12="", "", 杜トラ_入力シート!U12))</f>
        <v/>
      </c>
      <c r="AF7" s="299" t="str">
        <f>IF(杜トラ_入力シート!V12="", "", 杜トラ_入力シート!V12)</f>
        <v/>
      </c>
      <c r="AG7" s="299" t="str">
        <f>IF(杜トラ_入力シート!W12="", "", 杜トラ_入力シート!W12)</f>
        <v/>
      </c>
      <c r="AH7" s="299" t="str">
        <f>IF(杜トラ_入力シート!X12="", "", 杜トラ_入力シート!X12)</f>
        <v/>
      </c>
      <c r="AI7" s="299" t="str">
        <f>IF(杜トラ_入力シート!Y12="", "", 杜トラ_入力シート!Y12)</f>
        <v/>
      </c>
      <c r="AJ7" s="298" t="str">
        <f>IF(AK7="", "", IF($L7="男", VLOOKUP(AK7, データ!$B$2:$C$101, 2, FALSE), IF($L7="女", VLOOKUP(AK7, データ!$F$2:$H$101, 2, FALSE), "")))</f>
        <v/>
      </c>
      <c r="AK7" s="299" t="str">
        <f>IF(A7="","",IF(杜トラ_入力シート!Z12="", "", 杜トラ_入力シート!Z12))</f>
        <v/>
      </c>
      <c r="AL7" s="299" t="str">
        <f>IF(杜トラ_入力シート!AA12="", "", 杜トラ_入力シート!AA12)</f>
        <v/>
      </c>
      <c r="AM7" s="299" t="str">
        <f>IF(杜トラ_入力シート!AB12="", "", 杜トラ_入力シート!AB12)</f>
        <v/>
      </c>
      <c r="AN7" s="299" t="str">
        <f>IF(杜トラ_入力シート!AC12="", "", 杜トラ_入力シート!AC12)</f>
        <v/>
      </c>
      <c r="AO7" s="299" t="str">
        <f>IF(杜トラ_入力シート!AD12="", "", 杜トラ_入力シート!AD12)</f>
        <v/>
      </c>
      <c r="AP7" s="298" t="str">
        <f>IF(AQ7="", "", IF($L7="男", VLOOKUP(AQ7, データ!$B$2:$C$101, 2, FALSE), IF($L7="女", VLOOKUP(AQ7, データ!$F$2:$H$101, 2, FALSE), "")))</f>
        <v/>
      </c>
      <c r="AQ7" s="299" t="str">
        <f>IF(A7="","",IF(杜トラ_入力シート!AE12="", "", 杜トラ_入力シート!AE12))</f>
        <v/>
      </c>
      <c r="AR7" s="299" t="str">
        <f>IF(杜トラ_入力シート!AF12="", "", 杜トラ_入力シート!AF12)</f>
        <v/>
      </c>
      <c r="AS7" s="299" t="str">
        <f>IF(杜トラ_入力シート!AG12="", "", 杜トラ_入力シート!AG12)</f>
        <v/>
      </c>
      <c r="AT7" s="299" t="str">
        <f>IF(杜トラ_入力シート!AH12="", "", 杜トラ_入力シート!AH12)</f>
        <v/>
      </c>
      <c r="AU7" s="299" t="str">
        <f>IF(杜トラ_入力シート!AI12="", "", 杜トラ_入力シート!AI12)</f>
        <v/>
      </c>
      <c r="AV7" s="298" t="str">
        <f>IF(AW7="", "", IF($L7="男", VLOOKUP(AW7, データ!$B$2:$C$101, 2, FALSE), IF($L7="女", VLOOKUP(AW7, データ!$F$2:$H$101, 2, FALSE), "")))</f>
        <v/>
      </c>
      <c r="AW7" s="299" t="str">
        <f>IF(A7="","",IF(杜トラ_入力シート!AJ12="", "", 杜トラ_入力シート!AJ12))</f>
        <v/>
      </c>
      <c r="AX7" s="299" t="str">
        <f>IF(杜トラ_入力シート!AK12="", "", 杜トラ_入力シート!AK12)</f>
        <v/>
      </c>
      <c r="AY7" s="299" t="str">
        <f>IF(杜トラ_入力シート!AL12="", "", 杜トラ_入力シート!AL12)</f>
        <v/>
      </c>
      <c r="AZ7" s="299" t="str">
        <f>IF(杜トラ_入力シート!AM12="", "", 杜トラ_入力シート!AM12)</f>
        <v/>
      </c>
      <c r="BA7" s="299" t="str">
        <f>IF(杜トラ_入力シート!AN12="", "", 杜トラ_入力シート!AN12)</f>
        <v/>
      </c>
      <c r="BB7" s="299" t="str">
        <f t="shared" si="2"/>
        <v/>
      </c>
    </row>
    <row r="8" spans="1:54">
      <c r="A8" s="298" t="str">
        <f>杜トラ_入力シート!A13</f>
        <v/>
      </c>
      <c r="B8" s="298">
        <f>IF(杜トラ_入力シート!B13="", "", 杜トラ_入力シート!B13)</f>
        <v>0</v>
      </c>
      <c r="C8" s="299" t="str">
        <f>IF(杜トラ_入力シート!C13="", "", 杜トラ_入力シート!C13)</f>
        <v/>
      </c>
      <c r="D8" s="299" t="str">
        <f>IF(杜トラ_入力シート!D13="", "", 杜トラ_入力シート!D13)</f>
        <v/>
      </c>
      <c r="E8" s="299" t="str">
        <f t="shared" si="0"/>
        <v/>
      </c>
      <c r="F8" s="299" t="str">
        <f t="shared" si="0"/>
        <v/>
      </c>
      <c r="G8" s="299" t="str">
        <f t="shared" si="1"/>
        <v/>
      </c>
      <c r="H8" s="299" t="str">
        <f t="shared" si="1"/>
        <v/>
      </c>
      <c r="I8" s="299" t="str">
        <f>IF(杜トラ_入力シート!G13="", "", 杜トラ_入力シート!G13)</f>
        <v/>
      </c>
      <c r="J8" s="299" t="str">
        <f>IF(杜トラ_入力シート!E13="", "", 杜トラ_入力シート!E13)</f>
        <v/>
      </c>
      <c r="K8" s="299" t="str">
        <f>IF(杜トラ_入力シート!F13="", "", 杜トラ_入力シート!F13)</f>
        <v/>
      </c>
      <c r="L8" s="299" t="str">
        <f>IF(杜トラ_入力シート!I13="", "", 杜トラ_入力シート!I13)</f>
        <v/>
      </c>
      <c r="M8" s="298" t="str">
        <f>IF(杜トラ_入力シート!J13="", "", 杜トラ_入力シート!J13)</f>
        <v/>
      </c>
      <c r="N8" s="298" t="str">
        <f>IF(杜トラ_入力シート!K13="", "", 杜トラ_入力シート!K13)</f>
        <v/>
      </c>
      <c r="O8" s="298" t="str">
        <f>IF(杜トラ_入力シート!L13="", "", 杜トラ_入力シート!L13)</f>
        <v/>
      </c>
      <c r="P8" s="299" t="str">
        <f>IF(杜トラ_入力シート!M13="", "", 杜トラ_入力シート!M13)</f>
        <v/>
      </c>
      <c r="Q8" s="298" t="str">
        <f>IF(A8="","",杜トラ_入力シート!$AK$2)</f>
        <v/>
      </c>
      <c r="R8" s="299" t="str">
        <f>IF(Q8="", "", 杜トラ_入力シート!$Q$2)</f>
        <v/>
      </c>
      <c r="S8" s="299" t="str">
        <f>IF(Q8="", "", 杜トラ_入力シート!$Q$1)</f>
        <v/>
      </c>
      <c r="T8" s="299" t="str">
        <f>IF(Q8="", "", 杜トラ_入力シート!$V$1)</f>
        <v/>
      </c>
      <c r="U8" s="299" t="str">
        <f>IF(Q8="", "", 杜トラ_入力シート!$Q$2)</f>
        <v/>
      </c>
      <c r="V8" s="299" t="str">
        <f>IF(杜トラ_入力シート!N13="", "", 杜トラ_入力シート!N13)</f>
        <v/>
      </c>
      <c r="W8" s="299" t="str">
        <f>IF(杜トラ_入力シート!O13="", "", 杜トラ_入力シート!O13)</f>
        <v/>
      </c>
      <c r="X8" s="298" t="str">
        <f>IF(Y8="", "", IF($L8="男", VLOOKUP(Y8, データ!$B$2:$C$101, 2, FALSE), IF($L8="女", VLOOKUP(Y8, データ!$F$2:$H$101, 2, FALSE), "")))</f>
        <v/>
      </c>
      <c r="Y8" s="299" t="str">
        <f>IF(A8="","",IF(杜トラ_入力シート!P13="", "", 杜トラ_入力シート!P13))</f>
        <v/>
      </c>
      <c r="Z8" s="299" t="str">
        <f>IF(杜トラ_入力シート!Q13="", "", 杜トラ_入力シート!Q13)</f>
        <v/>
      </c>
      <c r="AA8" s="299" t="str">
        <f>IF(杜トラ_入力シート!R13="", "", 杜トラ_入力シート!R13)</f>
        <v/>
      </c>
      <c r="AB8" s="299" t="str">
        <f>IF(杜トラ_入力シート!S13="", "", 杜トラ_入力シート!S13)</f>
        <v/>
      </c>
      <c r="AC8" s="299" t="str">
        <f>IF(杜トラ_入力シート!T13="", "", 杜トラ_入力シート!T13)</f>
        <v/>
      </c>
      <c r="AD8" s="298" t="str">
        <f>IF(AE8="", "", IF($L8="男", VLOOKUP(AE8, データ!$B$2:$C$101, 2, FALSE), IF($L8="女", VLOOKUP(AE8, データ!$F$2:$H$101, 2, FALSE), "")))</f>
        <v/>
      </c>
      <c r="AE8" s="299" t="str">
        <f>IF(A8="","",IF(杜トラ_入力シート!U13="", "", 杜トラ_入力シート!U13))</f>
        <v/>
      </c>
      <c r="AF8" s="299" t="str">
        <f>IF(杜トラ_入力シート!V13="", "", 杜トラ_入力シート!V13)</f>
        <v/>
      </c>
      <c r="AG8" s="299" t="str">
        <f>IF(杜トラ_入力シート!W13="", "", 杜トラ_入力シート!W13)</f>
        <v/>
      </c>
      <c r="AH8" s="299" t="str">
        <f>IF(杜トラ_入力シート!X13="", "", 杜トラ_入力シート!X13)</f>
        <v/>
      </c>
      <c r="AI8" s="299" t="str">
        <f>IF(杜トラ_入力シート!Y13="", "", 杜トラ_入力シート!Y13)</f>
        <v/>
      </c>
      <c r="AJ8" s="298" t="str">
        <f>IF(AK8="", "", IF($L8="男", VLOOKUP(AK8, データ!$B$2:$C$101, 2, FALSE), IF($L8="女", VLOOKUP(AK8, データ!$F$2:$H$101, 2, FALSE), "")))</f>
        <v/>
      </c>
      <c r="AK8" s="299" t="str">
        <f>IF(A8="","",IF(杜トラ_入力シート!Z13="", "", 杜トラ_入力シート!Z13))</f>
        <v/>
      </c>
      <c r="AL8" s="299" t="str">
        <f>IF(杜トラ_入力シート!AA13="", "", 杜トラ_入力シート!AA13)</f>
        <v/>
      </c>
      <c r="AM8" s="299" t="str">
        <f>IF(杜トラ_入力シート!AB13="", "", 杜トラ_入力シート!AB13)</f>
        <v/>
      </c>
      <c r="AN8" s="299" t="str">
        <f>IF(杜トラ_入力シート!AC13="", "", 杜トラ_入力シート!AC13)</f>
        <v/>
      </c>
      <c r="AO8" s="299" t="str">
        <f>IF(杜トラ_入力シート!AD13="", "", 杜トラ_入力シート!AD13)</f>
        <v/>
      </c>
      <c r="AP8" s="298" t="str">
        <f>IF(AQ8="", "", IF($L8="男", VLOOKUP(AQ8, データ!$B$2:$C$101, 2, FALSE), IF($L8="女", VLOOKUP(AQ8, データ!$F$2:$H$101, 2, FALSE), "")))</f>
        <v/>
      </c>
      <c r="AQ8" s="299" t="str">
        <f>IF(A8="","",IF(杜トラ_入力シート!AE13="", "", 杜トラ_入力シート!AE13))</f>
        <v/>
      </c>
      <c r="AR8" s="299" t="str">
        <f>IF(杜トラ_入力シート!AF13="", "", 杜トラ_入力シート!AF13)</f>
        <v/>
      </c>
      <c r="AS8" s="299" t="str">
        <f>IF(杜トラ_入力シート!AG13="", "", 杜トラ_入力シート!AG13)</f>
        <v/>
      </c>
      <c r="AT8" s="299" t="str">
        <f>IF(杜トラ_入力シート!AH13="", "", 杜トラ_入力シート!AH13)</f>
        <v/>
      </c>
      <c r="AU8" s="299" t="str">
        <f>IF(杜トラ_入力シート!AI13="", "", 杜トラ_入力シート!AI13)</f>
        <v/>
      </c>
      <c r="AV8" s="298" t="str">
        <f>IF(AW8="", "", IF($L8="男", VLOOKUP(AW8, データ!$B$2:$C$101, 2, FALSE), IF($L8="女", VLOOKUP(AW8, データ!$F$2:$H$101, 2, FALSE), "")))</f>
        <v/>
      </c>
      <c r="AW8" s="299" t="str">
        <f>IF(A8="","",IF(杜トラ_入力シート!AJ13="", "", 杜トラ_入力シート!AJ13))</f>
        <v/>
      </c>
      <c r="AX8" s="299" t="str">
        <f>IF(杜トラ_入力シート!AK13="", "", 杜トラ_入力シート!AK13)</f>
        <v/>
      </c>
      <c r="AY8" s="299" t="str">
        <f>IF(杜トラ_入力シート!AL13="", "", 杜トラ_入力シート!AL13)</f>
        <v/>
      </c>
      <c r="AZ8" s="299" t="str">
        <f>IF(杜トラ_入力シート!AM13="", "", 杜トラ_入力シート!AM13)</f>
        <v/>
      </c>
      <c r="BA8" s="299" t="str">
        <f>IF(杜トラ_入力シート!AN13="", "", 杜トラ_入力シート!AN13)</f>
        <v/>
      </c>
      <c r="BB8" s="299" t="str">
        <f t="shared" si="2"/>
        <v/>
      </c>
    </row>
    <row r="9" spans="1:54">
      <c r="A9" s="298" t="str">
        <f>杜トラ_入力シート!A14</f>
        <v/>
      </c>
      <c r="B9" s="298">
        <f>IF(杜トラ_入力シート!B14="", "", 杜トラ_入力シート!B14)</f>
        <v>0</v>
      </c>
      <c r="C9" s="299" t="str">
        <f>IF(杜トラ_入力シート!C14="", "", 杜トラ_入力シート!C14)</f>
        <v/>
      </c>
      <c r="D9" s="299" t="str">
        <f>IF(杜トラ_入力シート!D14="", "", 杜トラ_入力シート!D14)</f>
        <v/>
      </c>
      <c r="E9" s="299" t="str">
        <f t="shared" si="0"/>
        <v/>
      </c>
      <c r="F9" s="299" t="str">
        <f t="shared" si="0"/>
        <v/>
      </c>
      <c r="G9" s="299" t="str">
        <f t="shared" si="1"/>
        <v/>
      </c>
      <c r="H9" s="299" t="str">
        <f t="shared" si="1"/>
        <v/>
      </c>
      <c r="I9" s="299" t="str">
        <f>IF(杜トラ_入力シート!G14="", "", 杜トラ_入力シート!G14)</f>
        <v/>
      </c>
      <c r="J9" s="299" t="str">
        <f>IF(杜トラ_入力シート!E14="", "", 杜トラ_入力シート!E14)</f>
        <v/>
      </c>
      <c r="K9" s="299" t="str">
        <f>IF(杜トラ_入力シート!F14="", "", 杜トラ_入力シート!F14)</f>
        <v/>
      </c>
      <c r="L9" s="299" t="str">
        <f>IF(杜トラ_入力シート!I14="", "", 杜トラ_入力シート!I14)</f>
        <v/>
      </c>
      <c r="M9" s="298" t="str">
        <f>IF(杜トラ_入力シート!J14="", "", 杜トラ_入力シート!J14)</f>
        <v/>
      </c>
      <c r="N9" s="298" t="str">
        <f>IF(杜トラ_入力シート!K14="", "", 杜トラ_入力シート!K14)</f>
        <v/>
      </c>
      <c r="O9" s="298" t="str">
        <f>IF(杜トラ_入力シート!L14="", "", 杜トラ_入力シート!L14)</f>
        <v/>
      </c>
      <c r="P9" s="299" t="str">
        <f>IF(杜トラ_入力シート!M14="", "", 杜トラ_入力シート!M14)</f>
        <v/>
      </c>
      <c r="Q9" s="298" t="str">
        <f>IF(A9="","",杜トラ_入力シート!$AK$2)</f>
        <v/>
      </c>
      <c r="R9" s="299" t="str">
        <f>IF(Q9="", "", 杜トラ_入力シート!$Q$2)</f>
        <v/>
      </c>
      <c r="S9" s="299" t="str">
        <f>IF(Q9="", "", 杜トラ_入力シート!$Q$1)</f>
        <v/>
      </c>
      <c r="T9" s="299" t="str">
        <f>IF(Q9="", "", 杜トラ_入力シート!$V$1)</f>
        <v/>
      </c>
      <c r="U9" s="299" t="str">
        <f>IF(Q9="", "", 杜トラ_入力シート!$Q$2)</f>
        <v/>
      </c>
      <c r="V9" s="299" t="str">
        <f>IF(杜トラ_入力シート!N14="", "", 杜トラ_入力シート!N14)</f>
        <v/>
      </c>
      <c r="W9" s="299" t="str">
        <f>IF(杜トラ_入力シート!O14="", "", 杜トラ_入力シート!O14)</f>
        <v/>
      </c>
      <c r="X9" s="298" t="str">
        <f>IF(Y9="", "", IF($L9="男", VLOOKUP(Y9, データ!$B$2:$C$101, 2, FALSE), IF($L9="女", VLOOKUP(Y9, データ!$F$2:$H$101, 2, FALSE), "")))</f>
        <v/>
      </c>
      <c r="Y9" s="299" t="str">
        <f>IF(A9="","",IF(杜トラ_入力シート!P14="", "", 杜トラ_入力シート!P14))</f>
        <v/>
      </c>
      <c r="Z9" s="299" t="str">
        <f>IF(杜トラ_入力シート!Q14="", "", 杜トラ_入力シート!Q14)</f>
        <v/>
      </c>
      <c r="AA9" s="299" t="str">
        <f>IF(杜トラ_入力シート!R14="", "", 杜トラ_入力シート!R14)</f>
        <v/>
      </c>
      <c r="AB9" s="299" t="str">
        <f>IF(杜トラ_入力シート!S14="", "", 杜トラ_入力シート!S14)</f>
        <v/>
      </c>
      <c r="AC9" s="299" t="str">
        <f>IF(杜トラ_入力シート!T14="", "", 杜トラ_入力シート!T14)</f>
        <v/>
      </c>
      <c r="AD9" s="298" t="str">
        <f>IF(AE9="", "", IF($L9="男", VLOOKUP(AE9, データ!$B$2:$C$101, 2, FALSE), IF($L9="女", VLOOKUP(AE9, データ!$F$2:$H$101, 2, FALSE), "")))</f>
        <v/>
      </c>
      <c r="AE9" s="299" t="str">
        <f>IF(A9="","",IF(杜トラ_入力シート!U14="", "", 杜トラ_入力シート!U14))</f>
        <v/>
      </c>
      <c r="AF9" s="299" t="str">
        <f>IF(杜トラ_入力シート!V14="", "", 杜トラ_入力シート!V14)</f>
        <v/>
      </c>
      <c r="AG9" s="299" t="str">
        <f>IF(杜トラ_入力シート!W14="", "", 杜トラ_入力シート!W14)</f>
        <v/>
      </c>
      <c r="AH9" s="299" t="str">
        <f>IF(杜トラ_入力シート!X14="", "", 杜トラ_入力シート!X14)</f>
        <v/>
      </c>
      <c r="AI9" s="299" t="str">
        <f>IF(杜トラ_入力シート!Y14="", "", 杜トラ_入力シート!Y14)</f>
        <v/>
      </c>
      <c r="AJ9" s="298" t="str">
        <f>IF(AK9="", "", IF($L9="男", VLOOKUP(AK9, データ!$B$2:$C$101, 2, FALSE), IF($L9="女", VLOOKUP(AK9, データ!$F$2:$H$101, 2, FALSE), "")))</f>
        <v/>
      </c>
      <c r="AK9" s="299" t="str">
        <f>IF(A9="","",IF(杜トラ_入力シート!Z14="", "", 杜トラ_入力シート!Z14))</f>
        <v/>
      </c>
      <c r="AL9" s="299" t="str">
        <f>IF(杜トラ_入力シート!AA14="", "", 杜トラ_入力シート!AA14)</f>
        <v/>
      </c>
      <c r="AM9" s="299" t="str">
        <f>IF(杜トラ_入力シート!AB14="", "", 杜トラ_入力シート!AB14)</f>
        <v/>
      </c>
      <c r="AN9" s="299" t="str">
        <f>IF(杜トラ_入力シート!AC14="", "", 杜トラ_入力シート!AC14)</f>
        <v/>
      </c>
      <c r="AO9" s="299" t="str">
        <f>IF(杜トラ_入力シート!AD14="", "", 杜トラ_入力シート!AD14)</f>
        <v/>
      </c>
      <c r="AP9" s="298" t="str">
        <f>IF(AQ9="", "", IF($L9="男", VLOOKUP(AQ9, データ!$B$2:$C$101, 2, FALSE), IF($L9="女", VLOOKUP(AQ9, データ!$F$2:$H$101, 2, FALSE), "")))</f>
        <v/>
      </c>
      <c r="AQ9" s="299" t="str">
        <f>IF(A9="","",IF(杜トラ_入力シート!AE14="", "", 杜トラ_入力シート!AE14))</f>
        <v/>
      </c>
      <c r="AR9" s="299" t="str">
        <f>IF(杜トラ_入力シート!AF14="", "", 杜トラ_入力シート!AF14)</f>
        <v/>
      </c>
      <c r="AS9" s="299" t="str">
        <f>IF(杜トラ_入力シート!AG14="", "", 杜トラ_入力シート!AG14)</f>
        <v/>
      </c>
      <c r="AT9" s="299" t="str">
        <f>IF(杜トラ_入力シート!AH14="", "", 杜トラ_入力シート!AH14)</f>
        <v/>
      </c>
      <c r="AU9" s="299" t="str">
        <f>IF(杜トラ_入力シート!AI14="", "", 杜トラ_入力シート!AI14)</f>
        <v/>
      </c>
      <c r="AV9" s="298" t="str">
        <f>IF(AW9="", "", IF($L9="男", VLOOKUP(AW9, データ!$B$2:$C$101, 2, FALSE), IF($L9="女", VLOOKUP(AW9, データ!$F$2:$H$101, 2, FALSE), "")))</f>
        <v/>
      </c>
      <c r="AW9" s="299" t="str">
        <f>IF(A9="","",IF(杜トラ_入力シート!AJ14="", "", 杜トラ_入力シート!AJ14))</f>
        <v/>
      </c>
      <c r="AX9" s="299" t="str">
        <f>IF(杜トラ_入力シート!AK14="", "", 杜トラ_入力シート!AK14)</f>
        <v/>
      </c>
      <c r="AY9" s="299" t="str">
        <f>IF(杜トラ_入力シート!AL14="", "", 杜トラ_入力シート!AL14)</f>
        <v/>
      </c>
      <c r="AZ9" s="299" t="str">
        <f>IF(杜トラ_入力シート!AM14="", "", 杜トラ_入力シート!AM14)</f>
        <v/>
      </c>
      <c r="BA9" s="299" t="str">
        <f>IF(杜トラ_入力シート!AN14="", "", 杜トラ_入力シート!AN14)</f>
        <v/>
      </c>
      <c r="BB9" s="299" t="str">
        <f t="shared" si="2"/>
        <v/>
      </c>
    </row>
    <row r="10" spans="1:54">
      <c r="A10" s="298" t="str">
        <f>杜トラ_入力シート!A15</f>
        <v/>
      </c>
      <c r="B10" s="298">
        <f>IF(杜トラ_入力シート!B15="", "", 杜トラ_入力シート!B15)</f>
        <v>0</v>
      </c>
      <c r="C10" s="299" t="str">
        <f>IF(杜トラ_入力シート!C15="", "", 杜トラ_入力シート!C15)</f>
        <v/>
      </c>
      <c r="D10" s="299" t="str">
        <f>IF(杜トラ_入力シート!D15="", "", 杜トラ_入力シート!D15)</f>
        <v/>
      </c>
      <c r="E10" s="299" t="str">
        <f t="shared" si="0"/>
        <v/>
      </c>
      <c r="F10" s="299" t="str">
        <f t="shared" si="0"/>
        <v/>
      </c>
      <c r="G10" s="299" t="str">
        <f t="shared" si="1"/>
        <v/>
      </c>
      <c r="H10" s="299" t="str">
        <f t="shared" si="1"/>
        <v/>
      </c>
      <c r="I10" s="299" t="str">
        <f>IF(杜トラ_入力シート!G15="", "", 杜トラ_入力シート!G15)</f>
        <v/>
      </c>
      <c r="J10" s="299" t="str">
        <f>IF(杜トラ_入力シート!E15="", "", 杜トラ_入力シート!E15)</f>
        <v/>
      </c>
      <c r="K10" s="299" t="str">
        <f>IF(杜トラ_入力シート!F15="", "", 杜トラ_入力シート!F15)</f>
        <v/>
      </c>
      <c r="L10" s="299" t="str">
        <f>IF(杜トラ_入力シート!I15="", "", 杜トラ_入力シート!I15)</f>
        <v/>
      </c>
      <c r="M10" s="298" t="str">
        <f>IF(杜トラ_入力シート!J15="", "", 杜トラ_入力シート!J15)</f>
        <v/>
      </c>
      <c r="N10" s="298" t="str">
        <f>IF(杜トラ_入力シート!K15="", "", 杜トラ_入力シート!K15)</f>
        <v/>
      </c>
      <c r="O10" s="298" t="str">
        <f>IF(杜トラ_入力シート!L15="", "", 杜トラ_入力シート!L15)</f>
        <v/>
      </c>
      <c r="P10" s="299" t="str">
        <f>IF(杜トラ_入力シート!M15="", "", 杜トラ_入力シート!M15)</f>
        <v/>
      </c>
      <c r="Q10" s="298" t="str">
        <f>IF(A10="","",杜トラ_入力シート!$AK$2)</f>
        <v/>
      </c>
      <c r="R10" s="299" t="str">
        <f>IF(Q10="", "", 杜トラ_入力シート!$Q$2)</f>
        <v/>
      </c>
      <c r="S10" s="299" t="str">
        <f>IF(Q10="", "", 杜トラ_入力シート!$Q$1)</f>
        <v/>
      </c>
      <c r="T10" s="299" t="str">
        <f>IF(Q10="", "", 杜トラ_入力シート!$V$1)</f>
        <v/>
      </c>
      <c r="U10" s="299" t="str">
        <f>IF(Q10="", "", 杜トラ_入力シート!$Q$2)</f>
        <v/>
      </c>
      <c r="V10" s="299" t="str">
        <f>IF(杜トラ_入力シート!N15="", "", 杜トラ_入力シート!N15)</f>
        <v/>
      </c>
      <c r="W10" s="299" t="str">
        <f>IF(杜トラ_入力シート!O15="", "", 杜トラ_入力シート!O15)</f>
        <v/>
      </c>
      <c r="X10" s="298" t="str">
        <f>IF(Y10="", "", IF($L10="男", VLOOKUP(Y10, データ!$B$2:$C$101, 2, FALSE), IF($L10="女", VLOOKUP(Y10, データ!$F$2:$H$101, 2, FALSE), "")))</f>
        <v/>
      </c>
      <c r="Y10" s="299" t="str">
        <f>IF(A10="","",IF(杜トラ_入力シート!P15="", "", 杜トラ_入力シート!P15))</f>
        <v/>
      </c>
      <c r="Z10" s="299" t="str">
        <f>IF(杜トラ_入力シート!Q15="", "", 杜トラ_入力シート!Q15)</f>
        <v/>
      </c>
      <c r="AA10" s="299" t="str">
        <f>IF(杜トラ_入力シート!R15="", "", 杜トラ_入力シート!R15)</f>
        <v/>
      </c>
      <c r="AB10" s="299" t="str">
        <f>IF(杜トラ_入力シート!S15="", "", 杜トラ_入力シート!S15)</f>
        <v/>
      </c>
      <c r="AC10" s="299" t="str">
        <f>IF(杜トラ_入力シート!T15="", "", 杜トラ_入力シート!T15)</f>
        <v/>
      </c>
      <c r="AD10" s="298" t="str">
        <f>IF(AE10="", "", IF($L10="男", VLOOKUP(AE10, データ!$B$2:$C$101, 2, FALSE), IF($L10="女", VLOOKUP(AE10, データ!$F$2:$H$101, 2, FALSE), "")))</f>
        <v/>
      </c>
      <c r="AE10" s="299" t="str">
        <f>IF(A10="","",IF(杜トラ_入力シート!U15="", "", 杜トラ_入力シート!U15))</f>
        <v/>
      </c>
      <c r="AF10" s="299" t="str">
        <f>IF(杜トラ_入力シート!V15="", "", 杜トラ_入力シート!V15)</f>
        <v/>
      </c>
      <c r="AG10" s="299" t="str">
        <f>IF(杜トラ_入力シート!W15="", "", 杜トラ_入力シート!W15)</f>
        <v/>
      </c>
      <c r="AH10" s="299" t="str">
        <f>IF(杜トラ_入力シート!X15="", "", 杜トラ_入力シート!X15)</f>
        <v/>
      </c>
      <c r="AI10" s="299" t="str">
        <f>IF(杜トラ_入力シート!Y15="", "", 杜トラ_入力シート!Y15)</f>
        <v/>
      </c>
      <c r="AJ10" s="298" t="str">
        <f>IF(AK10="", "", IF($L10="男", VLOOKUP(AK10, データ!$B$2:$C$101, 2, FALSE), IF($L10="女", VLOOKUP(AK10, データ!$F$2:$H$101, 2, FALSE), "")))</f>
        <v/>
      </c>
      <c r="AK10" s="299" t="str">
        <f>IF(A10="","",IF(杜トラ_入力シート!Z15="", "", 杜トラ_入力シート!Z15))</f>
        <v/>
      </c>
      <c r="AL10" s="299" t="str">
        <f>IF(杜トラ_入力シート!AA15="", "", 杜トラ_入力シート!AA15)</f>
        <v/>
      </c>
      <c r="AM10" s="299" t="str">
        <f>IF(杜トラ_入力シート!AB15="", "", 杜トラ_入力シート!AB15)</f>
        <v/>
      </c>
      <c r="AN10" s="299" t="str">
        <f>IF(杜トラ_入力シート!AC15="", "", 杜トラ_入力シート!AC15)</f>
        <v/>
      </c>
      <c r="AO10" s="299" t="str">
        <f>IF(杜トラ_入力シート!AD15="", "", 杜トラ_入力シート!AD15)</f>
        <v/>
      </c>
      <c r="AP10" s="298" t="str">
        <f>IF(AQ10="", "", IF($L10="男", VLOOKUP(AQ10, データ!$B$2:$C$101, 2, FALSE), IF($L10="女", VLOOKUP(AQ10, データ!$F$2:$H$101, 2, FALSE), "")))</f>
        <v/>
      </c>
      <c r="AQ10" s="299" t="str">
        <f>IF(A10="","",IF(杜トラ_入力シート!AE15="", "", 杜トラ_入力シート!AE15))</f>
        <v/>
      </c>
      <c r="AR10" s="299" t="str">
        <f>IF(杜トラ_入力シート!AF15="", "", 杜トラ_入力シート!AF15)</f>
        <v/>
      </c>
      <c r="AS10" s="299" t="str">
        <f>IF(杜トラ_入力シート!AG15="", "", 杜トラ_入力シート!AG15)</f>
        <v/>
      </c>
      <c r="AT10" s="299" t="str">
        <f>IF(杜トラ_入力シート!AH15="", "", 杜トラ_入力シート!AH15)</f>
        <v/>
      </c>
      <c r="AU10" s="299" t="str">
        <f>IF(杜トラ_入力シート!AI15="", "", 杜トラ_入力シート!AI15)</f>
        <v/>
      </c>
      <c r="AV10" s="298" t="str">
        <f>IF(AW10="", "", IF($L10="男", VLOOKUP(AW10, データ!$B$2:$C$101, 2, FALSE), IF($L10="女", VLOOKUP(AW10, データ!$F$2:$H$101, 2, FALSE), "")))</f>
        <v/>
      </c>
      <c r="AW10" s="299" t="str">
        <f>IF(A10="","",IF(杜トラ_入力シート!AJ15="", "", 杜トラ_入力シート!AJ15))</f>
        <v/>
      </c>
      <c r="AX10" s="299" t="str">
        <f>IF(杜トラ_入力シート!AK15="", "", 杜トラ_入力シート!AK15)</f>
        <v/>
      </c>
      <c r="AY10" s="299" t="str">
        <f>IF(杜トラ_入力シート!AL15="", "", 杜トラ_入力シート!AL15)</f>
        <v/>
      </c>
      <c r="AZ10" s="299" t="str">
        <f>IF(杜トラ_入力シート!AM15="", "", 杜トラ_入力シート!AM15)</f>
        <v/>
      </c>
      <c r="BA10" s="299" t="str">
        <f>IF(杜トラ_入力シート!AN15="", "", 杜トラ_入力シート!AN15)</f>
        <v/>
      </c>
      <c r="BB10" s="299" t="str">
        <f t="shared" si="2"/>
        <v/>
      </c>
    </row>
    <row r="11" spans="1:54">
      <c r="A11" s="298" t="str">
        <f>杜トラ_入力シート!A16</f>
        <v/>
      </c>
      <c r="B11" s="298">
        <f>IF(杜トラ_入力シート!B16="", "", 杜トラ_入力シート!B16)</f>
        <v>0</v>
      </c>
      <c r="C11" s="299" t="str">
        <f>IF(杜トラ_入力シート!C16="", "", 杜トラ_入力シート!C16)</f>
        <v/>
      </c>
      <c r="D11" s="299" t="str">
        <f>IF(杜トラ_入力シート!D16="", "", 杜トラ_入力シート!D16)</f>
        <v/>
      </c>
      <c r="E11" s="299" t="str">
        <f t="shared" si="0"/>
        <v/>
      </c>
      <c r="F11" s="299" t="str">
        <f t="shared" si="0"/>
        <v/>
      </c>
      <c r="G11" s="299" t="str">
        <f t="shared" si="1"/>
        <v/>
      </c>
      <c r="H11" s="299" t="str">
        <f t="shared" si="1"/>
        <v/>
      </c>
      <c r="I11" s="299" t="str">
        <f>IF(杜トラ_入力シート!G16="", "", 杜トラ_入力シート!G16)</f>
        <v/>
      </c>
      <c r="J11" s="299" t="str">
        <f>IF(杜トラ_入力シート!E16="", "", 杜トラ_入力シート!E16)</f>
        <v/>
      </c>
      <c r="K11" s="299" t="str">
        <f>IF(杜トラ_入力シート!F16="", "", 杜トラ_入力シート!F16)</f>
        <v/>
      </c>
      <c r="L11" s="299" t="str">
        <f>IF(杜トラ_入力シート!I16="", "", 杜トラ_入力シート!I16)</f>
        <v/>
      </c>
      <c r="M11" s="298" t="str">
        <f>IF(杜トラ_入力シート!J16="", "", 杜トラ_入力シート!J16)</f>
        <v/>
      </c>
      <c r="N11" s="298" t="str">
        <f>IF(杜トラ_入力シート!K16="", "", 杜トラ_入力シート!K16)</f>
        <v/>
      </c>
      <c r="O11" s="298" t="str">
        <f>IF(杜トラ_入力シート!L16="", "", 杜トラ_入力シート!L16)</f>
        <v/>
      </c>
      <c r="P11" s="299" t="str">
        <f>IF(杜トラ_入力シート!M16="", "", 杜トラ_入力シート!M16)</f>
        <v/>
      </c>
      <c r="Q11" s="298" t="str">
        <f>IF(A11="","",杜トラ_入力シート!$AK$2)</f>
        <v/>
      </c>
      <c r="R11" s="299" t="str">
        <f>IF(Q11="", "", 杜トラ_入力シート!$Q$2)</f>
        <v/>
      </c>
      <c r="S11" s="299" t="str">
        <f>IF(Q11="", "", 杜トラ_入力シート!$Q$1)</f>
        <v/>
      </c>
      <c r="T11" s="299" t="str">
        <f>IF(Q11="", "", 杜トラ_入力シート!$V$1)</f>
        <v/>
      </c>
      <c r="U11" s="299" t="str">
        <f>IF(Q11="", "", 杜トラ_入力シート!$Q$2)</f>
        <v/>
      </c>
      <c r="V11" s="299" t="str">
        <f>IF(杜トラ_入力シート!N16="", "", 杜トラ_入力シート!N16)</f>
        <v/>
      </c>
      <c r="W11" s="299" t="str">
        <f>IF(杜トラ_入力シート!O16="", "", 杜トラ_入力シート!O16)</f>
        <v/>
      </c>
      <c r="X11" s="298" t="str">
        <f>IF(Y11="", "", IF($L11="男", VLOOKUP(Y11, データ!$B$2:$C$101, 2, FALSE), IF($L11="女", VLOOKUP(Y11, データ!$F$2:$H$101, 2, FALSE), "")))</f>
        <v/>
      </c>
      <c r="Y11" s="299" t="str">
        <f>IF(A11="","",IF(杜トラ_入力シート!P16="", "", 杜トラ_入力シート!P16))</f>
        <v/>
      </c>
      <c r="Z11" s="299" t="str">
        <f>IF(杜トラ_入力シート!Q16="", "", 杜トラ_入力シート!Q16)</f>
        <v/>
      </c>
      <c r="AA11" s="299" t="str">
        <f>IF(杜トラ_入力シート!R16="", "", 杜トラ_入力シート!R16)</f>
        <v/>
      </c>
      <c r="AB11" s="299" t="str">
        <f>IF(杜トラ_入力シート!S16="", "", 杜トラ_入力シート!S16)</f>
        <v/>
      </c>
      <c r="AC11" s="299" t="str">
        <f>IF(杜トラ_入力シート!T16="", "", 杜トラ_入力シート!T16)</f>
        <v/>
      </c>
      <c r="AD11" s="298" t="str">
        <f>IF(AE11="", "", IF($L11="男", VLOOKUP(AE11, データ!$B$2:$C$101, 2, FALSE), IF($L11="女", VLOOKUP(AE11, データ!$F$2:$H$101, 2, FALSE), "")))</f>
        <v/>
      </c>
      <c r="AE11" s="299" t="str">
        <f>IF(A11="","",IF(杜トラ_入力シート!U16="", "", 杜トラ_入力シート!U16))</f>
        <v/>
      </c>
      <c r="AF11" s="299" t="str">
        <f>IF(杜トラ_入力シート!V16="", "", 杜トラ_入力シート!V16)</f>
        <v/>
      </c>
      <c r="AG11" s="299" t="str">
        <f>IF(杜トラ_入力シート!W16="", "", 杜トラ_入力シート!W16)</f>
        <v/>
      </c>
      <c r="AH11" s="299" t="str">
        <f>IF(杜トラ_入力シート!X16="", "", 杜トラ_入力シート!X16)</f>
        <v/>
      </c>
      <c r="AI11" s="299" t="str">
        <f>IF(杜トラ_入力シート!Y16="", "", 杜トラ_入力シート!Y16)</f>
        <v/>
      </c>
      <c r="AJ11" s="298" t="str">
        <f>IF(AK11="", "", IF($L11="男", VLOOKUP(AK11, データ!$B$2:$C$101, 2, FALSE), IF($L11="女", VLOOKUP(AK11, データ!$F$2:$H$101, 2, FALSE), "")))</f>
        <v/>
      </c>
      <c r="AK11" s="299" t="str">
        <f>IF(A11="","",IF(杜トラ_入力シート!Z16="", "", 杜トラ_入力シート!Z16))</f>
        <v/>
      </c>
      <c r="AL11" s="299" t="str">
        <f>IF(杜トラ_入力シート!AA16="", "", 杜トラ_入力シート!AA16)</f>
        <v/>
      </c>
      <c r="AM11" s="299" t="str">
        <f>IF(杜トラ_入力シート!AB16="", "", 杜トラ_入力シート!AB16)</f>
        <v/>
      </c>
      <c r="AN11" s="299" t="str">
        <f>IF(杜トラ_入力シート!AC16="", "", 杜トラ_入力シート!AC16)</f>
        <v/>
      </c>
      <c r="AO11" s="299" t="str">
        <f>IF(杜トラ_入力シート!AD16="", "", 杜トラ_入力シート!AD16)</f>
        <v/>
      </c>
      <c r="AP11" s="298" t="str">
        <f>IF(AQ11="", "", IF($L11="男", VLOOKUP(AQ11, データ!$B$2:$C$101, 2, FALSE), IF($L11="女", VLOOKUP(AQ11, データ!$F$2:$H$101, 2, FALSE), "")))</f>
        <v/>
      </c>
      <c r="AQ11" s="299" t="str">
        <f>IF(A11="","",IF(杜トラ_入力シート!AE16="", "", 杜トラ_入力シート!AE16))</f>
        <v/>
      </c>
      <c r="AR11" s="299" t="str">
        <f>IF(杜トラ_入力シート!AF16="", "", 杜トラ_入力シート!AF16)</f>
        <v/>
      </c>
      <c r="AS11" s="299" t="str">
        <f>IF(杜トラ_入力シート!AG16="", "", 杜トラ_入力シート!AG16)</f>
        <v/>
      </c>
      <c r="AT11" s="299" t="str">
        <f>IF(杜トラ_入力シート!AH16="", "", 杜トラ_入力シート!AH16)</f>
        <v/>
      </c>
      <c r="AU11" s="299" t="str">
        <f>IF(杜トラ_入力シート!AI16="", "", 杜トラ_入力シート!AI16)</f>
        <v/>
      </c>
      <c r="AV11" s="298" t="str">
        <f>IF(AW11="", "", IF($L11="男", VLOOKUP(AW11, データ!$B$2:$C$101, 2, FALSE), IF($L11="女", VLOOKUP(AW11, データ!$F$2:$H$101, 2, FALSE), "")))</f>
        <v/>
      </c>
      <c r="AW11" s="299" t="str">
        <f>IF(A11="","",IF(杜トラ_入力シート!AJ16="", "", 杜トラ_入力シート!AJ16))</f>
        <v/>
      </c>
      <c r="AX11" s="299" t="str">
        <f>IF(杜トラ_入力シート!AK16="", "", 杜トラ_入力シート!AK16)</f>
        <v/>
      </c>
      <c r="AY11" s="299" t="str">
        <f>IF(杜トラ_入力シート!AL16="", "", 杜トラ_入力シート!AL16)</f>
        <v/>
      </c>
      <c r="AZ11" s="299" t="str">
        <f>IF(杜トラ_入力シート!AM16="", "", 杜トラ_入力シート!AM16)</f>
        <v/>
      </c>
      <c r="BA11" s="299" t="str">
        <f>IF(杜トラ_入力シート!AN16="", "", 杜トラ_入力シート!AN16)</f>
        <v/>
      </c>
      <c r="BB11" s="299" t="str">
        <f t="shared" si="2"/>
        <v/>
      </c>
    </row>
    <row r="12" spans="1:54">
      <c r="A12" s="298" t="str">
        <f>杜トラ_入力シート!A17</f>
        <v/>
      </c>
      <c r="B12" s="298">
        <f>IF(杜トラ_入力シート!B17="", "", 杜トラ_入力シート!B17)</f>
        <v>0</v>
      </c>
      <c r="C12" s="299" t="str">
        <f>IF(杜トラ_入力シート!C17="", "", 杜トラ_入力シート!C17)</f>
        <v/>
      </c>
      <c r="D12" s="299" t="str">
        <f>IF(杜トラ_入力シート!D17="", "", 杜トラ_入力シート!D17)</f>
        <v/>
      </c>
      <c r="E12" s="299" t="str">
        <f t="shared" si="0"/>
        <v/>
      </c>
      <c r="F12" s="299" t="str">
        <f t="shared" si="0"/>
        <v/>
      </c>
      <c r="G12" s="299" t="str">
        <f t="shared" si="1"/>
        <v/>
      </c>
      <c r="H12" s="299" t="str">
        <f t="shared" si="1"/>
        <v/>
      </c>
      <c r="I12" s="299" t="str">
        <f>IF(杜トラ_入力シート!G17="", "", 杜トラ_入力シート!G17)</f>
        <v/>
      </c>
      <c r="J12" s="299" t="str">
        <f>IF(杜トラ_入力シート!E17="", "", 杜トラ_入力シート!E17)</f>
        <v/>
      </c>
      <c r="K12" s="299" t="str">
        <f>IF(杜トラ_入力シート!F17="", "", 杜トラ_入力シート!F17)</f>
        <v/>
      </c>
      <c r="L12" s="299" t="str">
        <f>IF(杜トラ_入力シート!I17="", "", 杜トラ_入力シート!I17)</f>
        <v/>
      </c>
      <c r="M12" s="298" t="str">
        <f>IF(杜トラ_入力シート!J17="", "", 杜トラ_入力シート!J17)</f>
        <v/>
      </c>
      <c r="N12" s="298" t="str">
        <f>IF(杜トラ_入力シート!K17="", "", 杜トラ_入力シート!K17)</f>
        <v/>
      </c>
      <c r="O12" s="298" t="str">
        <f>IF(杜トラ_入力シート!L17="", "", 杜トラ_入力シート!L17)</f>
        <v/>
      </c>
      <c r="P12" s="299" t="str">
        <f>IF(杜トラ_入力シート!M17="", "", 杜トラ_入力シート!M17)</f>
        <v/>
      </c>
      <c r="Q12" s="298" t="str">
        <f>IF(A12="","",杜トラ_入力シート!$AK$2)</f>
        <v/>
      </c>
      <c r="R12" s="299" t="str">
        <f>IF(Q12="", "", 杜トラ_入力シート!$Q$2)</f>
        <v/>
      </c>
      <c r="S12" s="299" t="str">
        <f>IF(Q12="", "", 杜トラ_入力シート!$Q$1)</f>
        <v/>
      </c>
      <c r="T12" s="299" t="str">
        <f>IF(Q12="", "", 杜トラ_入力シート!$V$1)</f>
        <v/>
      </c>
      <c r="U12" s="299" t="str">
        <f>IF(Q12="", "", 杜トラ_入力シート!$Q$2)</f>
        <v/>
      </c>
      <c r="V12" s="299" t="str">
        <f>IF(杜トラ_入力シート!N17="", "", 杜トラ_入力シート!N17)</f>
        <v/>
      </c>
      <c r="W12" s="299" t="str">
        <f>IF(杜トラ_入力シート!O17="", "", 杜トラ_入力シート!O17)</f>
        <v/>
      </c>
      <c r="X12" s="298" t="str">
        <f>IF(Y12="", "", IF($L12="男", VLOOKUP(Y12, データ!$B$2:$C$101, 2, FALSE), IF($L12="女", VLOOKUP(Y12, データ!$F$2:$H$101, 2, FALSE), "")))</f>
        <v/>
      </c>
      <c r="Y12" s="299" t="str">
        <f>IF(A12="","",IF(杜トラ_入力シート!P17="", "", 杜トラ_入力シート!P17))</f>
        <v/>
      </c>
      <c r="Z12" s="299" t="str">
        <f>IF(杜トラ_入力シート!Q17="", "", 杜トラ_入力シート!Q17)</f>
        <v/>
      </c>
      <c r="AA12" s="299" t="str">
        <f>IF(杜トラ_入力シート!R17="", "", 杜トラ_入力シート!R17)</f>
        <v/>
      </c>
      <c r="AB12" s="299" t="str">
        <f>IF(杜トラ_入力シート!S17="", "", 杜トラ_入力シート!S17)</f>
        <v/>
      </c>
      <c r="AC12" s="299" t="str">
        <f>IF(杜トラ_入力シート!T17="", "", 杜トラ_入力シート!T17)</f>
        <v/>
      </c>
      <c r="AD12" s="298" t="str">
        <f>IF(AE12="", "", IF($L12="男", VLOOKUP(AE12, データ!$B$2:$C$101, 2, FALSE), IF($L12="女", VLOOKUP(AE12, データ!$F$2:$H$101, 2, FALSE), "")))</f>
        <v/>
      </c>
      <c r="AE12" s="299" t="str">
        <f>IF(A12="","",IF(杜トラ_入力シート!U17="", "", 杜トラ_入力シート!U17))</f>
        <v/>
      </c>
      <c r="AF12" s="299" t="str">
        <f>IF(杜トラ_入力シート!V17="", "", 杜トラ_入力シート!V17)</f>
        <v/>
      </c>
      <c r="AG12" s="299" t="str">
        <f>IF(杜トラ_入力シート!W17="", "", 杜トラ_入力シート!W17)</f>
        <v/>
      </c>
      <c r="AH12" s="299" t="str">
        <f>IF(杜トラ_入力シート!X17="", "", 杜トラ_入力シート!X17)</f>
        <v/>
      </c>
      <c r="AI12" s="299" t="str">
        <f>IF(杜トラ_入力シート!Y17="", "", 杜トラ_入力シート!Y17)</f>
        <v/>
      </c>
      <c r="AJ12" s="298" t="str">
        <f>IF(AK12="", "", IF($L12="男", VLOOKUP(AK12, データ!$B$2:$C$101, 2, FALSE), IF($L12="女", VLOOKUP(AK12, データ!$F$2:$H$101, 2, FALSE), "")))</f>
        <v/>
      </c>
      <c r="AK12" s="299" t="str">
        <f>IF(A12="","",IF(杜トラ_入力シート!Z17="", "", 杜トラ_入力シート!Z17))</f>
        <v/>
      </c>
      <c r="AL12" s="299" t="str">
        <f>IF(杜トラ_入力シート!AA17="", "", 杜トラ_入力シート!AA17)</f>
        <v/>
      </c>
      <c r="AM12" s="299" t="str">
        <f>IF(杜トラ_入力シート!AB17="", "", 杜トラ_入力シート!AB17)</f>
        <v/>
      </c>
      <c r="AN12" s="299" t="str">
        <f>IF(杜トラ_入力シート!AC17="", "", 杜トラ_入力シート!AC17)</f>
        <v/>
      </c>
      <c r="AO12" s="299" t="str">
        <f>IF(杜トラ_入力シート!AD17="", "", 杜トラ_入力シート!AD17)</f>
        <v/>
      </c>
      <c r="AP12" s="298" t="str">
        <f>IF(AQ12="", "", IF($L12="男", VLOOKUP(AQ12, データ!$B$2:$C$101, 2, FALSE), IF($L12="女", VLOOKUP(AQ12, データ!$F$2:$H$101, 2, FALSE), "")))</f>
        <v/>
      </c>
      <c r="AQ12" s="299" t="str">
        <f>IF(A12="","",IF(杜トラ_入力シート!AE17="", "", 杜トラ_入力シート!AE17))</f>
        <v/>
      </c>
      <c r="AR12" s="299" t="str">
        <f>IF(杜トラ_入力シート!AF17="", "", 杜トラ_入力シート!AF17)</f>
        <v/>
      </c>
      <c r="AS12" s="299" t="str">
        <f>IF(杜トラ_入力シート!AG17="", "", 杜トラ_入力シート!AG17)</f>
        <v/>
      </c>
      <c r="AT12" s="299" t="str">
        <f>IF(杜トラ_入力シート!AH17="", "", 杜トラ_入力シート!AH17)</f>
        <v/>
      </c>
      <c r="AU12" s="299" t="str">
        <f>IF(杜トラ_入力シート!AI17="", "", 杜トラ_入力シート!AI17)</f>
        <v/>
      </c>
      <c r="AV12" s="298" t="str">
        <f>IF(AW12="", "", IF($L12="男", VLOOKUP(AW12, データ!$B$2:$C$101, 2, FALSE), IF($L12="女", VLOOKUP(AW12, データ!$F$2:$H$101, 2, FALSE), "")))</f>
        <v/>
      </c>
      <c r="AW12" s="299" t="str">
        <f>IF(A12="","",IF(杜トラ_入力シート!AJ17="", "", 杜トラ_入力シート!AJ17))</f>
        <v/>
      </c>
      <c r="AX12" s="299" t="str">
        <f>IF(杜トラ_入力シート!AK17="", "", 杜トラ_入力シート!AK17)</f>
        <v/>
      </c>
      <c r="AY12" s="299" t="str">
        <f>IF(杜トラ_入力シート!AL17="", "", 杜トラ_入力シート!AL17)</f>
        <v/>
      </c>
      <c r="AZ12" s="299" t="str">
        <f>IF(杜トラ_入力シート!AM17="", "", 杜トラ_入力シート!AM17)</f>
        <v/>
      </c>
      <c r="BA12" s="299" t="str">
        <f>IF(杜トラ_入力シート!AN17="", "", 杜トラ_入力シート!AN17)</f>
        <v/>
      </c>
      <c r="BB12" s="299" t="str">
        <f t="shared" si="2"/>
        <v/>
      </c>
    </row>
    <row r="13" spans="1:54">
      <c r="A13" s="298" t="str">
        <f>杜トラ_入力シート!A18</f>
        <v/>
      </c>
      <c r="B13" s="298">
        <f>IF(杜トラ_入力シート!B18="", "", 杜トラ_入力シート!B18)</f>
        <v>0</v>
      </c>
      <c r="C13" s="299" t="str">
        <f>IF(杜トラ_入力シート!C18="", "", 杜トラ_入力シート!C18)</f>
        <v/>
      </c>
      <c r="D13" s="299" t="str">
        <f>IF(杜トラ_入力シート!D18="", "", 杜トラ_入力シート!D18)</f>
        <v/>
      </c>
      <c r="E13" s="299" t="str">
        <f t="shared" si="0"/>
        <v/>
      </c>
      <c r="F13" s="299" t="str">
        <f t="shared" si="0"/>
        <v/>
      </c>
      <c r="G13" s="299" t="str">
        <f t="shared" si="1"/>
        <v/>
      </c>
      <c r="H13" s="299" t="str">
        <f t="shared" si="1"/>
        <v/>
      </c>
      <c r="I13" s="299" t="str">
        <f>IF(杜トラ_入力シート!G18="", "", 杜トラ_入力シート!G18)</f>
        <v/>
      </c>
      <c r="J13" s="299" t="str">
        <f>IF(杜トラ_入力シート!E18="", "", 杜トラ_入力シート!E18)</f>
        <v/>
      </c>
      <c r="K13" s="299" t="str">
        <f>IF(杜トラ_入力シート!F18="", "", 杜トラ_入力シート!F18)</f>
        <v/>
      </c>
      <c r="L13" s="299" t="str">
        <f>IF(杜トラ_入力シート!I18="", "", 杜トラ_入力シート!I18)</f>
        <v/>
      </c>
      <c r="M13" s="298" t="str">
        <f>IF(杜トラ_入力シート!J18="", "", 杜トラ_入力シート!J18)</f>
        <v/>
      </c>
      <c r="N13" s="298" t="str">
        <f>IF(杜トラ_入力シート!K18="", "", 杜トラ_入力シート!K18)</f>
        <v/>
      </c>
      <c r="O13" s="298" t="str">
        <f>IF(杜トラ_入力シート!L18="", "", 杜トラ_入力シート!L18)</f>
        <v/>
      </c>
      <c r="P13" s="299" t="str">
        <f>IF(杜トラ_入力シート!M18="", "", 杜トラ_入力シート!M18)</f>
        <v/>
      </c>
      <c r="Q13" s="298" t="str">
        <f>IF(A13="","",杜トラ_入力シート!$AK$2)</f>
        <v/>
      </c>
      <c r="R13" s="299" t="str">
        <f>IF(Q13="", "", 杜トラ_入力シート!$Q$2)</f>
        <v/>
      </c>
      <c r="S13" s="299" t="str">
        <f>IF(Q13="", "", 杜トラ_入力シート!$Q$1)</f>
        <v/>
      </c>
      <c r="T13" s="299" t="str">
        <f>IF(Q13="", "", 杜トラ_入力シート!$V$1)</f>
        <v/>
      </c>
      <c r="U13" s="299" t="str">
        <f>IF(Q13="", "", 杜トラ_入力シート!$Q$2)</f>
        <v/>
      </c>
      <c r="V13" s="299" t="str">
        <f>IF(杜トラ_入力シート!N18="", "", 杜トラ_入力シート!N18)</f>
        <v/>
      </c>
      <c r="W13" s="299" t="str">
        <f>IF(杜トラ_入力シート!O18="", "", 杜トラ_入力シート!O18)</f>
        <v/>
      </c>
      <c r="X13" s="298" t="str">
        <f>IF(Y13="", "", IF($L13="男", VLOOKUP(Y13, データ!$B$2:$C$101, 2, FALSE), IF($L13="女", VLOOKUP(Y13, データ!$F$2:$H$101, 2, FALSE), "")))</f>
        <v/>
      </c>
      <c r="Y13" s="299" t="str">
        <f>IF(A13="","",IF(杜トラ_入力シート!P18="", "", 杜トラ_入力シート!P18))</f>
        <v/>
      </c>
      <c r="Z13" s="299" t="str">
        <f>IF(杜トラ_入力シート!Q18="", "", 杜トラ_入力シート!Q18)</f>
        <v/>
      </c>
      <c r="AA13" s="299" t="str">
        <f>IF(杜トラ_入力シート!R18="", "", 杜トラ_入力シート!R18)</f>
        <v/>
      </c>
      <c r="AB13" s="299" t="str">
        <f>IF(杜トラ_入力シート!S18="", "", 杜トラ_入力シート!S18)</f>
        <v/>
      </c>
      <c r="AC13" s="299" t="str">
        <f>IF(杜トラ_入力シート!T18="", "", 杜トラ_入力シート!T18)</f>
        <v/>
      </c>
      <c r="AD13" s="298" t="str">
        <f>IF(AE13="", "", IF($L13="男", VLOOKUP(AE13, データ!$B$2:$C$101, 2, FALSE), IF($L13="女", VLOOKUP(AE13, データ!$F$2:$H$101, 2, FALSE), "")))</f>
        <v/>
      </c>
      <c r="AE13" s="299" t="str">
        <f>IF(A13="","",IF(杜トラ_入力シート!U18="", "", 杜トラ_入力シート!U18))</f>
        <v/>
      </c>
      <c r="AF13" s="299" t="str">
        <f>IF(杜トラ_入力シート!V18="", "", 杜トラ_入力シート!V18)</f>
        <v/>
      </c>
      <c r="AG13" s="299" t="str">
        <f>IF(杜トラ_入力シート!W18="", "", 杜トラ_入力シート!W18)</f>
        <v/>
      </c>
      <c r="AH13" s="299" t="str">
        <f>IF(杜トラ_入力シート!X18="", "", 杜トラ_入力シート!X18)</f>
        <v/>
      </c>
      <c r="AI13" s="299" t="str">
        <f>IF(杜トラ_入力シート!Y18="", "", 杜トラ_入力シート!Y18)</f>
        <v/>
      </c>
      <c r="AJ13" s="298" t="str">
        <f>IF(AK13="", "", IF($L13="男", VLOOKUP(AK13, データ!$B$2:$C$101, 2, FALSE), IF($L13="女", VLOOKUP(AK13, データ!$F$2:$H$101, 2, FALSE), "")))</f>
        <v/>
      </c>
      <c r="AK13" s="299" t="str">
        <f>IF(A13="","",IF(杜トラ_入力シート!Z18="", "", 杜トラ_入力シート!Z18))</f>
        <v/>
      </c>
      <c r="AL13" s="299" t="str">
        <f>IF(杜トラ_入力シート!AA18="", "", 杜トラ_入力シート!AA18)</f>
        <v/>
      </c>
      <c r="AM13" s="299" t="str">
        <f>IF(杜トラ_入力シート!AB18="", "", 杜トラ_入力シート!AB18)</f>
        <v/>
      </c>
      <c r="AN13" s="299" t="str">
        <f>IF(杜トラ_入力シート!AC18="", "", 杜トラ_入力シート!AC18)</f>
        <v/>
      </c>
      <c r="AO13" s="299" t="str">
        <f>IF(杜トラ_入力シート!AD18="", "", 杜トラ_入力シート!AD18)</f>
        <v/>
      </c>
      <c r="AP13" s="298" t="str">
        <f>IF(AQ13="", "", IF($L13="男", VLOOKUP(AQ13, データ!$B$2:$C$101, 2, FALSE), IF($L13="女", VLOOKUP(AQ13, データ!$F$2:$H$101, 2, FALSE), "")))</f>
        <v/>
      </c>
      <c r="AQ13" s="299" t="str">
        <f>IF(A13="","",IF(杜トラ_入力シート!AE18="", "", 杜トラ_入力シート!AE18))</f>
        <v/>
      </c>
      <c r="AR13" s="299" t="str">
        <f>IF(杜トラ_入力シート!AF18="", "", 杜トラ_入力シート!AF18)</f>
        <v/>
      </c>
      <c r="AS13" s="299" t="str">
        <f>IF(杜トラ_入力シート!AG18="", "", 杜トラ_入力シート!AG18)</f>
        <v/>
      </c>
      <c r="AT13" s="299" t="str">
        <f>IF(杜トラ_入力シート!AH18="", "", 杜トラ_入力シート!AH18)</f>
        <v/>
      </c>
      <c r="AU13" s="299" t="str">
        <f>IF(杜トラ_入力シート!AI18="", "", 杜トラ_入力シート!AI18)</f>
        <v/>
      </c>
      <c r="AV13" s="298" t="str">
        <f>IF(AW13="", "", IF($L13="男", VLOOKUP(AW13, データ!$B$2:$C$101, 2, FALSE), IF($L13="女", VLOOKUP(AW13, データ!$F$2:$H$101, 2, FALSE), "")))</f>
        <v/>
      </c>
      <c r="AW13" s="299" t="str">
        <f>IF(A13="","",IF(杜トラ_入力シート!AJ18="", "", 杜トラ_入力シート!AJ18))</f>
        <v/>
      </c>
      <c r="AX13" s="299" t="str">
        <f>IF(杜トラ_入力シート!AK18="", "", 杜トラ_入力シート!AK18)</f>
        <v/>
      </c>
      <c r="AY13" s="299" t="str">
        <f>IF(杜トラ_入力シート!AL18="", "", 杜トラ_入力シート!AL18)</f>
        <v/>
      </c>
      <c r="AZ13" s="299" t="str">
        <f>IF(杜トラ_入力シート!AM18="", "", 杜トラ_入力シート!AM18)</f>
        <v/>
      </c>
      <c r="BA13" s="299" t="str">
        <f>IF(杜トラ_入力シート!AN18="", "", 杜トラ_入力シート!AN18)</f>
        <v/>
      </c>
      <c r="BB13" s="299" t="str">
        <f t="shared" si="2"/>
        <v/>
      </c>
    </row>
    <row r="14" spans="1:54">
      <c r="A14" s="298" t="str">
        <f>杜トラ_入力シート!A19</f>
        <v/>
      </c>
      <c r="B14" s="298">
        <f>IF(杜トラ_入力シート!B19="", "", 杜トラ_入力シート!B19)</f>
        <v>0</v>
      </c>
      <c r="C14" s="299" t="str">
        <f>IF(杜トラ_入力シート!C19="", "", 杜トラ_入力シート!C19)</f>
        <v/>
      </c>
      <c r="D14" s="299" t="str">
        <f>IF(杜トラ_入力シート!D19="", "", 杜トラ_入力シート!D19)</f>
        <v/>
      </c>
      <c r="E14" s="299" t="str">
        <f t="shared" si="0"/>
        <v/>
      </c>
      <c r="F14" s="299" t="str">
        <f t="shared" si="0"/>
        <v/>
      </c>
      <c r="G14" s="299" t="str">
        <f t="shared" si="1"/>
        <v/>
      </c>
      <c r="H14" s="299" t="str">
        <f t="shared" si="1"/>
        <v/>
      </c>
      <c r="I14" s="299" t="str">
        <f>IF(杜トラ_入力シート!G19="", "", 杜トラ_入力シート!G19)</f>
        <v/>
      </c>
      <c r="J14" s="299" t="str">
        <f>IF(杜トラ_入力シート!E19="", "", 杜トラ_入力シート!E19)</f>
        <v/>
      </c>
      <c r="K14" s="299" t="str">
        <f>IF(杜トラ_入力シート!F19="", "", 杜トラ_入力シート!F19)</f>
        <v/>
      </c>
      <c r="L14" s="299" t="str">
        <f>IF(杜トラ_入力シート!I19="", "", 杜トラ_入力シート!I19)</f>
        <v/>
      </c>
      <c r="M14" s="298" t="str">
        <f>IF(杜トラ_入力シート!J19="", "", 杜トラ_入力シート!J19)</f>
        <v/>
      </c>
      <c r="N14" s="298" t="str">
        <f>IF(杜トラ_入力シート!K19="", "", 杜トラ_入力シート!K19)</f>
        <v/>
      </c>
      <c r="O14" s="298" t="str">
        <f>IF(杜トラ_入力シート!L19="", "", 杜トラ_入力シート!L19)</f>
        <v/>
      </c>
      <c r="P14" s="299" t="str">
        <f>IF(杜トラ_入力シート!M19="", "", 杜トラ_入力シート!M19)</f>
        <v/>
      </c>
      <c r="Q14" s="298" t="str">
        <f>IF(A14="","",杜トラ_入力シート!$AK$2)</f>
        <v/>
      </c>
      <c r="R14" s="299" t="str">
        <f>IF(Q14="", "", 杜トラ_入力シート!$Q$2)</f>
        <v/>
      </c>
      <c r="S14" s="299" t="str">
        <f>IF(Q14="", "", 杜トラ_入力シート!$Q$1)</f>
        <v/>
      </c>
      <c r="T14" s="299" t="str">
        <f>IF(Q14="", "", 杜トラ_入力シート!$V$1)</f>
        <v/>
      </c>
      <c r="U14" s="299" t="str">
        <f>IF(Q14="", "", 杜トラ_入力シート!$Q$2)</f>
        <v/>
      </c>
      <c r="V14" s="299" t="str">
        <f>IF(杜トラ_入力シート!N19="", "", 杜トラ_入力シート!N19)</f>
        <v/>
      </c>
      <c r="W14" s="299" t="str">
        <f>IF(杜トラ_入力シート!O19="", "", 杜トラ_入力シート!O19)</f>
        <v/>
      </c>
      <c r="X14" s="298" t="str">
        <f>IF(Y14="", "", IF($L14="男", VLOOKUP(Y14, データ!$B$2:$C$101, 2, FALSE), IF($L14="女", VLOOKUP(Y14, データ!$F$2:$H$101, 2, FALSE), "")))</f>
        <v/>
      </c>
      <c r="Y14" s="299" t="str">
        <f>IF(A14="","",IF(杜トラ_入力シート!P19="", "", 杜トラ_入力シート!P19))</f>
        <v/>
      </c>
      <c r="Z14" s="299" t="str">
        <f>IF(杜トラ_入力シート!Q19="", "", 杜トラ_入力シート!Q19)</f>
        <v/>
      </c>
      <c r="AA14" s="299" t="str">
        <f>IF(杜トラ_入力シート!R19="", "", 杜トラ_入力シート!R19)</f>
        <v/>
      </c>
      <c r="AB14" s="299" t="str">
        <f>IF(杜トラ_入力シート!S19="", "", 杜トラ_入力シート!S19)</f>
        <v/>
      </c>
      <c r="AC14" s="299" t="str">
        <f>IF(杜トラ_入力シート!T19="", "", 杜トラ_入力シート!T19)</f>
        <v/>
      </c>
      <c r="AD14" s="298" t="str">
        <f>IF(AE14="", "", IF($L14="男", VLOOKUP(AE14, データ!$B$2:$C$101, 2, FALSE), IF($L14="女", VLOOKUP(AE14, データ!$F$2:$H$101, 2, FALSE), "")))</f>
        <v/>
      </c>
      <c r="AE14" s="299" t="str">
        <f>IF(A14="","",IF(杜トラ_入力シート!U19="", "", 杜トラ_入力シート!U19))</f>
        <v/>
      </c>
      <c r="AF14" s="299" t="str">
        <f>IF(杜トラ_入力シート!V19="", "", 杜トラ_入力シート!V19)</f>
        <v/>
      </c>
      <c r="AG14" s="299" t="str">
        <f>IF(杜トラ_入力シート!W19="", "", 杜トラ_入力シート!W19)</f>
        <v/>
      </c>
      <c r="AH14" s="299" t="str">
        <f>IF(杜トラ_入力シート!X19="", "", 杜トラ_入力シート!X19)</f>
        <v/>
      </c>
      <c r="AI14" s="299" t="str">
        <f>IF(杜トラ_入力シート!Y19="", "", 杜トラ_入力シート!Y19)</f>
        <v/>
      </c>
      <c r="AJ14" s="298" t="str">
        <f>IF(AK14="", "", IF($L14="男", VLOOKUP(AK14, データ!$B$2:$C$101, 2, FALSE), IF($L14="女", VLOOKUP(AK14, データ!$F$2:$H$101, 2, FALSE), "")))</f>
        <v/>
      </c>
      <c r="AK14" s="299" t="str">
        <f>IF(A14="","",IF(杜トラ_入力シート!Z19="", "", 杜トラ_入力シート!Z19))</f>
        <v/>
      </c>
      <c r="AL14" s="299" t="str">
        <f>IF(杜トラ_入力シート!AA19="", "", 杜トラ_入力シート!AA19)</f>
        <v/>
      </c>
      <c r="AM14" s="299" t="str">
        <f>IF(杜トラ_入力シート!AB19="", "", 杜トラ_入力シート!AB19)</f>
        <v/>
      </c>
      <c r="AN14" s="299" t="str">
        <f>IF(杜トラ_入力シート!AC19="", "", 杜トラ_入力シート!AC19)</f>
        <v/>
      </c>
      <c r="AO14" s="299" t="str">
        <f>IF(杜トラ_入力シート!AD19="", "", 杜トラ_入力シート!AD19)</f>
        <v/>
      </c>
      <c r="AP14" s="298" t="str">
        <f>IF(AQ14="", "", IF($L14="男", VLOOKUP(AQ14, データ!$B$2:$C$101, 2, FALSE), IF($L14="女", VLOOKUP(AQ14, データ!$F$2:$H$101, 2, FALSE), "")))</f>
        <v/>
      </c>
      <c r="AQ14" s="299" t="str">
        <f>IF(A14="","",IF(杜トラ_入力シート!AE19="", "", 杜トラ_入力シート!AE19))</f>
        <v/>
      </c>
      <c r="AR14" s="299" t="str">
        <f>IF(杜トラ_入力シート!AF19="", "", 杜トラ_入力シート!AF19)</f>
        <v/>
      </c>
      <c r="AS14" s="299" t="str">
        <f>IF(杜トラ_入力シート!AG19="", "", 杜トラ_入力シート!AG19)</f>
        <v/>
      </c>
      <c r="AT14" s="299" t="str">
        <f>IF(杜トラ_入力シート!AH19="", "", 杜トラ_入力シート!AH19)</f>
        <v/>
      </c>
      <c r="AU14" s="299" t="str">
        <f>IF(杜トラ_入力シート!AI19="", "", 杜トラ_入力シート!AI19)</f>
        <v/>
      </c>
      <c r="AV14" s="298" t="str">
        <f>IF(AW14="", "", IF($L14="男", VLOOKUP(AW14, データ!$B$2:$C$101, 2, FALSE), IF($L14="女", VLOOKUP(AW14, データ!$F$2:$H$101, 2, FALSE), "")))</f>
        <v/>
      </c>
      <c r="AW14" s="299" t="str">
        <f>IF(A14="","",IF(杜トラ_入力シート!AJ19="", "", 杜トラ_入力シート!AJ19))</f>
        <v/>
      </c>
      <c r="AX14" s="299" t="str">
        <f>IF(杜トラ_入力シート!AK19="", "", 杜トラ_入力シート!AK19)</f>
        <v/>
      </c>
      <c r="AY14" s="299" t="str">
        <f>IF(杜トラ_入力シート!AL19="", "", 杜トラ_入力シート!AL19)</f>
        <v/>
      </c>
      <c r="AZ14" s="299" t="str">
        <f>IF(杜トラ_入力シート!AM19="", "", 杜トラ_入力シート!AM19)</f>
        <v/>
      </c>
      <c r="BA14" s="299" t="str">
        <f>IF(杜トラ_入力シート!AN19="", "", 杜トラ_入力シート!AN19)</f>
        <v/>
      </c>
      <c r="BB14" s="299" t="str">
        <f t="shared" si="2"/>
        <v/>
      </c>
    </row>
    <row r="15" spans="1:54">
      <c r="A15" s="298" t="str">
        <f>杜トラ_入力シート!A20</f>
        <v/>
      </c>
      <c r="B15" s="298" t="str">
        <f>IF(杜トラ_入力シート!B20="", "", 杜トラ_入力シート!B20)</f>
        <v/>
      </c>
      <c r="C15" s="299" t="str">
        <f>IF(杜トラ_入力シート!C20="", "", 杜トラ_入力シート!C20)</f>
        <v/>
      </c>
      <c r="D15" s="299" t="str">
        <f>IF(杜トラ_入力シート!D20="", "", 杜トラ_入力シート!D20)</f>
        <v/>
      </c>
      <c r="E15" s="299" t="str">
        <f t="shared" si="0"/>
        <v/>
      </c>
      <c r="F15" s="299" t="str">
        <f t="shared" si="0"/>
        <v/>
      </c>
      <c r="G15" s="299" t="str">
        <f t="shared" si="1"/>
        <v/>
      </c>
      <c r="H15" s="299" t="str">
        <f t="shared" si="1"/>
        <v/>
      </c>
      <c r="I15" s="299" t="str">
        <f>IF(杜トラ_入力シート!G20="", "", 杜トラ_入力シート!G20)</f>
        <v/>
      </c>
      <c r="J15" s="299" t="str">
        <f>IF(杜トラ_入力シート!E20="", "", 杜トラ_入力シート!E20)</f>
        <v/>
      </c>
      <c r="K15" s="299" t="str">
        <f>IF(杜トラ_入力シート!F20="", "", 杜トラ_入力シート!F20)</f>
        <v/>
      </c>
      <c r="L15" s="299" t="str">
        <f>IF(杜トラ_入力シート!I20="", "", 杜トラ_入力シート!I20)</f>
        <v/>
      </c>
      <c r="M15" s="298" t="str">
        <f>IF(杜トラ_入力シート!J20="", "", 杜トラ_入力シート!J20)</f>
        <v/>
      </c>
      <c r="N15" s="298" t="str">
        <f>IF(杜トラ_入力シート!K20="", "", 杜トラ_入力シート!K20)</f>
        <v/>
      </c>
      <c r="O15" s="298" t="str">
        <f>IF(杜トラ_入力シート!L20="", "", 杜トラ_入力シート!L20)</f>
        <v/>
      </c>
      <c r="P15" s="299" t="str">
        <f>IF(杜トラ_入力シート!M20="", "", 杜トラ_入力シート!M20)</f>
        <v/>
      </c>
      <c r="Q15" s="298" t="str">
        <f>IF(A15="","",杜トラ_入力シート!$AK$2)</f>
        <v/>
      </c>
      <c r="R15" s="299" t="str">
        <f>IF(Q15="", "", 杜トラ_入力シート!$Q$2)</f>
        <v/>
      </c>
      <c r="S15" s="299" t="str">
        <f>IF(Q15="", "", 杜トラ_入力シート!$Q$1)</f>
        <v/>
      </c>
      <c r="T15" s="299" t="str">
        <f>IF(Q15="", "", 杜トラ_入力シート!$V$1)</f>
        <v/>
      </c>
      <c r="U15" s="299" t="str">
        <f>IF(Q15="", "", 杜トラ_入力シート!$Q$2)</f>
        <v/>
      </c>
      <c r="V15" s="299" t="str">
        <f>IF(杜トラ_入力シート!N20="", "", 杜トラ_入力シート!N20)</f>
        <v/>
      </c>
      <c r="W15" s="299" t="str">
        <f>IF(杜トラ_入力シート!O20="", "", 杜トラ_入力シート!O20)</f>
        <v/>
      </c>
      <c r="X15" s="298" t="str">
        <f>IF(Y15="", "", IF($L15="男", VLOOKUP(Y15, データ!$B$2:$C$101, 2, FALSE), IF($L15="女", VLOOKUP(Y15, データ!$F$2:$H$101, 2, FALSE), "")))</f>
        <v/>
      </c>
      <c r="Y15" s="299" t="str">
        <f>IF(A15="","",IF(杜トラ_入力シート!P20="", "", 杜トラ_入力シート!P20))</f>
        <v/>
      </c>
      <c r="Z15" s="299" t="str">
        <f>IF(杜トラ_入力シート!Q20="", "", 杜トラ_入力シート!Q20)</f>
        <v/>
      </c>
      <c r="AA15" s="299" t="str">
        <f>IF(杜トラ_入力シート!R20="", "", 杜トラ_入力シート!R20)</f>
        <v/>
      </c>
      <c r="AB15" s="299" t="str">
        <f>IF(杜トラ_入力シート!S20="", "", 杜トラ_入力シート!S20)</f>
        <v/>
      </c>
      <c r="AC15" s="299" t="str">
        <f>IF(杜トラ_入力シート!T20="", "", 杜トラ_入力シート!T20)</f>
        <v/>
      </c>
      <c r="AD15" s="298" t="str">
        <f>IF(AE15="", "", IF($L15="男", VLOOKUP(AE15, データ!$B$2:$C$101, 2, FALSE), IF($L15="女", VLOOKUP(AE15, データ!$F$2:$H$101, 2, FALSE), "")))</f>
        <v/>
      </c>
      <c r="AE15" s="299" t="str">
        <f>IF(A15="","",IF(杜トラ_入力シート!U20="", "", 杜トラ_入力シート!U20))</f>
        <v/>
      </c>
      <c r="AF15" s="299" t="str">
        <f>IF(杜トラ_入力シート!V20="", "", 杜トラ_入力シート!V20)</f>
        <v/>
      </c>
      <c r="AG15" s="299" t="str">
        <f>IF(杜トラ_入力シート!W20="", "", 杜トラ_入力シート!W20)</f>
        <v/>
      </c>
      <c r="AH15" s="299" t="str">
        <f>IF(杜トラ_入力シート!X20="", "", 杜トラ_入力シート!X20)</f>
        <v/>
      </c>
      <c r="AI15" s="299" t="str">
        <f>IF(杜トラ_入力シート!Y20="", "", 杜トラ_入力シート!Y20)</f>
        <v/>
      </c>
      <c r="AJ15" s="298" t="str">
        <f>IF(AK15="", "", IF($L15="男", VLOOKUP(AK15, データ!$B$2:$C$101, 2, FALSE), IF($L15="女", VLOOKUP(AK15, データ!$F$2:$H$101, 2, FALSE), "")))</f>
        <v/>
      </c>
      <c r="AK15" s="299" t="str">
        <f>IF(A15="","",IF(杜トラ_入力シート!Z20="", "", 杜トラ_入力シート!Z20))</f>
        <v/>
      </c>
      <c r="AL15" s="299" t="str">
        <f>IF(杜トラ_入力シート!AA20="", "", 杜トラ_入力シート!AA20)</f>
        <v/>
      </c>
      <c r="AM15" s="299" t="str">
        <f>IF(杜トラ_入力シート!AB20="", "", 杜トラ_入力シート!AB20)</f>
        <v/>
      </c>
      <c r="AN15" s="299" t="str">
        <f>IF(杜トラ_入力シート!AC20="", "", 杜トラ_入力シート!AC20)</f>
        <v/>
      </c>
      <c r="AO15" s="299" t="str">
        <f>IF(杜トラ_入力シート!AD20="", "", 杜トラ_入力シート!AD20)</f>
        <v/>
      </c>
      <c r="AP15" s="298" t="str">
        <f>IF(AQ15="", "", IF($L15="男", VLOOKUP(AQ15, データ!$B$2:$C$101, 2, FALSE), IF($L15="女", VLOOKUP(AQ15, データ!$F$2:$H$101, 2, FALSE), "")))</f>
        <v/>
      </c>
      <c r="AQ15" s="299" t="str">
        <f>IF(A15="","",IF(杜トラ_入力シート!AE20="", "", 杜トラ_入力シート!AE20))</f>
        <v/>
      </c>
      <c r="AR15" s="299" t="str">
        <f>IF(杜トラ_入力シート!AF20="", "", 杜トラ_入力シート!AF20)</f>
        <v/>
      </c>
      <c r="AS15" s="299" t="str">
        <f>IF(杜トラ_入力シート!AG20="", "", 杜トラ_入力シート!AG20)</f>
        <v/>
      </c>
      <c r="AT15" s="299" t="str">
        <f>IF(杜トラ_入力シート!AH20="", "", 杜トラ_入力シート!AH20)</f>
        <v/>
      </c>
      <c r="AU15" s="299" t="str">
        <f>IF(杜トラ_入力シート!AI20="", "", 杜トラ_入力シート!AI20)</f>
        <v/>
      </c>
      <c r="AV15" s="298" t="str">
        <f>IF(AW15="", "", IF($L15="男", VLOOKUP(AW15, データ!$B$2:$C$101, 2, FALSE), IF($L15="女", VLOOKUP(AW15, データ!$F$2:$H$101, 2, FALSE), "")))</f>
        <v/>
      </c>
      <c r="AW15" s="299" t="str">
        <f>IF(A15="","",IF(杜トラ_入力シート!AJ20="", "", 杜トラ_入力シート!AJ20))</f>
        <v/>
      </c>
      <c r="AX15" s="299" t="str">
        <f>IF(杜トラ_入力シート!AK20="", "", 杜トラ_入力シート!AK20)</f>
        <v/>
      </c>
      <c r="AY15" s="299" t="str">
        <f>IF(杜トラ_入力シート!AL20="", "", 杜トラ_入力シート!AL20)</f>
        <v/>
      </c>
      <c r="AZ15" s="299" t="str">
        <f>IF(杜トラ_入力シート!AM20="", "", 杜トラ_入力シート!AM20)</f>
        <v/>
      </c>
      <c r="BA15" s="299" t="str">
        <f>IF(杜トラ_入力シート!AN20="", "", 杜トラ_入力シート!AN20)</f>
        <v/>
      </c>
      <c r="BB15" s="299" t="str">
        <f t="shared" si="2"/>
        <v/>
      </c>
    </row>
    <row r="16" spans="1:54">
      <c r="A16" s="298" t="str">
        <f>杜トラ_入力シート!A21</f>
        <v/>
      </c>
      <c r="B16" s="298" t="str">
        <f>IF(杜トラ_入力シート!B21="", "", 杜トラ_入力シート!B21)</f>
        <v/>
      </c>
      <c r="C16" s="299" t="str">
        <f>IF(杜トラ_入力シート!C21="", "", 杜トラ_入力シート!C21)</f>
        <v/>
      </c>
      <c r="D16" s="299" t="str">
        <f>IF(杜トラ_入力シート!D21="", "", 杜トラ_入力シート!D21)</f>
        <v/>
      </c>
      <c r="E16" s="299" t="str">
        <f t="shared" si="0"/>
        <v/>
      </c>
      <c r="F16" s="299" t="str">
        <f t="shared" si="0"/>
        <v/>
      </c>
      <c r="G16" s="299" t="str">
        <f t="shared" si="1"/>
        <v/>
      </c>
      <c r="H16" s="299" t="str">
        <f t="shared" si="1"/>
        <v/>
      </c>
      <c r="I16" s="299" t="str">
        <f>IF(杜トラ_入力シート!G21="", "", 杜トラ_入力シート!G21)</f>
        <v/>
      </c>
      <c r="J16" s="299" t="str">
        <f>IF(杜トラ_入力シート!E21="", "", 杜トラ_入力シート!E21)</f>
        <v/>
      </c>
      <c r="K16" s="299" t="str">
        <f>IF(杜トラ_入力シート!F21="", "", 杜トラ_入力シート!F21)</f>
        <v/>
      </c>
      <c r="L16" s="299" t="str">
        <f>IF(杜トラ_入力シート!I21="", "", 杜トラ_入力シート!I21)</f>
        <v/>
      </c>
      <c r="M16" s="298" t="str">
        <f>IF(杜トラ_入力シート!J21="", "", 杜トラ_入力シート!J21)</f>
        <v/>
      </c>
      <c r="N16" s="298" t="str">
        <f>IF(杜トラ_入力シート!K21="", "", 杜トラ_入力シート!K21)</f>
        <v/>
      </c>
      <c r="O16" s="298" t="str">
        <f>IF(杜トラ_入力シート!L21="", "", 杜トラ_入力シート!L21)</f>
        <v/>
      </c>
      <c r="P16" s="299" t="str">
        <f>IF(杜トラ_入力シート!M21="", "", 杜トラ_入力シート!M21)</f>
        <v/>
      </c>
      <c r="Q16" s="298" t="str">
        <f>IF(A16="","",杜トラ_入力シート!$AK$2)</f>
        <v/>
      </c>
      <c r="R16" s="299" t="str">
        <f>IF(Q16="", "", 杜トラ_入力シート!$Q$2)</f>
        <v/>
      </c>
      <c r="S16" s="299" t="str">
        <f>IF(Q16="", "", 杜トラ_入力シート!$Q$1)</f>
        <v/>
      </c>
      <c r="T16" s="299" t="str">
        <f>IF(Q16="", "", 杜トラ_入力シート!$V$1)</f>
        <v/>
      </c>
      <c r="U16" s="299" t="str">
        <f>IF(Q16="", "", 杜トラ_入力シート!$Q$2)</f>
        <v/>
      </c>
      <c r="V16" s="299" t="str">
        <f>IF(杜トラ_入力シート!N21="", "", 杜トラ_入力シート!N21)</f>
        <v/>
      </c>
      <c r="W16" s="299" t="str">
        <f>IF(杜トラ_入力シート!O21="", "", 杜トラ_入力シート!O21)</f>
        <v/>
      </c>
      <c r="X16" s="298" t="str">
        <f>IF(Y16="", "", IF($L16="男", VLOOKUP(Y16, データ!$B$2:$C$101, 2, FALSE), IF($L16="女", VLOOKUP(Y16, データ!$F$2:$H$101, 2, FALSE), "")))</f>
        <v/>
      </c>
      <c r="Y16" s="299" t="str">
        <f>IF(A16="","",IF(杜トラ_入力シート!P21="", "", 杜トラ_入力シート!P21))</f>
        <v/>
      </c>
      <c r="Z16" s="299" t="str">
        <f>IF(杜トラ_入力シート!Q21="", "", 杜トラ_入力シート!Q21)</f>
        <v/>
      </c>
      <c r="AA16" s="299" t="str">
        <f>IF(杜トラ_入力シート!R21="", "", 杜トラ_入力シート!R21)</f>
        <v/>
      </c>
      <c r="AB16" s="299" t="str">
        <f>IF(杜トラ_入力シート!S21="", "", 杜トラ_入力シート!S21)</f>
        <v/>
      </c>
      <c r="AC16" s="299" t="str">
        <f>IF(杜トラ_入力シート!T21="", "", 杜トラ_入力シート!T21)</f>
        <v/>
      </c>
      <c r="AD16" s="298" t="str">
        <f>IF(AE16="", "", IF($L16="男", VLOOKUP(AE16, データ!$B$2:$C$101, 2, FALSE), IF($L16="女", VLOOKUP(AE16, データ!$F$2:$H$101, 2, FALSE), "")))</f>
        <v/>
      </c>
      <c r="AE16" s="299" t="str">
        <f>IF(A16="","",IF(杜トラ_入力シート!U21="", "", 杜トラ_入力シート!U21))</f>
        <v/>
      </c>
      <c r="AF16" s="299" t="str">
        <f>IF(杜トラ_入力シート!V21="", "", 杜トラ_入力シート!V21)</f>
        <v/>
      </c>
      <c r="AG16" s="299" t="str">
        <f>IF(杜トラ_入力シート!W21="", "", 杜トラ_入力シート!W21)</f>
        <v/>
      </c>
      <c r="AH16" s="299" t="str">
        <f>IF(杜トラ_入力シート!X21="", "", 杜トラ_入力シート!X21)</f>
        <v/>
      </c>
      <c r="AI16" s="299" t="str">
        <f>IF(杜トラ_入力シート!Y21="", "", 杜トラ_入力シート!Y21)</f>
        <v/>
      </c>
      <c r="AJ16" s="298" t="str">
        <f>IF(AK16="", "", IF($L16="男", VLOOKUP(AK16, データ!$B$2:$C$101, 2, FALSE), IF($L16="女", VLOOKUP(AK16, データ!$F$2:$H$101, 2, FALSE), "")))</f>
        <v/>
      </c>
      <c r="AK16" s="299" t="str">
        <f>IF(A16="","",IF(杜トラ_入力シート!Z21="", "", 杜トラ_入力シート!Z21))</f>
        <v/>
      </c>
      <c r="AL16" s="299" t="str">
        <f>IF(杜トラ_入力シート!AA21="", "", 杜トラ_入力シート!AA21)</f>
        <v/>
      </c>
      <c r="AM16" s="299" t="str">
        <f>IF(杜トラ_入力シート!AB21="", "", 杜トラ_入力シート!AB21)</f>
        <v/>
      </c>
      <c r="AN16" s="299" t="str">
        <f>IF(杜トラ_入力シート!AC21="", "", 杜トラ_入力シート!AC21)</f>
        <v/>
      </c>
      <c r="AO16" s="299" t="str">
        <f>IF(杜トラ_入力シート!AD21="", "", 杜トラ_入力シート!AD21)</f>
        <v/>
      </c>
      <c r="AP16" s="298" t="str">
        <f>IF(AQ16="", "", IF($L16="男", VLOOKUP(AQ16, データ!$B$2:$C$101, 2, FALSE), IF($L16="女", VLOOKUP(AQ16, データ!$F$2:$H$101, 2, FALSE), "")))</f>
        <v/>
      </c>
      <c r="AQ16" s="299" t="str">
        <f>IF(A16="","",IF(杜トラ_入力シート!AE21="", "", 杜トラ_入力シート!AE21))</f>
        <v/>
      </c>
      <c r="AR16" s="299" t="str">
        <f>IF(杜トラ_入力シート!AF21="", "", 杜トラ_入力シート!AF21)</f>
        <v/>
      </c>
      <c r="AS16" s="299" t="str">
        <f>IF(杜トラ_入力シート!AG21="", "", 杜トラ_入力シート!AG21)</f>
        <v/>
      </c>
      <c r="AT16" s="299" t="str">
        <f>IF(杜トラ_入力シート!AH21="", "", 杜トラ_入力シート!AH21)</f>
        <v/>
      </c>
      <c r="AU16" s="299" t="str">
        <f>IF(杜トラ_入力シート!AI21="", "", 杜トラ_入力シート!AI21)</f>
        <v/>
      </c>
      <c r="AV16" s="298" t="str">
        <f>IF(AW16="", "", IF($L16="男", VLOOKUP(AW16, データ!$B$2:$C$101, 2, FALSE), IF($L16="女", VLOOKUP(AW16, データ!$F$2:$H$101, 2, FALSE), "")))</f>
        <v/>
      </c>
      <c r="AW16" s="299" t="str">
        <f>IF(A16="","",IF(杜トラ_入力シート!AJ21="", "", 杜トラ_入力シート!AJ21))</f>
        <v/>
      </c>
      <c r="AX16" s="299" t="str">
        <f>IF(杜トラ_入力シート!AK21="", "", 杜トラ_入力シート!AK21)</f>
        <v/>
      </c>
      <c r="AY16" s="299" t="str">
        <f>IF(杜トラ_入力シート!AL21="", "", 杜トラ_入力シート!AL21)</f>
        <v/>
      </c>
      <c r="AZ16" s="299" t="str">
        <f>IF(杜トラ_入力シート!AM21="", "", 杜トラ_入力シート!AM21)</f>
        <v/>
      </c>
      <c r="BA16" s="299" t="str">
        <f>IF(杜トラ_入力シート!AN21="", "", 杜トラ_入力シート!AN21)</f>
        <v/>
      </c>
      <c r="BB16" s="299" t="str">
        <f t="shared" si="2"/>
        <v/>
      </c>
    </row>
    <row r="17" spans="1:54">
      <c r="A17" s="298" t="str">
        <f>杜トラ_入力シート!A22</f>
        <v/>
      </c>
      <c r="B17" s="298" t="str">
        <f>IF(杜トラ_入力シート!B22="", "", 杜トラ_入力シート!B22)</f>
        <v/>
      </c>
      <c r="C17" s="299" t="str">
        <f>IF(杜トラ_入力シート!C22="", "", 杜トラ_入力シート!C22)</f>
        <v/>
      </c>
      <c r="D17" s="299" t="str">
        <f>IF(杜トラ_入力シート!D22="", "", 杜トラ_入力シート!D22)</f>
        <v/>
      </c>
      <c r="E17" s="299" t="str">
        <f t="shared" si="0"/>
        <v/>
      </c>
      <c r="F17" s="299" t="str">
        <f t="shared" si="0"/>
        <v/>
      </c>
      <c r="G17" s="299" t="str">
        <f t="shared" si="1"/>
        <v/>
      </c>
      <c r="H17" s="299" t="str">
        <f t="shared" si="1"/>
        <v/>
      </c>
      <c r="I17" s="299" t="str">
        <f>IF(杜トラ_入力シート!G22="", "", 杜トラ_入力シート!G22)</f>
        <v/>
      </c>
      <c r="J17" s="299" t="str">
        <f>IF(杜トラ_入力シート!E22="", "", 杜トラ_入力シート!E22)</f>
        <v/>
      </c>
      <c r="K17" s="299" t="str">
        <f>IF(杜トラ_入力シート!F22="", "", 杜トラ_入力シート!F22)</f>
        <v/>
      </c>
      <c r="L17" s="299" t="str">
        <f>IF(杜トラ_入力シート!I22="", "", 杜トラ_入力シート!I22)</f>
        <v/>
      </c>
      <c r="M17" s="298" t="str">
        <f>IF(杜トラ_入力シート!J22="", "", 杜トラ_入力シート!J22)</f>
        <v/>
      </c>
      <c r="N17" s="298" t="str">
        <f>IF(杜トラ_入力シート!K22="", "", 杜トラ_入力シート!K22)</f>
        <v/>
      </c>
      <c r="O17" s="298" t="str">
        <f>IF(杜トラ_入力シート!L22="", "", 杜トラ_入力シート!L22)</f>
        <v/>
      </c>
      <c r="P17" s="299" t="str">
        <f>IF(杜トラ_入力シート!M22="", "", 杜トラ_入力シート!M22)</f>
        <v/>
      </c>
      <c r="Q17" s="298" t="str">
        <f>IF(A17="","",杜トラ_入力シート!$AK$2)</f>
        <v/>
      </c>
      <c r="R17" s="299" t="str">
        <f>IF(Q17="", "", 杜トラ_入力シート!$Q$2)</f>
        <v/>
      </c>
      <c r="S17" s="299" t="str">
        <f>IF(Q17="", "", 杜トラ_入力シート!$Q$1)</f>
        <v/>
      </c>
      <c r="T17" s="299" t="str">
        <f>IF(Q17="", "", 杜トラ_入力シート!$V$1)</f>
        <v/>
      </c>
      <c r="U17" s="299" t="str">
        <f>IF(Q17="", "", 杜トラ_入力シート!$Q$2)</f>
        <v/>
      </c>
      <c r="V17" s="299" t="str">
        <f>IF(杜トラ_入力シート!N22="", "", 杜トラ_入力シート!N22)</f>
        <v/>
      </c>
      <c r="W17" s="299" t="str">
        <f>IF(杜トラ_入力シート!O22="", "", 杜トラ_入力シート!O22)</f>
        <v/>
      </c>
      <c r="X17" s="298" t="str">
        <f>IF(Y17="", "", IF($L17="男", VLOOKUP(Y17, データ!$B$2:$C$101, 2, FALSE), IF($L17="女", VLOOKUP(Y17, データ!$F$2:$H$101, 2, FALSE), "")))</f>
        <v/>
      </c>
      <c r="Y17" s="299" t="str">
        <f>IF(A17="","",IF(杜トラ_入力シート!P22="", "", 杜トラ_入力シート!P22))</f>
        <v/>
      </c>
      <c r="Z17" s="299" t="str">
        <f>IF(杜トラ_入力シート!Q22="", "", 杜トラ_入力シート!Q22)</f>
        <v/>
      </c>
      <c r="AA17" s="299" t="str">
        <f>IF(杜トラ_入力シート!R22="", "", 杜トラ_入力シート!R22)</f>
        <v/>
      </c>
      <c r="AB17" s="299" t="str">
        <f>IF(杜トラ_入力シート!S22="", "", 杜トラ_入力シート!S22)</f>
        <v/>
      </c>
      <c r="AC17" s="299" t="str">
        <f>IF(杜トラ_入力シート!T22="", "", 杜トラ_入力シート!T22)</f>
        <v/>
      </c>
      <c r="AD17" s="298" t="str">
        <f>IF(AE17="", "", IF($L17="男", VLOOKUP(AE17, データ!$B$2:$C$101, 2, FALSE), IF($L17="女", VLOOKUP(AE17, データ!$F$2:$H$101, 2, FALSE), "")))</f>
        <v/>
      </c>
      <c r="AE17" s="299" t="str">
        <f>IF(A17="","",IF(杜トラ_入力シート!U22="", "", 杜トラ_入力シート!U22))</f>
        <v/>
      </c>
      <c r="AF17" s="299" t="str">
        <f>IF(杜トラ_入力シート!V22="", "", 杜トラ_入力シート!V22)</f>
        <v/>
      </c>
      <c r="AG17" s="299" t="str">
        <f>IF(杜トラ_入力シート!W22="", "", 杜トラ_入力シート!W22)</f>
        <v/>
      </c>
      <c r="AH17" s="299" t="str">
        <f>IF(杜トラ_入力シート!X22="", "", 杜トラ_入力シート!X22)</f>
        <v/>
      </c>
      <c r="AI17" s="299" t="str">
        <f>IF(杜トラ_入力シート!Y22="", "", 杜トラ_入力シート!Y22)</f>
        <v/>
      </c>
      <c r="AJ17" s="298" t="str">
        <f>IF(AK17="", "", IF($L17="男", VLOOKUP(AK17, データ!$B$2:$C$101, 2, FALSE), IF($L17="女", VLOOKUP(AK17, データ!$F$2:$H$101, 2, FALSE), "")))</f>
        <v/>
      </c>
      <c r="AK17" s="299" t="str">
        <f>IF(A17="","",IF(杜トラ_入力シート!Z22="", "", 杜トラ_入力シート!Z22))</f>
        <v/>
      </c>
      <c r="AL17" s="299" t="str">
        <f>IF(杜トラ_入力シート!AA22="", "", 杜トラ_入力シート!AA22)</f>
        <v/>
      </c>
      <c r="AM17" s="299" t="str">
        <f>IF(杜トラ_入力シート!AB22="", "", 杜トラ_入力シート!AB22)</f>
        <v/>
      </c>
      <c r="AN17" s="299" t="str">
        <f>IF(杜トラ_入力シート!AC22="", "", 杜トラ_入力シート!AC22)</f>
        <v/>
      </c>
      <c r="AO17" s="299" t="str">
        <f>IF(杜トラ_入力シート!AD22="", "", 杜トラ_入力シート!AD22)</f>
        <v/>
      </c>
      <c r="AP17" s="298" t="str">
        <f>IF(AQ17="", "", IF($L17="男", VLOOKUP(AQ17, データ!$B$2:$C$101, 2, FALSE), IF($L17="女", VLOOKUP(AQ17, データ!$F$2:$H$101, 2, FALSE), "")))</f>
        <v/>
      </c>
      <c r="AQ17" s="299" t="str">
        <f>IF(A17="","",IF(杜トラ_入力シート!AE22="", "", 杜トラ_入力シート!AE22))</f>
        <v/>
      </c>
      <c r="AR17" s="299" t="str">
        <f>IF(杜トラ_入力シート!AF22="", "", 杜トラ_入力シート!AF22)</f>
        <v/>
      </c>
      <c r="AS17" s="299" t="str">
        <f>IF(杜トラ_入力シート!AG22="", "", 杜トラ_入力シート!AG22)</f>
        <v/>
      </c>
      <c r="AT17" s="299" t="str">
        <f>IF(杜トラ_入力シート!AH22="", "", 杜トラ_入力シート!AH22)</f>
        <v/>
      </c>
      <c r="AU17" s="299" t="str">
        <f>IF(杜トラ_入力シート!AI22="", "", 杜トラ_入力シート!AI22)</f>
        <v/>
      </c>
      <c r="AV17" s="298" t="str">
        <f>IF(AW17="", "", IF($L17="男", VLOOKUP(AW17, データ!$B$2:$C$101, 2, FALSE), IF($L17="女", VLOOKUP(AW17, データ!$F$2:$H$101, 2, FALSE), "")))</f>
        <v/>
      </c>
      <c r="AW17" s="299" t="str">
        <f>IF(A17="","",IF(杜トラ_入力シート!AJ22="", "", 杜トラ_入力シート!AJ22))</f>
        <v/>
      </c>
      <c r="AX17" s="299" t="str">
        <f>IF(杜トラ_入力シート!AK22="", "", 杜トラ_入力シート!AK22)</f>
        <v/>
      </c>
      <c r="AY17" s="299" t="str">
        <f>IF(杜トラ_入力シート!AL22="", "", 杜トラ_入力シート!AL22)</f>
        <v/>
      </c>
      <c r="AZ17" s="299" t="str">
        <f>IF(杜トラ_入力シート!AM22="", "", 杜トラ_入力シート!AM22)</f>
        <v/>
      </c>
      <c r="BA17" s="299" t="str">
        <f>IF(杜トラ_入力シート!AN22="", "", 杜トラ_入力シート!AN22)</f>
        <v/>
      </c>
      <c r="BB17" s="299" t="str">
        <f t="shared" si="2"/>
        <v/>
      </c>
    </row>
    <row r="18" spans="1:54">
      <c r="A18" s="298" t="str">
        <f>杜トラ_入力シート!A23</f>
        <v/>
      </c>
      <c r="B18" s="298" t="str">
        <f>IF(杜トラ_入力シート!B23="", "", 杜トラ_入力シート!B23)</f>
        <v/>
      </c>
      <c r="C18" s="299" t="str">
        <f>IF(杜トラ_入力シート!C23="", "", 杜トラ_入力シート!C23)</f>
        <v/>
      </c>
      <c r="D18" s="299" t="str">
        <f>IF(杜トラ_入力シート!D23="", "", 杜トラ_入力シート!D23)</f>
        <v/>
      </c>
      <c r="E18" s="299" t="str">
        <f t="shared" si="0"/>
        <v/>
      </c>
      <c r="F18" s="299" t="str">
        <f t="shared" si="0"/>
        <v/>
      </c>
      <c r="G18" s="299" t="str">
        <f t="shared" si="1"/>
        <v/>
      </c>
      <c r="H18" s="299" t="str">
        <f t="shared" si="1"/>
        <v/>
      </c>
      <c r="I18" s="299" t="str">
        <f>IF(杜トラ_入力シート!G23="", "", 杜トラ_入力シート!G23)</f>
        <v/>
      </c>
      <c r="J18" s="299" t="str">
        <f>IF(杜トラ_入力シート!E23="", "", 杜トラ_入力シート!E23)</f>
        <v/>
      </c>
      <c r="K18" s="299" t="str">
        <f>IF(杜トラ_入力シート!F23="", "", 杜トラ_入力シート!F23)</f>
        <v/>
      </c>
      <c r="L18" s="299" t="str">
        <f>IF(杜トラ_入力シート!I23="", "", 杜トラ_入力シート!I23)</f>
        <v/>
      </c>
      <c r="M18" s="298" t="str">
        <f>IF(杜トラ_入力シート!J23="", "", 杜トラ_入力シート!J23)</f>
        <v/>
      </c>
      <c r="N18" s="298" t="str">
        <f>IF(杜トラ_入力シート!K23="", "", 杜トラ_入力シート!K23)</f>
        <v/>
      </c>
      <c r="O18" s="298" t="str">
        <f>IF(杜トラ_入力シート!L23="", "", 杜トラ_入力シート!L23)</f>
        <v/>
      </c>
      <c r="P18" s="299" t="str">
        <f>IF(杜トラ_入力シート!M23="", "", 杜トラ_入力シート!M23)</f>
        <v/>
      </c>
      <c r="Q18" s="298" t="str">
        <f>IF(A18="","",杜トラ_入力シート!$AK$2)</f>
        <v/>
      </c>
      <c r="R18" s="299" t="str">
        <f>IF(Q18="", "", 杜トラ_入力シート!$Q$2)</f>
        <v/>
      </c>
      <c r="S18" s="299" t="str">
        <f>IF(Q18="", "", 杜トラ_入力シート!$Q$1)</f>
        <v/>
      </c>
      <c r="T18" s="299" t="str">
        <f>IF(Q18="", "", 杜トラ_入力シート!$V$1)</f>
        <v/>
      </c>
      <c r="U18" s="299" t="str">
        <f>IF(Q18="", "", 杜トラ_入力シート!$Q$2)</f>
        <v/>
      </c>
      <c r="V18" s="299" t="str">
        <f>IF(杜トラ_入力シート!N23="", "", 杜トラ_入力シート!N23)</f>
        <v/>
      </c>
      <c r="W18" s="299" t="str">
        <f>IF(杜トラ_入力シート!O23="", "", 杜トラ_入力シート!O23)</f>
        <v/>
      </c>
      <c r="X18" s="298" t="str">
        <f>IF(Y18="", "", IF($L18="男", VLOOKUP(Y18, データ!$B$2:$C$101, 2, FALSE), IF($L18="女", VLOOKUP(Y18, データ!$F$2:$H$101, 2, FALSE), "")))</f>
        <v/>
      </c>
      <c r="Y18" s="299" t="str">
        <f>IF(A18="","",IF(杜トラ_入力シート!P23="", "", 杜トラ_入力シート!P23))</f>
        <v/>
      </c>
      <c r="Z18" s="299" t="str">
        <f>IF(杜トラ_入力シート!Q23="", "", 杜トラ_入力シート!Q23)</f>
        <v/>
      </c>
      <c r="AA18" s="299" t="str">
        <f>IF(杜トラ_入力シート!R23="", "", 杜トラ_入力シート!R23)</f>
        <v/>
      </c>
      <c r="AB18" s="299" t="str">
        <f>IF(杜トラ_入力シート!S23="", "", 杜トラ_入力シート!S23)</f>
        <v/>
      </c>
      <c r="AC18" s="299" t="str">
        <f>IF(杜トラ_入力シート!T23="", "", 杜トラ_入力シート!T23)</f>
        <v/>
      </c>
      <c r="AD18" s="298" t="str">
        <f>IF(AE18="", "", IF($L18="男", VLOOKUP(AE18, データ!$B$2:$C$101, 2, FALSE), IF($L18="女", VLOOKUP(AE18, データ!$F$2:$H$101, 2, FALSE), "")))</f>
        <v/>
      </c>
      <c r="AE18" s="299" t="str">
        <f>IF(A18="","",IF(杜トラ_入力シート!U23="", "", 杜トラ_入力シート!U23))</f>
        <v/>
      </c>
      <c r="AF18" s="299" t="str">
        <f>IF(杜トラ_入力シート!V23="", "", 杜トラ_入力シート!V23)</f>
        <v/>
      </c>
      <c r="AG18" s="299" t="str">
        <f>IF(杜トラ_入力シート!W23="", "", 杜トラ_入力シート!W23)</f>
        <v/>
      </c>
      <c r="AH18" s="299" t="str">
        <f>IF(杜トラ_入力シート!X23="", "", 杜トラ_入力シート!X23)</f>
        <v/>
      </c>
      <c r="AI18" s="299" t="str">
        <f>IF(杜トラ_入力シート!Y23="", "", 杜トラ_入力シート!Y23)</f>
        <v/>
      </c>
      <c r="AJ18" s="298" t="str">
        <f>IF(AK18="", "", IF($L18="男", VLOOKUP(AK18, データ!$B$2:$C$101, 2, FALSE), IF($L18="女", VLOOKUP(AK18, データ!$F$2:$H$101, 2, FALSE), "")))</f>
        <v/>
      </c>
      <c r="AK18" s="299" t="str">
        <f>IF(A18="","",IF(杜トラ_入力シート!Z23="", "", 杜トラ_入力シート!Z23))</f>
        <v/>
      </c>
      <c r="AL18" s="299" t="str">
        <f>IF(杜トラ_入力シート!AA23="", "", 杜トラ_入力シート!AA23)</f>
        <v/>
      </c>
      <c r="AM18" s="299" t="str">
        <f>IF(杜トラ_入力シート!AB23="", "", 杜トラ_入力シート!AB23)</f>
        <v/>
      </c>
      <c r="AN18" s="299" t="str">
        <f>IF(杜トラ_入力シート!AC23="", "", 杜トラ_入力シート!AC23)</f>
        <v/>
      </c>
      <c r="AO18" s="299" t="str">
        <f>IF(杜トラ_入力シート!AD23="", "", 杜トラ_入力シート!AD23)</f>
        <v/>
      </c>
      <c r="AP18" s="298" t="str">
        <f>IF(AQ18="", "", IF($L18="男", VLOOKUP(AQ18, データ!$B$2:$C$101, 2, FALSE), IF($L18="女", VLOOKUP(AQ18, データ!$F$2:$H$101, 2, FALSE), "")))</f>
        <v/>
      </c>
      <c r="AQ18" s="299" t="str">
        <f>IF(A18="","",IF(杜トラ_入力シート!AE23="", "", 杜トラ_入力シート!AE23))</f>
        <v/>
      </c>
      <c r="AR18" s="299" t="str">
        <f>IF(杜トラ_入力シート!AF23="", "", 杜トラ_入力シート!AF23)</f>
        <v/>
      </c>
      <c r="AS18" s="299" t="str">
        <f>IF(杜トラ_入力シート!AG23="", "", 杜トラ_入力シート!AG23)</f>
        <v/>
      </c>
      <c r="AT18" s="299" t="str">
        <f>IF(杜トラ_入力シート!AH23="", "", 杜トラ_入力シート!AH23)</f>
        <v/>
      </c>
      <c r="AU18" s="299" t="str">
        <f>IF(杜トラ_入力シート!AI23="", "", 杜トラ_入力シート!AI23)</f>
        <v/>
      </c>
      <c r="AV18" s="298" t="str">
        <f>IF(AW18="", "", IF($L18="男", VLOOKUP(AW18, データ!$B$2:$C$101, 2, FALSE), IF($L18="女", VLOOKUP(AW18, データ!$F$2:$H$101, 2, FALSE), "")))</f>
        <v/>
      </c>
      <c r="AW18" s="299" t="str">
        <f>IF(A18="","",IF(杜トラ_入力シート!AJ23="", "", 杜トラ_入力シート!AJ23))</f>
        <v/>
      </c>
      <c r="AX18" s="299" t="str">
        <f>IF(杜トラ_入力シート!AK23="", "", 杜トラ_入力シート!AK23)</f>
        <v/>
      </c>
      <c r="AY18" s="299" t="str">
        <f>IF(杜トラ_入力シート!AL23="", "", 杜トラ_入力シート!AL23)</f>
        <v/>
      </c>
      <c r="AZ18" s="299" t="str">
        <f>IF(杜トラ_入力シート!AM23="", "", 杜トラ_入力シート!AM23)</f>
        <v/>
      </c>
      <c r="BA18" s="299" t="str">
        <f>IF(杜トラ_入力シート!AN23="", "", 杜トラ_入力シート!AN23)</f>
        <v/>
      </c>
      <c r="BB18" s="299" t="str">
        <f t="shared" si="2"/>
        <v/>
      </c>
    </row>
    <row r="19" spans="1:54">
      <c r="A19" s="298" t="str">
        <f>杜トラ_入力シート!A24</f>
        <v/>
      </c>
      <c r="B19" s="298" t="str">
        <f>IF(杜トラ_入力シート!B24="", "", 杜トラ_入力シート!B24)</f>
        <v/>
      </c>
      <c r="C19" s="299" t="str">
        <f>IF(杜トラ_入力シート!C24="", "", 杜トラ_入力シート!C24)</f>
        <v/>
      </c>
      <c r="D19" s="299" t="str">
        <f>IF(杜トラ_入力シート!D24="", "", 杜トラ_入力シート!D24)</f>
        <v/>
      </c>
      <c r="E19" s="299" t="str">
        <f t="shared" si="0"/>
        <v/>
      </c>
      <c r="F19" s="299" t="str">
        <f t="shared" si="0"/>
        <v/>
      </c>
      <c r="G19" s="299" t="str">
        <f t="shared" si="1"/>
        <v/>
      </c>
      <c r="H19" s="299" t="str">
        <f t="shared" si="1"/>
        <v/>
      </c>
      <c r="I19" s="299" t="str">
        <f>IF(杜トラ_入力シート!G24="", "", 杜トラ_入力シート!G24)</f>
        <v/>
      </c>
      <c r="J19" s="299" t="str">
        <f>IF(杜トラ_入力シート!E24="", "", 杜トラ_入力シート!E24)</f>
        <v/>
      </c>
      <c r="K19" s="299" t="str">
        <f>IF(杜トラ_入力シート!F24="", "", 杜トラ_入力シート!F24)</f>
        <v/>
      </c>
      <c r="L19" s="299" t="str">
        <f>IF(杜トラ_入力シート!I24="", "", 杜トラ_入力シート!I24)</f>
        <v/>
      </c>
      <c r="M19" s="298" t="str">
        <f>IF(杜トラ_入力シート!J24="", "", 杜トラ_入力シート!J24)</f>
        <v/>
      </c>
      <c r="N19" s="298" t="str">
        <f>IF(杜トラ_入力シート!K24="", "", 杜トラ_入力シート!K24)</f>
        <v/>
      </c>
      <c r="O19" s="298" t="str">
        <f>IF(杜トラ_入力シート!L24="", "", 杜トラ_入力シート!L24)</f>
        <v/>
      </c>
      <c r="P19" s="299" t="str">
        <f>IF(杜トラ_入力シート!M24="", "", 杜トラ_入力シート!M24)</f>
        <v/>
      </c>
      <c r="Q19" s="298" t="str">
        <f>IF(A19="","",杜トラ_入力シート!$AK$2)</f>
        <v/>
      </c>
      <c r="R19" s="299" t="str">
        <f>IF(Q19="", "", 杜トラ_入力シート!$Q$2)</f>
        <v/>
      </c>
      <c r="S19" s="299" t="str">
        <f>IF(Q19="", "", 杜トラ_入力シート!$Q$1)</f>
        <v/>
      </c>
      <c r="T19" s="299" t="str">
        <f>IF(Q19="", "", 杜トラ_入力シート!$V$1)</f>
        <v/>
      </c>
      <c r="U19" s="299" t="str">
        <f>IF(Q19="", "", 杜トラ_入力シート!$Q$2)</f>
        <v/>
      </c>
      <c r="V19" s="299" t="str">
        <f>IF(杜トラ_入力シート!N24="", "", 杜トラ_入力シート!N24)</f>
        <v/>
      </c>
      <c r="W19" s="299" t="str">
        <f>IF(杜トラ_入力シート!O24="", "", 杜トラ_入力シート!O24)</f>
        <v/>
      </c>
      <c r="X19" s="298" t="str">
        <f>IF(Y19="", "", IF($L19="男", VLOOKUP(Y19, データ!$B$2:$C$101, 2, FALSE), IF($L19="女", VLOOKUP(Y19, データ!$F$2:$H$101, 2, FALSE), "")))</f>
        <v/>
      </c>
      <c r="Y19" s="299" t="str">
        <f>IF(A19="","",IF(杜トラ_入力シート!P24="", "", 杜トラ_入力シート!P24))</f>
        <v/>
      </c>
      <c r="Z19" s="299" t="str">
        <f>IF(杜トラ_入力シート!Q24="", "", 杜トラ_入力シート!Q24)</f>
        <v/>
      </c>
      <c r="AA19" s="299" t="str">
        <f>IF(杜トラ_入力シート!R24="", "", 杜トラ_入力シート!R24)</f>
        <v/>
      </c>
      <c r="AB19" s="299" t="str">
        <f>IF(杜トラ_入力シート!S24="", "", 杜トラ_入力シート!S24)</f>
        <v/>
      </c>
      <c r="AC19" s="299" t="str">
        <f>IF(杜トラ_入力シート!T24="", "", 杜トラ_入力シート!T24)</f>
        <v/>
      </c>
      <c r="AD19" s="298" t="str">
        <f>IF(AE19="", "", IF($L19="男", VLOOKUP(AE19, データ!$B$2:$C$101, 2, FALSE), IF($L19="女", VLOOKUP(AE19, データ!$F$2:$H$101, 2, FALSE), "")))</f>
        <v/>
      </c>
      <c r="AE19" s="299" t="str">
        <f>IF(A19="","",IF(杜トラ_入力シート!U24="", "", 杜トラ_入力シート!U24))</f>
        <v/>
      </c>
      <c r="AF19" s="299" t="str">
        <f>IF(杜トラ_入力シート!V24="", "", 杜トラ_入力シート!V24)</f>
        <v/>
      </c>
      <c r="AG19" s="299" t="str">
        <f>IF(杜トラ_入力シート!W24="", "", 杜トラ_入力シート!W24)</f>
        <v/>
      </c>
      <c r="AH19" s="299" t="str">
        <f>IF(杜トラ_入力シート!X24="", "", 杜トラ_入力シート!X24)</f>
        <v/>
      </c>
      <c r="AI19" s="299" t="str">
        <f>IF(杜トラ_入力シート!Y24="", "", 杜トラ_入力シート!Y24)</f>
        <v/>
      </c>
      <c r="AJ19" s="298" t="str">
        <f>IF(AK19="", "", IF($L19="男", VLOOKUP(AK19, データ!$B$2:$C$101, 2, FALSE), IF($L19="女", VLOOKUP(AK19, データ!$F$2:$H$101, 2, FALSE), "")))</f>
        <v/>
      </c>
      <c r="AK19" s="299" t="str">
        <f>IF(A19="","",IF(杜トラ_入力シート!Z24="", "", 杜トラ_入力シート!Z24))</f>
        <v/>
      </c>
      <c r="AL19" s="299" t="str">
        <f>IF(杜トラ_入力シート!AA24="", "", 杜トラ_入力シート!AA24)</f>
        <v/>
      </c>
      <c r="AM19" s="299" t="str">
        <f>IF(杜トラ_入力シート!AB24="", "", 杜トラ_入力シート!AB24)</f>
        <v/>
      </c>
      <c r="AN19" s="299" t="str">
        <f>IF(杜トラ_入力シート!AC24="", "", 杜トラ_入力シート!AC24)</f>
        <v/>
      </c>
      <c r="AO19" s="299" t="str">
        <f>IF(杜トラ_入力シート!AD24="", "", 杜トラ_入力シート!AD24)</f>
        <v/>
      </c>
      <c r="AP19" s="298" t="str">
        <f>IF(AQ19="", "", IF($L19="男", VLOOKUP(AQ19, データ!$B$2:$C$101, 2, FALSE), IF($L19="女", VLOOKUP(AQ19, データ!$F$2:$H$101, 2, FALSE), "")))</f>
        <v/>
      </c>
      <c r="AQ19" s="299" t="str">
        <f>IF(A19="","",IF(杜トラ_入力シート!AE24="", "", 杜トラ_入力シート!AE24))</f>
        <v/>
      </c>
      <c r="AR19" s="299" t="str">
        <f>IF(杜トラ_入力シート!AF24="", "", 杜トラ_入力シート!AF24)</f>
        <v/>
      </c>
      <c r="AS19" s="299" t="str">
        <f>IF(杜トラ_入力シート!AG24="", "", 杜トラ_入力シート!AG24)</f>
        <v/>
      </c>
      <c r="AT19" s="299" t="str">
        <f>IF(杜トラ_入力シート!AH24="", "", 杜トラ_入力シート!AH24)</f>
        <v/>
      </c>
      <c r="AU19" s="299" t="str">
        <f>IF(杜トラ_入力シート!AI24="", "", 杜トラ_入力シート!AI24)</f>
        <v/>
      </c>
      <c r="AV19" s="298" t="str">
        <f>IF(AW19="", "", IF($L19="男", VLOOKUP(AW19, データ!$B$2:$C$101, 2, FALSE), IF($L19="女", VLOOKUP(AW19, データ!$F$2:$H$101, 2, FALSE), "")))</f>
        <v/>
      </c>
      <c r="AW19" s="299" t="str">
        <f>IF(A19="","",IF(杜トラ_入力シート!AJ24="", "", 杜トラ_入力シート!AJ24))</f>
        <v/>
      </c>
      <c r="AX19" s="299" t="str">
        <f>IF(杜トラ_入力シート!AK24="", "", 杜トラ_入力シート!AK24)</f>
        <v/>
      </c>
      <c r="AY19" s="299" t="str">
        <f>IF(杜トラ_入力シート!AL24="", "", 杜トラ_入力シート!AL24)</f>
        <v/>
      </c>
      <c r="AZ19" s="299" t="str">
        <f>IF(杜トラ_入力シート!AM24="", "", 杜トラ_入力シート!AM24)</f>
        <v/>
      </c>
      <c r="BA19" s="299" t="str">
        <f>IF(杜トラ_入力シート!AN24="", "", 杜トラ_入力シート!AN24)</f>
        <v/>
      </c>
      <c r="BB19" s="299" t="str">
        <f t="shared" si="2"/>
        <v/>
      </c>
    </row>
    <row r="20" spans="1:54">
      <c r="A20" s="298" t="str">
        <f>杜トラ_入力シート!A25</f>
        <v/>
      </c>
      <c r="B20" s="298" t="str">
        <f>IF(杜トラ_入力シート!B25="", "", 杜トラ_入力シート!B25)</f>
        <v/>
      </c>
      <c r="C20" s="299" t="str">
        <f>IF(杜トラ_入力シート!C25="", "", 杜トラ_入力シート!C25)</f>
        <v/>
      </c>
      <c r="D20" s="299" t="str">
        <f>IF(杜トラ_入力シート!D25="", "", 杜トラ_入力シート!D25)</f>
        <v/>
      </c>
      <c r="E20" s="299" t="str">
        <f t="shared" si="0"/>
        <v/>
      </c>
      <c r="F20" s="299" t="str">
        <f t="shared" si="0"/>
        <v/>
      </c>
      <c r="G20" s="299" t="str">
        <f t="shared" si="1"/>
        <v/>
      </c>
      <c r="H20" s="299" t="str">
        <f t="shared" si="1"/>
        <v/>
      </c>
      <c r="I20" s="299" t="str">
        <f>IF(杜トラ_入力シート!G25="", "", 杜トラ_入力シート!G25)</f>
        <v/>
      </c>
      <c r="J20" s="299" t="str">
        <f>IF(杜トラ_入力シート!E25="", "", 杜トラ_入力シート!E25)</f>
        <v/>
      </c>
      <c r="K20" s="299" t="str">
        <f>IF(杜トラ_入力シート!F25="", "", 杜トラ_入力シート!F25)</f>
        <v/>
      </c>
      <c r="L20" s="299" t="str">
        <f>IF(杜トラ_入力シート!I25="", "", 杜トラ_入力シート!I25)</f>
        <v/>
      </c>
      <c r="M20" s="298" t="str">
        <f>IF(杜トラ_入力シート!J25="", "", 杜トラ_入力シート!J25)</f>
        <v/>
      </c>
      <c r="N20" s="298" t="str">
        <f>IF(杜トラ_入力シート!K25="", "", 杜トラ_入力シート!K25)</f>
        <v/>
      </c>
      <c r="O20" s="298" t="str">
        <f>IF(杜トラ_入力シート!L25="", "", 杜トラ_入力シート!L25)</f>
        <v/>
      </c>
      <c r="P20" s="299" t="str">
        <f>IF(杜トラ_入力シート!M25="", "", 杜トラ_入力シート!M25)</f>
        <v/>
      </c>
      <c r="Q20" s="298" t="str">
        <f>IF(A20="","",杜トラ_入力シート!$AK$2)</f>
        <v/>
      </c>
      <c r="R20" s="299" t="str">
        <f>IF(Q20="", "", 杜トラ_入力シート!$Q$2)</f>
        <v/>
      </c>
      <c r="S20" s="299" t="str">
        <f>IF(Q20="", "", 杜トラ_入力シート!$Q$1)</f>
        <v/>
      </c>
      <c r="T20" s="299" t="str">
        <f>IF(Q20="", "", 杜トラ_入力シート!$V$1)</f>
        <v/>
      </c>
      <c r="U20" s="299" t="str">
        <f>IF(Q20="", "", 杜トラ_入力シート!$Q$2)</f>
        <v/>
      </c>
      <c r="V20" s="299" t="str">
        <f>IF(杜トラ_入力シート!N25="", "", 杜トラ_入力シート!N25)</f>
        <v/>
      </c>
      <c r="W20" s="299" t="str">
        <f>IF(杜トラ_入力シート!O25="", "", 杜トラ_入力シート!O25)</f>
        <v/>
      </c>
      <c r="X20" s="298" t="str">
        <f>IF(Y20="", "", IF($L20="男", VLOOKUP(Y20, データ!$B$2:$C$101, 2, FALSE), IF($L20="女", VLOOKUP(Y20, データ!$F$2:$H$101, 2, FALSE), "")))</f>
        <v/>
      </c>
      <c r="Y20" s="299" t="str">
        <f>IF(A20="","",IF(杜トラ_入力シート!P25="", "", 杜トラ_入力シート!P25))</f>
        <v/>
      </c>
      <c r="Z20" s="299" t="str">
        <f>IF(杜トラ_入力シート!Q25="", "", 杜トラ_入力シート!Q25)</f>
        <v/>
      </c>
      <c r="AA20" s="299" t="str">
        <f>IF(杜トラ_入力シート!R25="", "", 杜トラ_入力シート!R25)</f>
        <v/>
      </c>
      <c r="AB20" s="299" t="str">
        <f>IF(杜トラ_入力シート!S25="", "", 杜トラ_入力シート!S25)</f>
        <v/>
      </c>
      <c r="AC20" s="299" t="str">
        <f>IF(杜トラ_入力シート!T25="", "", 杜トラ_入力シート!T25)</f>
        <v/>
      </c>
      <c r="AD20" s="298" t="str">
        <f>IF(AE20="", "", IF($L20="男", VLOOKUP(AE20, データ!$B$2:$C$101, 2, FALSE), IF($L20="女", VLOOKUP(AE20, データ!$F$2:$H$101, 2, FALSE), "")))</f>
        <v/>
      </c>
      <c r="AE20" s="299" t="str">
        <f>IF(A20="","",IF(杜トラ_入力シート!U25="", "", 杜トラ_入力シート!U25))</f>
        <v/>
      </c>
      <c r="AF20" s="299" t="str">
        <f>IF(杜トラ_入力シート!V25="", "", 杜トラ_入力シート!V25)</f>
        <v/>
      </c>
      <c r="AG20" s="299" t="str">
        <f>IF(杜トラ_入力シート!W25="", "", 杜トラ_入力シート!W25)</f>
        <v/>
      </c>
      <c r="AH20" s="299" t="str">
        <f>IF(杜トラ_入力シート!X25="", "", 杜トラ_入力シート!X25)</f>
        <v/>
      </c>
      <c r="AI20" s="299" t="str">
        <f>IF(杜トラ_入力シート!Y25="", "", 杜トラ_入力シート!Y25)</f>
        <v/>
      </c>
      <c r="AJ20" s="298" t="str">
        <f>IF(AK20="", "", IF($L20="男", VLOOKUP(AK20, データ!$B$2:$C$101, 2, FALSE), IF($L20="女", VLOOKUP(AK20, データ!$F$2:$H$101, 2, FALSE), "")))</f>
        <v/>
      </c>
      <c r="AK20" s="299" t="str">
        <f>IF(A20="","",IF(杜トラ_入力シート!Z25="", "", 杜トラ_入力シート!Z25))</f>
        <v/>
      </c>
      <c r="AL20" s="299" t="str">
        <f>IF(杜トラ_入力シート!AA25="", "", 杜トラ_入力シート!AA25)</f>
        <v/>
      </c>
      <c r="AM20" s="299" t="str">
        <f>IF(杜トラ_入力シート!AB25="", "", 杜トラ_入力シート!AB25)</f>
        <v/>
      </c>
      <c r="AN20" s="299" t="str">
        <f>IF(杜トラ_入力シート!AC25="", "", 杜トラ_入力シート!AC25)</f>
        <v/>
      </c>
      <c r="AO20" s="299" t="str">
        <f>IF(杜トラ_入力シート!AD25="", "", 杜トラ_入力シート!AD25)</f>
        <v/>
      </c>
      <c r="AP20" s="298" t="str">
        <f>IF(AQ20="", "", IF($L20="男", VLOOKUP(AQ20, データ!$B$2:$C$101, 2, FALSE), IF($L20="女", VLOOKUP(AQ20, データ!$F$2:$H$101, 2, FALSE), "")))</f>
        <v/>
      </c>
      <c r="AQ20" s="299" t="str">
        <f>IF(A20="","",IF(杜トラ_入力シート!AE25="", "", 杜トラ_入力シート!AE25))</f>
        <v/>
      </c>
      <c r="AR20" s="299" t="str">
        <f>IF(杜トラ_入力シート!AF25="", "", 杜トラ_入力シート!AF25)</f>
        <v/>
      </c>
      <c r="AS20" s="299" t="str">
        <f>IF(杜トラ_入力シート!AG25="", "", 杜トラ_入力シート!AG25)</f>
        <v/>
      </c>
      <c r="AT20" s="299" t="str">
        <f>IF(杜トラ_入力シート!AH25="", "", 杜トラ_入力シート!AH25)</f>
        <v/>
      </c>
      <c r="AU20" s="299" t="str">
        <f>IF(杜トラ_入力シート!AI25="", "", 杜トラ_入力シート!AI25)</f>
        <v/>
      </c>
      <c r="AV20" s="298" t="str">
        <f>IF(AW20="", "", IF($L20="男", VLOOKUP(AW20, データ!$B$2:$C$101, 2, FALSE), IF($L20="女", VLOOKUP(AW20, データ!$F$2:$H$101, 2, FALSE), "")))</f>
        <v/>
      </c>
      <c r="AW20" s="299" t="str">
        <f>IF(A20="","",IF(杜トラ_入力シート!AJ25="", "", 杜トラ_入力シート!AJ25))</f>
        <v/>
      </c>
      <c r="AX20" s="299" t="str">
        <f>IF(杜トラ_入力シート!AK25="", "", 杜トラ_入力シート!AK25)</f>
        <v/>
      </c>
      <c r="AY20" s="299" t="str">
        <f>IF(杜トラ_入力シート!AL25="", "", 杜トラ_入力シート!AL25)</f>
        <v/>
      </c>
      <c r="AZ20" s="299" t="str">
        <f>IF(杜トラ_入力シート!AM25="", "", 杜トラ_入力シート!AM25)</f>
        <v/>
      </c>
      <c r="BA20" s="299" t="str">
        <f>IF(杜トラ_入力シート!AN25="", "", 杜トラ_入力シート!AN25)</f>
        <v/>
      </c>
      <c r="BB20" s="299" t="str">
        <f t="shared" si="2"/>
        <v/>
      </c>
    </row>
    <row r="21" spans="1:54">
      <c r="A21" s="298" t="str">
        <f>杜トラ_入力シート!A26</f>
        <v/>
      </c>
      <c r="B21" s="298" t="str">
        <f>IF(杜トラ_入力シート!B26="", "", 杜トラ_入力シート!B26)</f>
        <v/>
      </c>
      <c r="C21" s="299" t="str">
        <f>IF(杜トラ_入力シート!C26="", "", 杜トラ_入力シート!C26)</f>
        <v/>
      </c>
      <c r="D21" s="299" t="str">
        <f>IF(杜トラ_入力シート!D26="", "", 杜トラ_入力シート!D26)</f>
        <v/>
      </c>
      <c r="E21" s="299" t="str">
        <f t="shared" si="0"/>
        <v/>
      </c>
      <c r="F21" s="299" t="str">
        <f t="shared" si="0"/>
        <v/>
      </c>
      <c r="G21" s="299" t="str">
        <f t="shared" si="1"/>
        <v/>
      </c>
      <c r="H21" s="299" t="str">
        <f t="shared" si="1"/>
        <v/>
      </c>
      <c r="I21" s="299" t="str">
        <f>IF(杜トラ_入力シート!G26="", "", 杜トラ_入力シート!G26)</f>
        <v/>
      </c>
      <c r="J21" s="299" t="str">
        <f>IF(杜トラ_入力シート!E26="", "", 杜トラ_入力シート!E26)</f>
        <v/>
      </c>
      <c r="K21" s="299" t="str">
        <f>IF(杜トラ_入力シート!F26="", "", 杜トラ_入力シート!F26)</f>
        <v/>
      </c>
      <c r="L21" s="299" t="str">
        <f>IF(杜トラ_入力シート!I26="", "", 杜トラ_入力シート!I26)</f>
        <v/>
      </c>
      <c r="M21" s="298" t="str">
        <f>IF(杜トラ_入力シート!J26="", "", 杜トラ_入力シート!J26)</f>
        <v/>
      </c>
      <c r="N21" s="298" t="str">
        <f>IF(杜トラ_入力シート!K26="", "", 杜トラ_入力シート!K26)</f>
        <v/>
      </c>
      <c r="O21" s="298" t="str">
        <f>IF(杜トラ_入力シート!L26="", "", 杜トラ_入力シート!L26)</f>
        <v/>
      </c>
      <c r="P21" s="299" t="str">
        <f>IF(杜トラ_入力シート!M26="", "", 杜トラ_入力シート!M26)</f>
        <v/>
      </c>
      <c r="Q21" s="298" t="str">
        <f>IF(A21="","",杜トラ_入力シート!$AK$2)</f>
        <v/>
      </c>
      <c r="R21" s="299" t="str">
        <f>IF(Q21="", "", 杜トラ_入力シート!$Q$2)</f>
        <v/>
      </c>
      <c r="S21" s="299" t="str">
        <f>IF(Q21="", "", 杜トラ_入力シート!$Q$1)</f>
        <v/>
      </c>
      <c r="T21" s="299" t="str">
        <f>IF(Q21="", "", 杜トラ_入力シート!$V$1)</f>
        <v/>
      </c>
      <c r="U21" s="299" t="str">
        <f>IF(Q21="", "", 杜トラ_入力シート!$Q$2)</f>
        <v/>
      </c>
      <c r="V21" s="299" t="str">
        <f>IF(杜トラ_入力シート!N26="", "", 杜トラ_入力シート!N26)</f>
        <v/>
      </c>
      <c r="W21" s="299" t="str">
        <f>IF(杜トラ_入力シート!O26="", "", 杜トラ_入力シート!O26)</f>
        <v/>
      </c>
      <c r="X21" s="298" t="str">
        <f>IF(Y21="", "", IF($L21="男", VLOOKUP(Y21, データ!$B$2:$C$101, 2, FALSE), IF($L21="女", VLOOKUP(Y21, データ!$F$2:$H$101, 2, FALSE), "")))</f>
        <v/>
      </c>
      <c r="Y21" s="299" t="str">
        <f>IF(A21="","",IF(杜トラ_入力シート!P26="", "", 杜トラ_入力シート!P26))</f>
        <v/>
      </c>
      <c r="Z21" s="299" t="str">
        <f>IF(杜トラ_入力シート!Q26="", "", 杜トラ_入力シート!Q26)</f>
        <v/>
      </c>
      <c r="AA21" s="299" t="str">
        <f>IF(杜トラ_入力シート!R26="", "", 杜トラ_入力シート!R26)</f>
        <v/>
      </c>
      <c r="AB21" s="299" t="str">
        <f>IF(杜トラ_入力シート!S26="", "", 杜トラ_入力シート!S26)</f>
        <v/>
      </c>
      <c r="AC21" s="299" t="str">
        <f>IF(杜トラ_入力シート!T26="", "", 杜トラ_入力シート!T26)</f>
        <v/>
      </c>
      <c r="AD21" s="298" t="str">
        <f>IF(AE21="", "", IF($L21="男", VLOOKUP(AE21, データ!$B$2:$C$101, 2, FALSE), IF($L21="女", VLOOKUP(AE21, データ!$F$2:$H$101, 2, FALSE), "")))</f>
        <v/>
      </c>
      <c r="AE21" s="299" t="str">
        <f>IF(A21="","",IF(杜トラ_入力シート!U26="", "", 杜トラ_入力シート!U26))</f>
        <v/>
      </c>
      <c r="AF21" s="299" t="str">
        <f>IF(杜トラ_入力シート!V26="", "", 杜トラ_入力シート!V26)</f>
        <v/>
      </c>
      <c r="AG21" s="299" t="str">
        <f>IF(杜トラ_入力シート!W26="", "", 杜トラ_入力シート!W26)</f>
        <v/>
      </c>
      <c r="AH21" s="299" t="str">
        <f>IF(杜トラ_入力シート!X26="", "", 杜トラ_入力シート!X26)</f>
        <v/>
      </c>
      <c r="AI21" s="299" t="str">
        <f>IF(杜トラ_入力シート!Y26="", "", 杜トラ_入力シート!Y26)</f>
        <v/>
      </c>
      <c r="AJ21" s="298" t="str">
        <f>IF(AK21="", "", IF($L21="男", VLOOKUP(AK21, データ!$B$2:$C$101, 2, FALSE), IF($L21="女", VLOOKUP(AK21, データ!$F$2:$H$101, 2, FALSE), "")))</f>
        <v/>
      </c>
      <c r="AK21" s="299" t="str">
        <f>IF(A21="","",IF(杜トラ_入力シート!Z26="", "", 杜トラ_入力シート!Z26))</f>
        <v/>
      </c>
      <c r="AL21" s="299" t="str">
        <f>IF(杜トラ_入力シート!AA26="", "", 杜トラ_入力シート!AA26)</f>
        <v/>
      </c>
      <c r="AM21" s="299" t="str">
        <f>IF(杜トラ_入力シート!AB26="", "", 杜トラ_入力シート!AB26)</f>
        <v/>
      </c>
      <c r="AN21" s="299" t="str">
        <f>IF(杜トラ_入力シート!AC26="", "", 杜トラ_入力シート!AC26)</f>
        <v/>
      </c>
      <c r="AO21" s="299" t="str">
        <f>IF(杜トラ_入力シート!AD26="", "", 杜トラ_入力シート!AD26)</f>
        <v/>
      </c>
      <c r="AP21" s="298" t="str">
        <f>IF(AQ21="", "", IF($L21="男", VLOOKUP(AQ21, データ!$B$2:$C$101, 2, FALSE), IF($L21="女", VLOOKUP(AQ21, データ!$F$2:$H$101, 2, FALSE), "")))</f>
        <v/>
      </c>
      <c r="AQ21" s="299" t="str">
        <f>IF(A21="","",IF(杜トラ_入力シート!AE26="", "", 杜トラ_入力シート!AE26))</f>
        <v/>
      </c>
      <c r="AR21" s="299" t="str">
        <f>IF(杜トラ_入力シート!AF26="", "", 杜トラ_入力シート!AF26)</f>
        <v/>
      </c>
      <c r="AS21" s="299" t="str">
        <f>IF(杜トラ_入力シート!AG26="", "", 杜トラ_入力シート!AG26)</f>
        <v/>
      </c>
      <c r="AT21" s="299" t="str">
        <f>IF(杜トラ_入力シート!AH26="", "", 杜トラ_入力シート!AH26)</f>
        <v/>
      </c>
      <c r="AU21" s="299" t="str">
        <f>IF(杜トラ_入力シート!AI26="", "", 杜トラ_入力シート!AI26)</f>
        <v/>
      </c>
      <c r="AV21" s="298" t="str">
        <f>IF(AW21="", "", IF($L21="男", VLOOKUP(AW21, データ!$B$2:$C$101, 2, FALSE), IF($L21="女", VLOOKUP(AW21, データ!$F$2:$H$101, 2, FALSE), "")))</f>
        <v/>
      </c>
      <c r="AW21" s="299" t="str">
        <f>IF(A21="","",IF(杜トラ_入力シート!AJ26="", "", 杜トラ_入力シート!AJ26))</f>
        <v/>
      </c>
      <c r="AX21" s="299" t="str">
        <f>IF(杜トラ_入力シート!AK26="", "", 杜トラ_入力シート!AK26)</f>
        <v/>
      </c>
      <c r="AY21" s="299" t="str">
        <f>IF(杜トラ_入力シート!AL26="", "", 杜トラ_入力シート!AL26)</f>
        <v/>
      </c>
      <c r="AZ21" s="299" t="str">
        <f>IF(杜トラ_入力シート!AM26="", "", 杜トラ_入力シート!AM26)</f>
        <v/>
      </c>
      <c r="BA21" s="299" t="str">
        <f>IF(杜トラ_入力シート!AN26="", "", 杜トラ_入力シート!AN26)</f>
        <v/>
      </c>
      <c r="BB21" s="299" t="str">
        <f t="shared" si="2"/>
        <v/>
      </c>
    </row>
    <row r="22" spans="1:54">
      <c r="A22" s="298" t="str">
        <f>杜トラ_入力シート!A27</f>
        <v/>
      </c>
      <c r="B22" s="298" t="str">
        <f>IF(杜トラ_入力シート!B27="", "", 杜トラ_入力シート!B27)</f>
        <v/>
      </c>
      <c r="C22" s="299" t="str">
        <f>IF(杜トラ_入力シート!C27="", "", 杜トラ_入力シート!C27)</f>
        <v/>
      </c>
      <c r="D22" s="299" t="str">
        <f>IF(杜トラ_入力シート!D27="", "", 杜トラ_入力シート!D27)</f>
        <v/>
      </c>
      <c r="E22" s="299" t="str">
        <f t="shared" si="0"/>
        <v/>
      </c>
      <c r="F22" s="299" t="str">
        <f t="shared" si="0"/>
        <v/>
      </c>
      <c r="G22" s="299" t="str">
        <f t="shared" si="1"/>
        <v/>
      </c>
      <c r="H22" s="299" t="str">
        <f t="shared" si="1"/>
        <v/>
      </c>
      <c r="I22" s="299" t="str">
        <f>IF(杜トラ_入力シート!G27="", "", 杜トラ_入力シート!G27)</f>
        <v/>
      </c>
      <c r="J22" s="299" t="str">
        <f>IF(杜トラ_入力シート!E27="", "", 杜トラ_入力シート!E27)</f>
        <v/>
      </c>
      <c r="K22" s="299" t="str">
        <f>IF(杜トラ_入力シート!F27="", "", 杜トラ_入力シート!F27)</f>
        <v/>
      </c>
      <c r="L22" s="299" t="str">
        <f>IF(杜トラ_入力シート!I27="", "", 杜トラ_入力シート!I27)</f>
        <v/>
      </c>
      <c r="M22" s="298" t="str">
        <f>IF(杜トラ_入力シート!J27="", "", 杜トラ_入力シート!J27)</f>
        <v/>
      </c>
      <c r="N22" s="298" t="str">
        <f>IF(杜トラ_入力シート!K27="", "", 杜トラ_入力シート!K27)</f>
        <v/>
      </c>
      <c r="O22" s="298" t="str">
        <f>IF(杜トラ_入力シート!L27="", "", 杜トラ_入力シート!L27)</f>
        <v/>
      </c>
      <c r="P22" s="299" t="str">
        <f>IF(杜トラ_入力シート!M27="", "", 杜トラ_入力シート!M27)</f>
        <v/>
      </c>
      <c r="Q22" s="298" t="str">
        <f>IF(A22="","",杜トラ_入力シート!$AK$2)</f>
        <v/>
      </c>
      <c r="R22" s="299" t="str">
        <f>IF(Q22="", "", 杜トラ_入力シート!$Q$2)</f>
        <v/>
      </c>
      <c r="S22" s="299" t="str">
        <f>IF(Q22="", "", 杜トラ_入力シート!$Q$1)</f>
        <v/>
      </c>
      <c r="T22" s="299" t="str">
        <f>IF(Q22="", "", 杜トラ_入力シート!$V$1)</f>
        <v/>
      </c>
      <c r="U22" s="299" t="str">
        <f>IF(Q22="", "", 杜トラ_入力シート!$Q$2)</f>
        <v/>
      </c>
      <c r="V22" s="299" t="str">
        <f>IF(杜トラ_入力シート!N27="", "", 杜トラ_入力シート!N27)</f>
        <v/>
      </c>
      <c r="W22" s="299" t="str">
        <f>IF(杜トラ_入力シート!O27="", "", 杜トラ_入力シート!O27)</f>
        <v/>
      </c>
      <c r="X22" s="298" t="str">
        <f>IF(Y22="", "", IF($L22="男", VLOOKUP(Y22, データ!$B$2:$C$101, 2, FALSE), IF($L22="女", VLOOKUP(Y22, データ!$F$2:$H$101, 2, FALSE), "")))</f>
        <v/>
      </c>
      <c r="Y22" s="299" t="str">
        <f>IF(A22="","",IF(杜トラ_入力シート!P27="", "", 杜トラ_入力シート!P27))</f>
        <v/>
      </c>
      <c r="Z22" s="299" t="str">
        <f>IF(杜トラ_入力シート!Q27="", "", 杜トラ_入力シート!Q27)</f>
        <v/>
      </c>
      <c r="AA22" s="299" t="str">
        <f>IF(杜トラ_入力シート!R27="", "", 杜トラ_入力シート!R27)</f>
        <v/>
      </c>
      <c r="AB22" s="299" t="str">
        <f>IF(杜トラ_入力シート!S27="", "", 杜トラ_入力シート!S27)</f>
        <v/>
      </c>
      <c r="AC22" s="299" t="str">
        <f>IF(杜トラ_入力シート!T27="", "", 杜トラ_入力シート!T27)</f>
        <v/>
      </c>
      <c r="AD22" s="298" t="str">
        <f>IF(AE22="", "", IF($L22="男", VLOOKUP(AE22, データ!$B$2:$C$101, 2, FALSE), IF($L22="女", VLOOKUP(AE22, データ!$F$2:$H$101, 2, FALSE), "")))</f>
        <v/>
      </c>
      <c r="AE22" s="299" t="str">
        <f>IF(A22="","",IF(杜トラ_入力シート!U27="", "", 杜トラ_入力シート!U27))</f>
        <v/>
      </c>
      <c r="AF22" s="299" t="str">
        <f>IF(杜トラ_入力シート!V27="", "", 杜トラ_入力シート!V27)</f>
        <v/>
      </c>
      <c r="AG22" s="299" t="str">
        <f>IF(杜トラ_入力シート!W27="", "", 杜トラ_入力シート!W27)</f>
        <v/>
      </c>
      <c r="AH22" s="299" t="str">
        <f>IF(杜トラ_入力シート!X27="", "", 杜トラ_入力シート!X27)</f>
        <v/>
      </c>
      <c r="AI22" s="299" t="str">
        <f>IF(杜トラ_入力シート!Y27="", "", 杜トラ_入力シート!Y27)</f>
        <v/>
      </c>
      <c r="AJ22" s="298" t="str">
        <f>IF(AK22="", "", IF($L22="男", VLOOKUP(AK22, データ!$B$2:$C$101, 2, FALSE), IF($L22="女", VLOOKUP(AK22, データ!$F$2:$H$101, 2, FALSE), "")))</f>
        <v/>
      </c>
      <c r="AK22" s="299" t="str">
        <f>IF(A22="","",IF(杜トラ_入力シート!Z27="", "", 杜トラ_入力シート!Z27))</f>
        <v/>
      </c>
      <c r="AL22" s="299" t="str">
        <f>IF(杜トラ_入力シート!AA27="", "", 杜トラ_入力シート!AA27)</f>
        <v/>
      </c>
      <c r="AM22" s="299" t="str">
        <f>IF(杜トラ_入力シート!AB27="", "", 杜トラ_入力シート!AB27)</f>
        <v/>
      </c>
      <c r="AN22" s="299" t="str">
        <f>IF(杜トラ_入力シート!AC27="", "", 杜トラ_入力シート!AC27)</f>
        <v/>
      </c>
      <c r="AO22" s="299" t="str">
        <f>IF(杜トラ_入力シート!AD27="", "", 杜トラ_入力シート!AD27)</f>
        <v/>
      </c>
      <c r="AP22" s="298" t="str">
        <f>IF(AQ22="", "", IF($L22="男", VLOOKUP(AQ22, データ!$B$2:$C$101, 2, FALSE), IF($L22="女", VLOOKUP(AQ22, データ!$F$2:$H$101, 2, FALSE), "")))</f>
        <v/>
      </c>
      <c r="AQ22" s="299" t="str">
        <f>IF(A22="","",IF(杜トラ_入力シート!AE27="", "", 杜トラ_入力シート!AE27))</f>
        <v/>
      </c>
      <c r="AR22" s="299" t="str">
        <f>IF(杜トラ_入力シート!AF27="", "", 杜トラ_入力シート!AF27)</f>
        <v/>
      </c>
      <c r="AS22" s="299" t="str">
        <f>IF(杜トラ_入力シート!AG27="", "", 杜トラ_入力シート!AG27)</f>
        <v/>
      </c>
      <c r="AT22" s="299" t="str">
        <f>IF(杜トラ_入力シート!AH27="", "", 杜トラ_入力シート!AH27)</f>
        <v/>
      </c>
      <c r="AU22" s="299" t="str">
        <f>IF(杜トラ_入力シート!AI27="", "", 杜トラ_入力シート!AI27)</f>
        <v/>
      </c>
      <c r="AV22" s="298" t="str">
        <f>IF(AW22="", "", IF($L22="男", VLOOKUP(AW22, データ!$B$2:$C$101, 2, FALSE), IF($L22="女", VLOOKUP(AW22, データ!$F$2:$H$101, 2, FALSE), "")))</f>
        <v/>
      </c>
      <c r="AW22" s="299" t="str">
        <f>IF(A22="","",IF(杜トラ_入力シート!AJ27="", "", 杜トラ_入力シート!AJ27))</f>
        <v/>
      </c>
      <c r="AX22" s="299" t="str">
        <f>IF(杜トラ_入力シート!AK27="", "", 杜トラ_入力シート!AK27)</f>
        <v/>
      </c>
      <c r="AY22" s="299" t="str">
        <f>IF(杜トラ_入力シート!AL27="", "", 杜トラ_入力シート!AL27)</f>
        <v/>
      </c>
      <c r="AZ22" s="299" t="str">
        <f>IF(杜トラ_入力シート!AM27="", "", 杜トラ_入力シート!AM27)</f>
        <v/>
      </c>
      <c r="BA22" s="299" t="str">
        <f>IF(杜トラ_入力シート!AN27="", "", 杜トラ_入力シート!AN27)</f>
        <v/>
      </c>
      <c r="BB22" s="299" t="str">
        <f t="shared" si="2"/>
        <v/>
      </c>
    </row>
    <row r="23" spans="1:54">
      <c r="A23" s="298" t="str">
        <f>杜トラ_入力シート!A28</f>
        <v/>
      </c>
      <c r="B23" s="298" t="str">
        <f>IF(杜トラ_入力シート!B28="", "", 杜トラ_入力シート!B28)</f>
        <v/>
      </c>
      <c r="C23" s="299" t="str">
        <f>IF(杜トラ_入力シート!C28="", "", 杜トラ_入力シート!C28)</f>
        <v/>
      </c>
      <c r="D23" s="299" t="str">
        <f>IF(杜トラ_入力シート!D28="", "", 杜トラ_入力シート!D28)</f>
        <v/>
      </c>
      <c r="E23" s="299" t="str">
        <f t="shared" si="0"/>
        <v/>
      </c>
      <c r="F23" s="299" t="str">
        <f t="shared" si="0"/>
        <v/>
      </c>
      <c r="G23" s="299" t="str">
        <f t="shared" si="1"/>
        <v/>
      </c>
      <c r="H23" s="299" t="str">
        <f t="shared" si="1"/>
        <v/>
      </c>
      <c r="I23" s="299" t="str">
        <f>IF(杜トラ_入力シート!G28="", "", 杜トラ_入力シート!G28)</f>
        <v/>
      </c>
      <c r="J23" s="299" t="str">
        <f>IF(杜トラ_入力シート!E28="", "", 杜トラ_入力シート!E28)</f>
        <v/>
      </c>
      <c r="K23" s="299" t="str">
        <f>IF(杜トラ_入力シート!F28="", "", 杜トラ_入力シート!F28)</f>
        <v/>
      </c>
      <c r="L23" s="299" t="str">
        <f>IF(杜トラ_入力シート!I28="", "", 杜トラ_入力シート!I28)</f>
        <v/>
      </c>
      <c r="M23" s="298" t="str">
        <f>IF(杜トラ_入力シート!J28="", "", 杜トラ_入力シート!J28)</f>
        <v/>
      </c>
      <c r="N23" s="298" t="str">
        <f>IF(杜トラ_入力シート!K28="", "", 杜トラ_入力シート!K28)</f>
        <v/>
      </c>
      <c r="O23" s="298" t="str">
        <f>IF(杜トラ_入力シート!L28="", "", 杜トラ_入力シート!L28)</f>
        <v/>
      </c>
      <c r="P23" s="299" t="str">
        <f>IF(杜トラ_入力シート!M28="", "", 杜トラ_入力シート!M28)</f>
        <v/>
      </c>
      <c r="Q23" s="298" t="str">
        <f>IF(A23="","",杜トラ_入力シート!$AK$2)</f>
        <v/>
      </c>
      <c r="R23" s="299" t="str">
        <f>IF(Q23="", "", 杜トラ_入力シート!$Q$2)</f>
        <v/>
      </c>
      <c r="S23" s="299" t="str">
        <f>IF(Q23="", "", 杜トラ_入力シート!$Q$1)</f>
        <v/>
      </c>
      <c r="T23" s="299" t="str">
        <f>IF(Q23="", "", 杜トラ_入力シート!$V$1)</f>
        <v/>
      </c>
      <c r="U23" s="299" t="str">
        <f>IF(Q23="", "", 杜トラ_入力シート!$Q$2)</f>
        <v/>
      </c>
      <c r="V23" s="299" t="str">
        <f>IF(杜トラ_入力シート!N28="", "", 杜トラ_入力シート!N28)</f>
        <v/>
      </c>
      <c r="W23" s="299" t="str">
        <f>IF(杜トラ_入力シート!O28="", "", 杜トラ_入力シート!O28)</f>
        <v/>
      </c>
      <c r="X23" s="298" t="str">
        <f>IF(Y23="", "", IF($L23="男", VLOOKUP(Y23, データ!$B$2:$C$101, 2, FALSE), IF($L23="女", VLOOKUP(Y23, データ!$F$2:$H$101, 2, FALSE), "")))</f>
        <v/>
      </c>
      <c r="Y23" s="299" t="str">
        <f>IF(A23="","",IF(杜トラ_入力シート!P28="", "", 杜トラ_入力シート!P28))</f>
        <v/>
      </c>
      <c r="Z23" s="299" t="str">
        <f>IF(杜トラ_入力シート!Q28="", "", 杜トラ_入力シート!Q28)</f>
        <v/>
      </c>
      <c r="AA23" s="299" t="str">
        <f>IF(杜トラ_入力シート!R28="", "", 杜トラ_入力シート!R28)</f>
        <v/>
      </c>
      <c r="AB23" s="299" t="str">
        <f>IF(杜トラ_入力シート!S28="", "", 杜トラ_入力シート!S28)</f>
        <v/>
      </c>
      <c r="AC23" s="299" t="str">
        <f>IF(杜トラ_入力シート!T28="", "", 杜トラ_入力シート!T28)</f>
        <v/>
      </c>
      <c r="AD23" s="298" t="str">
        <f>IF(AE23="", "", IF($L23="男", VLOOKUP(AE23, データ!$B$2:$C$101, 2, FALSE), IF($L23="女", VLOOKUP(AE23, データ!$F$2:$H$101, 2, FALSE), "")))</f>
        <v/>
      </c>
      <c r="AE23" s="299" t="str">
        <f>IF(A23="","",IF(杜トラ_入力シート!U28="", "", 杜トラ_入力シート!U28))</f>
        <v/>
      </c>
      <c r="AF23" s="299" t="str">
        <f>IF(杜トラ_入力シート!V28="", "", 杜トラ_入力シート!V28)</f>
        <v/>
      </c>
      <c r="AG23" s="299" t="str">
        <f>IF(杜トラ_入力シート!W28="", "", 杜トラ_入力シート!W28)</f>
        <v/>
      </c>
      <c r="AH23" s="299" t="str">
        <f>IF(杜トラ_入力シート!X28="", "", 杜トラ_入力シート!X28)</f>
        <v/>
      </c>
      <c r="AI23" s="299" t="str">
        <f>IF(杜トラ_入力シート!Y28="", "", 杜トラ_入力シート!Y28)</f>
        <v/>
      </c>
      <c r="AJ23" s="298" t="str">
        <f>IF(AK23="", "", IF($L23="男", VLOOKUP(AK23, データ!$B$2:$C$101, 2, FALSE), IF($L23="女", VLOOKUP(AK23, データ!$F$2:$H$101, 2, FALSE), "")))</f>
        <v/>
      </c>
      <c r="AK23" s="299" t="str">
        <f>IF(A23="","",IF(杜トラ_入力シート!Z28="", "", 杜トラ_入力シート!Z28))</f>
        <v/>
      </c>
      <c r="AL23" s="299" t="str">
        <f>IF(杜トラ_入力シート!AA28="", "", 杜トラ_入力シート!AA28)</f>
        <v/>
      </c>
      <c r="AM23" s="299" t="str">
        <f>IF(杜トラ_入力シート!AB28="", "", 杜トラ_入力シート!AB28)</f>
        <v/>
      </c>
      <c r="AN23" s="299" t="str">
        <f>IF(杜トラ_入力シート!AC28="", "", 杜トラ_入力シート!AC28)</f>
        <v/>
      </c>
      <c r="AO23" s="299" t="str">
        <f>IF(杜トラ_入力シート!AD28="", "", 杜トラ_入力シート!AD28)</f>
        <v/>
      </c>
      <c r="AP23" s="298" t="str">
        <f>IF(AQ23="", "", IF($L23="男", VLOOKUP(AQ23, データ!$B$2:$C$101, 2, FALSE), IF($L23="女", VLOOKUP(AQ23, データ!$F$2:$H$101, 2, FALSE), "")))</f>
        <v/>
      </c>
      <c r="AQ23" s="299" t="str">
        <f>IF(A23="","",IF(杜トラ_入力シート!AE28="", "", 杜トラ_入力シート!AE28))</f>
        <v/>
      </c>
      <c r="AR23" s="299" t="str">
        <f>IF(杜トラ_入力シート!AF28="", "", 杜トラ_入力シート!AF28)</f>
        <v/>
      </c>
      <c r="AS23" s="299" t="str">
        <f>IF(杜トラ_入力シート!AG28="", "", 杜トラ_入力シート!AG28)</f>
        <v/>
      </c>
      <c r="AT23" s="299" t="str">
        <f>IF(杜トラ_入力シート!AH28="", "", 杜トラ_入力シート!AH28)</f>
        <v/>
      </c>
      <c r="AU23" s="299" t="str">
        <f>IF(杜トラ_入力シート!AI28="", "", 杜トラ_入力シート!AI28)</f>
        <v/>
      </c>
      <c r="AV23" s="298" t="str">
        <f>IF(AW23="", "", IF($L23="男", VLOOKUP(AW23, データ!$B$2:$C$101, 2, FALSE), IF($L23="女", VLOOKUP(AW23, データ!$F$2:$H$101, 2, FALSE), "")))</f>
        <v/>
      </c>
      <c r="AW23" s="299" t="str">
        <f>IF(A23="","",IF(杜トラ_入力シート!AJ28="", "", 杜トラ_入力シート!AJ28))</f>
        <v/>
      </c>
      <c r="AX23" s="299" t="str">
        <f>IF(杜トラ_入力シート!AK28="", "", 杜トラ_入力シート!AK28)</f>
        <v/>
      </c>
      <c r="AY23" s="299" t="str">
        <f>IF(杜トラ_入力シート!AL28="", "", 杜トラ_入力シート!AL28)</f>
        <v/>
      </c>
      <c r="AZ23" s="299" t="str">
        <f>IF(杜トラ_入力シート!AM28="", "", 杜トラ_入力シート!AM28)</f>
        <v/>
      </c>
      <c r="BA23" s="299" t="str">
        <f>IF(杜トラ_入力シート!AN28="", "", 杜トラ_入力シート!AN28)</f>
        <v/>
      </c>
      <c r="BB23" s="299" t="str">
        <f t="shared" si="2"/>
        <v/>
      </c>
    </row>
    <row r="24" spans="1:54">
      <c r="A24" s="298" t="str">
        <f>杜トラ_入力シート!A29</f>
        <v/>
      </c>
      <c r="B24" s="298" t="str">
        <f>IF(杜トラ_入力シート!B29="", "", 杜トラ_入力シート!B29)</f>
        <v/>
      </c>
      <c r="C24" s="299" t="str">
        <f>IF(杜トラ_入力シート!C29="", "", 杜トラ_入力シート!C29)</f>
        <v/>
      </c>
      <c r="D24" s="299" t="str">
        <f>IF(杜トラ_入力シート!D29="", "", 杜トラ_入力シート!D29)</f>
        <v/>
      </c>
      <c r="E24" s="299" t="str">
        <f t="shared" si="0"/>
        <v/>
      </c>
      <c r="F24" s="299" t="str">
        <f t="shared" si="0"/>
        <v/>
      </c>
      <c r="G24" s="299" t="str">
        <f t="shared" si="1"/>
        <v/>
      </c>
      <c r="H24" s="299" t="str">
        <f t="shared" si="1"/>
        <v/>
      </c>
      <c r="I24" s="299" t="str">
        <f>IF(杜トラ_入力シート!G29="", "", 杜トラ_入力シート!G29)</f>
        <v/>
      </c>
      <c r="J24" s="299" t="str">
        <f>IF(杜トラ_入力シート!E29="", "", 杜トラ_入力シート!E29)</f>
        <v/>
      </c>
      <c r="K24" s="299" t="str">
        <f>IF(杜トラ_入力シート!F29="", "", 杜トラ_入力シート!F29)</f>
        <v/>
      </c>
      <c r="L24" s="299" t="str">
        <f>IF(杜トラ_入力シート!I29="", "", 杜トラ_入力シート!I29)</f>
        <v/>
      </c>
      <c r="M24" s="298" t="str">
        <f>IF(杜トラ_入力シート!J29="", "", 杜トラ_入力シート!J29)</f>
        <v/>
      </c>
      <c r="N24" s="298" t="str">
        <f>IF(杜トラ_入力シート!K29="", "", 杜トラ_入力シート!K29)</f>
        <v/>
      </c>
      <c r="O24" s="298" t="str">
        <f>IF(杜トラ_入力シート!L29="", "", 杜トラ_入力シート!L29)</f>
        <v/>
      </c>
      <c r="P24" s="299" t="str">
        <f>IF(杜トラ_入力シート!M29="", "", 杜トラ_入力シート!M29)</f>
        <v/>
      </c>
      <c r="Q24" s="298" t="str">
        <f>IF(A24="","",杜トラ_入力シート!$AK$2)</f>
        <v/>
      </c>
      <c r="R24" s="299" t="str">
        <f>IF(Q24="", "", 杜トラ_入力シート!$Q$2)</f>
        <v/>
      </c>
      <c r="S24" s="299" t="str">
        <f>IF(Q24="", "", 杜トラ_入力シート!$Q$1)</f>
        <v/>
      </c>
      <c r="T24" s="299" t="str">
        <f>IF(Q24="", "", 杜トラ_入力シート!$V$1)</f>
        <v/>
      </c>
      <c r="U24" s="299" t="str">
        <f>IF(Q24="", "", 杜トラ_入力シート!$Q$2)</f>
        <v/>
      </c>
      <c r="V24" s="299" t="str">
        <f>IF(杜トラ_入力シート!N29="", "", 杜トラ_入力シート!N29)</f>
        <v/>
      </c>
      <c r="W24" s="299" t="str">
        <f>IF(杜トラ_入力シート!O29="", "", 杜トラ_入力シート!O29)</f>
        <v/>
      </c>
      <c r="X24" s="298" t="str">
        <f>IF(Y24="", "", IF($L24="男", VLOOKUP(Y24, データ!$B$2:$C$101, 2, FALSE), IF($L24="女", VLOOKUP(Y24, データ!$F$2:$H$101, 2, FALSE), "")))</f>
        <v/>
      </c>
      <c r="Y24" s="299" t="str">
        <f>IF(A24="","",IF(杜トラ_入力シート!P29="", "", 杜トラ_入力シート!P29))</f>
        <v/>
      </c>
      <c r="Z24" s="299" t="str">
        <f>IF(杜トラ_入力シート!Q29="", "", 杜トラ_入力シート!Q29)</f>
        <v/>
      </c>
      <c r="AA24" s="299" t="str">
        <f>IF(杜トラ_入力シート!R29="", "", 杜トラ_入力シート!R29)</f>
        <v/>
      </c>
      <c r="AB24" s="299" t="str">
        <f>IF(杜トラ_入力シート!S29="", "", 杜トラ_入力シート!S29)</f>
        <v/>
      </c>
      <c r="AC24" s="299" t="str">
        <f>IF(杜トラ_入力シート!T29="", "", 杜トラ_入力シート!T29)</f>
        <v/>
      </c>
      <c r="AD24" s="298" t="str">
        <f>IF(AE24="", "", IF($L24="男", VLOOKUP(AE24, データ!$B$2:$C$101, 2, FALSE), IF($L24="女", VLOOKUP(AE24, データ!$F$2:$H$101, 2, FALSE), "")))</f>
        <v/>
      </c>
      <c r="AE24" s="299" t="str">
        <f>IF(A24="","",IF(杜トラ_入力シート!U29="", "", 杜トラ_入力シート!U29))</f>
        <v/>
      </c>
      <c r="AF24" s="299" t="str">
        <f>IF(杜トラ_入力シート!V29="", "", 杜トラ_入力シート!V29)</f>
        <v/>
      </c>
      <c r="AG24" s="299" t="str">
        <f>IF(杜トラ_入力シート!W29="", "", 杜トラ_入力シート!W29)</f>
        <v/>
      </c>
      <c r="AH24" s="299" t="str">
        <f>IF(杜トラ_入力シート!X29="", "", 杜トラ_入力シート!X29)</f>
        <v/>
      </c>
      <c r="AI24" s="299" t="str">
        <f>IF(杜トラ_入力シート!Y29="", "", 杜トラ_入力シート!Y29)</f>
        <v/>
      </c>
      <c r="AJ24" s="298" t="str">
        <f>IF(AK24="", "", IF($L24="男", VLOOKUP(AK24, データ!$B$2:$C$101, 2, FALSE), IF($L24="女", VLOOKUP(AK24, データ!$F$2:$H$101, 2, FALSE), "")))</f>
        <v/>
      </c>
      <c r="AK24" s="299" t="str">
        <f>IF(A24="","",IF(杜トラ_入力シート!Z29="", "", 杜トラ_入力シート!Z29))</f>
        <v/>
      </c>
      <c r="AL24" s="299" t="str">
        <f>IF(杜トラ_入力シート!AA29="", "", 杜トラ_入力シート!AA29)</f>
        <v/>
      </c>
      <c r="AM24" s="299" t="str">
        <f>IF(杜トラ_入力シート!AB29="", "", 杜トラ_入力シート!AB29)</f>
        <v/>
      </c>
      <c r="AN24" s="299" t="str">
        <f>IF(杜トラ_入力シート!AC29="", "", 杜トラ_入力シート!AC29)</f>
        <v/>
      </c>
      <c r="AO24" s="299" t="str">
        <f>IF(杜トラ_入力シート!AD29="", "", 杜トラ_入力シート!AD29)</f>
        <v/>
      </c>
      <c r="AP24" s="298" t="str">
        <f>IF(AQ24="", "", IF($L24="男", VLOOKUP(AQ24, データ!$B$2:$C$101, 2, FALSE), IF($L24="女", VLOOKUP(AQ24, データ!$F$2:$H$101, 2, FALSE), "")))</f>
        <v/>
      </c>
      <c r="AQ24" s="299" t="str">
        <f>IF(A24="","",IF(杜トラ_入力シート!AE29="", "", 杜トラ_入力シート!AE29))</f>
        <v/>
      </c>
      <c r="AR24" s="299" t="str">
        <f>IF(杜トラ_入力シート!AF29="", "", 杜トラ_入力シート!AF29)</f>
        <v/>
      </c>
      <c r="AS24" s="299" t="str">
        <f>IF(杜トラ_入力シート!AG29="", "", 杜トラ_入力シート!AG29)</f>
        <v/>
      </c>
      <c r="AT24" s="299" t="str">
        <f>IF(杜トラ_入力シート!AH29="", "", 杜トラ_入力シート!AH29)</f>
        <v/>
      </c>
      <c r="AU24" s="299" t="str">
        <f>IF(杜トラ_入力シート!AI29="", "", 杜トラ_入力シート!AI29)</f>
        <v/>
      </c>
      <c r="AV24" s="298" t="str">
        <f>IF(AW24="", "", IF($L24="男", VLOOKUP(AW24, データ!$B$2:$C$101, 2, FALSE), IF($L24="女", VLOOKUP(AW24, データ!$F$2:$H$101, 2, FALSE), "")))</f>
        <v/>
      </c>
      <c r="AW24" s="299" t="str">
        <f>IF(A24="","",IF(杜トラ_入力シート!AJ29="", "", 杜トラ_入力シート!AJ29))</f>
        <v/>
      </c>
      <c r="AX24" s="299" t="str">
        <f>IF(杜トラ_入力シート!AK29="", "", 杜トラ_入力シート!AK29)</f>
        <v/>
      </c>
      <c r="AY24" s="299" t="str">
        <f>IF(杜トラ_入力シート!AL29="", "", 杜トラ_入力シート!AL29)</f>
        <v/>
      </c>
      <c r="AZ24" s="299" t="str">
        <f>IF(杜トラ_入力シート!AM29="", "", 杜トラ_入力シート!AM29)</f>
        <v/>
      </c>
      <c r="BA24" s="299" t="str">
        <f>IF(杜トラ_入力シート!AN29="", "", 杜トラ_入力シート!AN29)</f>
        <v/>
      </c>
      <c r="BB24" s="299" t="str">
        <f t="shared" si="2"/>
        <v/>
      </c>
    </row>
    <row r="25" spans="1:54">
      <c r="A25" s="298" t="str">
        <f>杜トラ_入力シート!A30</f>
        <v/>
      </c>
      <c r="B25" s="298" t="str">
        <f>IF(杜トラ_入力シート!B30="", "", 杜トラ_入力シート!B30)</f>
        <v/>
      </c>
      <c r="C25" s="299" t="str">
        <f>IF(杜トラ_入力シート!C30="", "", 杜トラ_入力シート!C30)</f>
        <v/>
      </c>
      <c r="D25" s="299" t="str">
        <f>IF(杜トラ_入力シート!D30="", "", 杜トラ_入力シート!D30)</f>
        <v/>
      </c>
      <c r="E25" s="299" t="str">
        <f t="shared" si="0"/>
        <v/>
      </c>
      <c r="F25" s="299" t="str">
        <f t="shared" si="0"/>
        <v/>
      </c>
      <c r="G25" s="299" t="str">
        <f t="shared" si="1"/>
        <v/>
      </c>
      <c r="H25" s="299" t="str">
        <f t="shared" si="1"/>
        <v/>
      </c>
      <c r="I25" s="299" t="str">
        <f>IF(杜トラ_入力シート!G30="", "", 杜トラ_入力シート!G30)</f>
        <v/>
      </c>
      <c r="J25" s="299" t="str">
        <f>IF(杜トラ_入力シート!E30="", "", 杜トラ_入力シート!E30)</f>
        <v/>
      </c>
      <c r="K25" s="299" t="str">
        <f>IF(杜トラ_入力シート!F30="", "", 杜トラ_入力シート!F30)</f>
        <v/>
      </c>
      <c r="L25" s="299" t="str">
        <f>IF(杜トラ_入力シート!I30="", "", 杜トラ_入力シート!I30)</f>
        <v/>
      </c>
      <c r="M25" s="298" t="str">
        <f>IF(杜トラ_入力シート!J30="", "", 杜トラ_入力シート!J30)</f>
        <v/>
      </c>
      <c r="N25" s="298" t="str">
        <f>IF(杜トラ_入力シート!K30="", "", 杜トラ_入力シート!K30)</f>
        <v/>
      </c>
      <c r="O25" s="298" t="str">
        <f>IF(杜トラ_入力シート!L30="", "", 杜トラ_入力シート!L30)</f>
        <v/>
      </c>
      <c r="P25" s="299" t="str">
        <f>IF(杜トラ_入力シート!M30="", "", 杜トラ_入力シート!M30)</f>
        <v/>
      </c>
      <c r="Q25" s="298" t="str">
        <f>IF(A25="","",杜トラ_入力シート!$AK$2)</f>
        <v/>
      </c>
      <c r="R25" s="299" t="str">
        <f>IF(Q25="", "", 杜トラ_入力シート!$Q$2)</f>
        <v/>
      </c>
      <c r="S25" s="299" t="str">
        <f>IF(Q25="", "", 杜トラ_入力シート!$Q$1)</f>
        <v/>
      </c>
      <c r="T25" s="299" t="str">
        <f>IF(Q25="", "", 杜トラ_入力シート!$V$1)</f>
        <v/>
      </c>
      <c r="U25" s="299" t="str">
        <f>IF(Q25="", "", 杜トラ_入力シート!$Q$2)</f>
        <v/>
      </c>
      <c r="V25" s="299" t="str">
        <f>IF(杜トラ_入力シート!N30="", "", 杜トラ_入力シート!N30)</f>
        <v/>
      </c>
      <c r="W25" s="299" t="str">
        <f>IF(杜トラ_入力シート!O30="", "", 杜トラ_入力シート!O30)</f>
        <v/>
      </c>
      <c r="X25" s="298" t="str">
        <f>IF(Y25="", "", IF($L25="男", VLOOKUP(Y25, データ!$B$2:$C$101, 2, FALSE), IF($L25="女", VLOOKUP(Y25, データ!$F$2:$H$101, 2, FALSE), "")))</f>
        <v/>
      </c>
      <c r="Y25" s="299" t="str">
        <f>IF(A25="","",IF(杜トラ_入力シート!P30="", "", 杜トラ_入力シート!P30))</f>
        <v/>
      </c>
      <c r="Z25" s="299" t="str">
        <f>IF(杜トラ_入力シート!Q30="", "", 杜トラ_入力シート!Q30)</f>
        <v/>
      </c>
      <c r="AA25" s="299" t="str">
        <f>IF(杜トラ_入力シート!R30="", "", 杜トラ_入力シート!R30)</f>
        <v/>
      </c>
      <c r="AB25" s="299" t="str">
        <f>IF(杜トラ_入力シート!S30="", "", 杜トラ_入力シート!S30)</f>
        <v/>
      </c>
      <c r="AC25" s="299" t="str">
        <f>IF(杜トラ_入力シート!T30="", "", 杜トラ_入力シート!T30)</f>
        <v/>
      </c>
      <c r="AD25" s="298" t="str">
        <f>IF(AE25="", "", IF($L25="男", VLOOKUP(AE25, データ!$B$2:$C$101, 2, FALSE), IF($L25="女", VLOOKUP(AE25, データ!$F$2:$H$101, 2, FALSE), "")))</f>
        <v/>
      </c>
      <c r="AE25" s="299" t="str">
        <f>IF(A25="","",IF(杜トラ_入力シート!U30="", "", 杜トラ_入力シート!U30))</f>
        <v/>
      </c>
      <c r="AF25" s="299" t="str">
        <f>IF(杜トラ_入力シート!V30="", "", 杜トラ_入力シート!V30)</f>
        <v/>
      </c>
      <c r="AG25" s="299" t="str">
        <f>IF(杜トラ_入力シート!W30="", "", 杜トラ_入力シート!W30)</f>
        <v/>
      </c>
      <c r="AH25" s="299" t="str">
        <f>IF(杜トラ_入力シート!X30="", "", 杜トラ_入力シート!X30)</f>
        <v/>
      </c>
      <c r="AI25" s="299" t="str">
        <f>IF(杜トラ_入力シート!Y30="", "", 杜トラ_入力シート!Y30)</f>
        <v/>
      </c>
      <c r="AJ25" s="298" t="str">
        <f>IF(AK25="", "", IF($L25="男", VLOOKUP(AK25, データ!$B$2:$C$101, 2, FALSE), IF($L25="女", VLOOKUP(AK25, データ!$F$2:$H$101, 2, FALSE), "")))</f>
        <v/>
      </c>
      <c r="AK25" s="299" t="str">
        <f>IF(A25="","",IF(杜トラ_入力シート!Z30="", "", 杜トラ_入力シート!Z30))</f>
        <v/>
      </c>
      <c r="AL25" s="299" t="str">
        <f>IF(杜トラ_入力シート!AA30="", "", 杜トラ_入力シート!AA30)</f>
        <v/>
      </c>
      <c r="AM25" s="299" t="str">
        <f>IF(杜トラ_入力シート!AB30="", "", 杜トラ_入力シート!AB30)</f>
        <v/>
      </c>
      <c r="AN25" s="299" t="str">
        <f>IF(杜トラ_入力シート!AC30="", "", 杜トラ_入力シート!AC30)</f>
        <v/>
      </c>
      <c r="AO25" s="299" t="str">
        <f>IF(杜トラ_入力シート!AD30="", "", 杜トラ_入力シート!AD30)</f>
        <v/>
      </c>
      <c r="AP25" s="298" t="str">
        <f>IF(AQ25="", "", IF($L25="男", VLOOKUP(AQ25, データ!$B$2:$C$101, 2, FALSE), IF($L25="女", VLOOKUP(AQ25, データ!$F$2:$H$101, 2, FALSE), "")))</f>
        <v/>
      </c>
      <c r="AQ25" s="299" t="str">
        <f>IF(A25="","",IF(杜トラ_入力シート!AE30="", "", 杜トラ_入力シート!AE30))</f>
        <v/>
      </c>
      <c r="AR25" s="299" t="str">
        <f>IF(杜トラ_入力シート!AF30="", "", 杜トラ_入力シート!AF30)</f>
        <v/>
      </c>
      <c r="AS25" s="299" t="str">
        <f>IF(杜トラ_入力シート!AG30="", "", 杜トラ_入力シート!AG30)</f>
        <v/>
      </c>
      <c r="AT25" s="299" t="str">
        <f>IF(杜トラ_入力シート!AH30="", "", 杜トラ_入力シート!AH30)</f>
        <v/>
      </c>
      <c r="AU25" s="299" t="str">
        <f>IF(杜トラ_入力シート!AI30="", "", 杜トラ_入力シート!AI30)</f>
        <v/>
      </c>
      <c r="AV25" s="298" t="str">
        <f>IF(AW25="", "", IF($L25="男", VLOOKUP(AW25, データ!$B$2:$C$101, 2, FALSE), IF($L25="女", VLOOKUP(AW25, データ!$F$2:$H$101, 2, FALSE), "")))</f>
        <v/>
      </c>
      <c r="AW25" s="299" t="str">
        <f>IF(A25="","",IF(杜トラ_入力シート!AJ30="", "", 杜トラ_入力シート!AJ30))</f>
        <v/>
      </c>
      <c r="AX25" s="299" t="str">
        <f>IF(杜トラ_入力シート!AK30="", "", 杜トラ_入力シート!AK30)</f>
        <v/>
      </c>
      <c r="AY25" s="299" t="str">
        <f>IF(杜トラ_入力シート!AL30="", "", 杜トラ_入力シート!AL30)</f>
        <v/>
      </c>
      <c r="AZ25" s="299" t="str">
        <f>IF(杜トラ_入力シート!AM30="", "", 杜トラ_入力シート!AM30)</f>
        <v/>
      </c>
      <c r="BA25" s="299" t="str">
        <f>IF(杜トラ_入力シート!AN30="", "", 杜トラ_入力シート!AN30)</f>
        <v/>
      </c>
      <c r="BB25" s="299" t="str">
        <f t="shared" si="2"/>
        <v/>
      </c>
    </row>
    <row r="26" spans="1:54">
      <c r="A26" s="298" t="str">
        <f>杜トラ_入力シート!A31</f>
        <v/>
      </c>
      <c r="B26" s="298" t="str">
        <f>IF(杜トラ_入力シート!B31="", "", 杜トラ_入力シート!B31)</f>
        <v/>
      </c>
      <c r="C26" s="299" t="str">
        <f>IF(杜トラ_入力シート!C31="", "", 杜トラ_入力シート!C31)</f>
        <v/>
      </c>
      <c r="D26" s="299" t="str">
        <f>IF(杜トラ_入力シート!D31="", "", 杜トラ_入力シート!D31)</f>
        <v/>
      </c>
      <c r="E26" s="299" t="str">
        <f t="shared" si="0"/>
        <v/>
      </c>
      <c r="F26" s="299" t="str">
        <f t="shared" si="0"/>
        <v/>
      </c>
      <c r="G26" s="299" t="str">
        <f t="shared" si="1"/>
        <v/>
      </c>
      <c r="H26" s="299" t="str">
        <f t="shared" si="1"/>
        <v/>
      </c>
      <c r="I26" s="299" t="str">
        <f>IF(杜トラ_入力シート!G31="", "", 杜トラ_入力シート!G31)</f>
        <v/>
      </c>
      <c r="J26" s="299" t="str">
        <f>IF(杜トラ_入力シート!E31="", "", 杜トラ_入力シート!E31)</f>
        <v/>
      </c>
      <c r="K26" s="299" t="str">
        <f>IF(杜トラ_入力シート!F31="", "", 杜トラ_入力シート!F31)</f>
        <v/>
      </c>
      <c r="L26" s="299" t="str">
        <f>IF(杜トラ_入力シート!I31="", "", 杜トラ_入力シート!I31)</f>
        <v/>
      </c>
      <c r="M26" s="298" t="str">
        <f>IF(杜トラ_入力シート!J31="", "", 杜トラ_入力シート!J31)</f>
        <v/>
      </c>
      <c r="N26" s="298" t="str">
        <f>IF(杜トラ_入力シート!K31="", "", 杜トラ_入力シート!K31)</f>
        <v/>
      </c>
      <c r="O26" s="298" t="str">
        <f>IF(杜トラ_入力シート!L31="", "", 杜トラ_入力シート!L31)</f>
        <v/>
      </c>
      <c r="P26" s="299" t="str">
        <f>IF(杜トラ_入力シート!M31="", "", 杜トラ_入力シート!M31)</f>
        <v/>
      </c>
      <c r="Q26" s="298" t="str">
        <f>IF(A26="","",杜トラ_入力シート!$AK$2)</f>
        <v/>
      </c>
      <c r="R26" s="299" t="str">
        <f>IF(Q26="", "", 杜トラ_入力シート!$Q$2)</f>
        <v/>
      </c>
      <c r="S26" s="299" t="str">
        <f>IF(Q26="", "", 杜トラ_入力シート!$Q$1)</f>
        <v/>
      </c>
      <c r="T26" s="299" t="str">
        <f>IF(Q26="", "", 杜トラ_入力シート!$V$1)</f>
        <v/>
      </c>
      <c r="U26" s="299" t="str">
        <f>IF(Q26="", "", 杜トラ_入力シート!$Q$2)</f>
        <v/>
      </c>
      <c r="V26" s="299" t="str">
        <f>IF(杜トラ_入力シート!N31="", "", 杜トラ_入力シート!N31)</f>
        <v/>
      </c>
      <c r="W26" s="299" t="str">
        <f>IF(杜トラ_入力シート!O31="", "", 杜トラ_入力シート!O31)</f>
        <v/>
      </c>
      <c r="X26" s="298" t="str">
        <f>IF(Y26="", "", IF($L26="男", VLOOKUP(Y26, データ!$B$2:$C$101, 2, FALSE), IF($L26="女", VLOOKUP(Y26, データ!$F$2:$H$101, 2, FALSE), "")))</f>
        <v/>
      </c>
      <c r="Y26" s="299" t="str">
        <f>IF(A26="","",IF(杜トラ_入力シート!P31="", "", 杜トラ_入力シート!P31))</f>
        <v/>
      </c>
      <c r="Z26" s="299" t="str">
        <f>IF(杜トラ_入力シート!Q31="", "", 杜トラ_入力シート!Q31)</f>
        <v/>
      </c>
      <c r="AA26" s="299" t="str">
        <f>IF(杜トラ_入力シート!R31="", "", 杜トラ_入力シート!R31)</f>
        <v/>
      </c>
      <c r="AB26" s="299" t="str">
        <f>IF(杜トラ_入力シート!S31="", "", 杜トラ_入力シート!S31)</f>
        <v/>
      </c>
      <c r="AC26" s="299" t="str">
        <f>IF(杜トラ_入力シート!T31="", "", 杜トラ_入力シート!T31)</f>
        <v/>
      </c>
      <c r="AD26" s="298" t="str">
        <f>IF(AE26="", "", IF($L26="男", VLOOKUP(AE26, データ!$B$2:$C$101, 2, FALSE), IF($L26="女", VLOOKUP(AE26, データ!$F$2:$H$101, 2, FALSE), "")))</f>
        <v/>
      </c>
      <c r="AE26" s="299" t="str">
        <f>IF(A26="","",IF(杜トラ_入力シート!U31="", "", 杜トラ_入力シート!U31))</f>
        <v/>
      </c>
      <c r="AF26" s="299" t="str">
        <f>IF(杜トラ_入力シート!V31="", "", 杜トラ_入力シート!V31)</f>
        <v/>
      </c>
      <c r="AG26" s="299" t="str">
        <f>IF(杜トラ_入力シート!W31="", "", 杜トラ_入力シート!W31)</f>
        <v/>
      </c>
      <c r="AH26" s="299" t="str">
        <f>IF(杜トラ_入力シート!X31="", "", 杜トラ_入力シート!X31)</f>
        <v/>
      </c>
      <c r="AI26" s="299" t="str">
        <f>IF(杜トラ_入力シート!Y31="", "", 杜トラ_入力シート!Y31)</f>
        <v/>
      </c>
      <c r="AJ26" s="298" t="str">
        <f>IF(AK26="", "", IF($L26="男", VLOOKUP(AK26, データ!$B$2:$C$101, 2, FALSE), IF($L26="女", VLOOKUP(AK26, データ!$F$2:$H$101, 2, FALSE), "")))</f>
        <v/>
      </c>
      <c r="AK26" s="299" t="str">
        <f>IF(A26="","",IF(杜トラ_入力シート!Z31="", "", 杜トラ_入力シート!Z31))</f>
        <v/>
      </c>
      <c r="AL26" s="299" t="str">
        <f>IF(杜トラ_入力シート!AA31="", "", 杜トラ_入力シート!AA31)</f>
        <v/>
      </c>
      <c r="AM26" s="299" t="str">
        <f>IF(杜トラ_入力シート!AB31="", "", 杜トラ_入力シート!AB31)</f>
        <v/>
      </c>
      <c r="AN26" s="299" t="str">
        <f>IF(杜トラ_入力シート!AC31="", "", 杜トラ_入力シート!AC31)</f>
        <v/>
      </c>
      <c r="AO26" s="299" t="str">
        <f>IF(杜トラ_入力シート!AD31="", "", 杜トラ_入力シート!AD31)</f>
        <v/>
      </c>
      <c r="AP26" s="298" t="str">
        <f>IF(AQ26="", "", IF($L26="男", VLOOKUP(AQ26, データ!$B$2:$C$101, 2, FALSE), IF($L26="女", VLOOKUP(AQ26, データ!$F$2:$H$101, 2, FALSE), "")))</f>
        <v/>
      </c>
      <c r="AQ26" s="299" t="str">
        <f>IF(A26="","",IF(杜トラ_入力シート!AE31="", "", 杜トラ_入力シート!AE31))</f>
        <v/>
      </c>
      <c r="AR26" s="299" t="str">
        <f>IF(杜トラ_入力シート!AF31="", "", 杜トラ_入力シート!AF31)</f>
        <v/>
      </c>
      <c r="AS26" s="299" t="str">
        <f>IF(杜トラ_入力シート!AG31="", "", 杜トラ_入力シート!AG31)</f>
        <v/>
      </c>
      <c r="AT26" s="299" t="str">
        <f>IF(杜トラ_入力シート!AH31="", "", 杜トラ_入力シート!AH31)</f>
        <v/>
      </c>
      <c r="AU26" s="299" t="str">
        <f>IF(杜トラ_入力シート!AI31="", "", 杜トラ_入力シート!AI31)</f>
        <v/>
      </c>
      <c r="AV26" s="298" t="str">
        <f>IF(AW26="", "", IF($L26="男", VLOOKUP(AW26, データ!$B$2:$C$101, 2, FALSE), IF($L26="女", VLOOKUP(AW26, データ!$F$2:$H$101, 2, FALSE), "")))</f>
        <v/>
      </c>
      <c r="AW26" s="299" t="str">
        <f>IF(A26="","",IF(杜トラ_入力シート!AJ31="", "", 杜トラ_入力シート!AJ31))</f>
        <v/>
      </c>
      <c r="AX26" s="299" t="str">
        <f>IF(杜トラ_入力シート!AK31="", "", 杜トラ_入力シート!AK31)</f>
        <v/>
      </c>
      <c r="AY26" s="299" t="str">
        <f>IF(杜トラ_入力シート!AL31="", "", 杜トラ_入力シート!AL31)</f>
        <v/>
      </c>
      <c r="AZ26" s="299" t="str">
        <f>IF(杜トラ_入力シート!AM31="", "", 杜トラ_入力シート!AM31)</f>
        <v/>
      </c>
      <c r="BA26" s="299" t="str">
        <f>IF(杜トラ_入力シート!AN31="", "", 杜トラ_入力シート!AN31)</f>
        <v/>
      </c>
      <c r="BB26" s="299" t="str">
        <f t="shared" si="2"/>
        <v/>
      </c>
    </row>
    <row r="27" spans="1:54">
      <c r="A27" s="298" t="str">
        <f>杜トラ_入力シート!A32</f>
        <v/>
      </c>
      <c r="B27" s="298" t="str">
        <f>IF(杜トラ_入力シート!B32="", "", 杜トラ_入力シート!B32)</f>
        <v/>
      </c>
      <c r="C27" s="299" t="str">
        <f>IF(杜トラ_入力シート!C32="", "", 杜トラ_入力シート!C32)</f>
        <v/>
      </c>
      <c r="D27" s="299" t="str">
        <f>IF(杜トラ_入力シート!D32="", "", 杜トラ_入力シート!D32)</f>
        <v/>
      </c>
      <c r="E27" s="299" t="str">
        <f t="shared" si="0"/>
        <v/>
      </c>
      <c r="F27" s="299" t="str">
        <f t="shared" si="0"/>
        <v/>
      </c>
      <c r="G27" s="299" t="str">
        <f t="shared" si="1"/>
        <v/>
      </c>
      <c r="H27" s="299" t="str">
        <f t="shared" si="1"/>
        <v/>
      </c>
      <c r="I27" s="299" t="str">
        <f>IF(杜トラ_入力シート!G32="", "", 杜トラ_入力シート!G32)</f>
        <v/>
      </c>
      <c r="J27" s="299" t="str">
        <f>IF(杜トラ_入力シート!E32="", "", 杜トラ_入力シート!E32)</f>
        <v/>
      </c>
      <c r="K27" s="299" t="str">
        <f>IF(杜トラ_入力シート!F32="", "", 杜トラ_入力シート!F32)</f>
        <v/>
      </c>
      <c r="L27" s="299" t="str">
        <f>IF(杜トラ_入力シート!I32="", "", 杜トラ_入力シート!I32)</f>
        <v/>
      </c>
      <c r="M27" s="298" t="str">
        <f>IF(杜トラ_入力シート!J32="", "", 杜トラ_入力シート!J32)</f>
        <v/>
      </c>
      <c r="N27" s="298" t="str">
        <f>IF(杜トラ_入力シート!K32="", "", 杜トラ_入力シート!K32)</f>
        <v/>
      </c>
      <c r="O27" s="298" t="str">
        <f>IF(杜トラ_入力シート!L32="", "", 杜トラ_入力シート!L32)</f>
        <v/>
      </c>
      <c r="P27" s="299" t="str">
        <f>IF(杜トラ_入力シート!M32="", "", 杜トラ_入力シート!M32)</f>
        <v/>
      </c>
      <c r="Q27" s="298" t="str">
        <f>IF(A27="","",杜トラ_入力シート!$AK$2)</f>
        <v/>
      </c>
      <c r="R27" s="299" t="str">
        <f>IF(Q27="", "", 杜トラ_入力シート!$Q$2)</f>
        <v/>
      </c>
      <c r="S27" s="299" t="str">
        <f>IF(Q27="", "", 杜トラ_入力シート!$Q$1)</f>
        <v/>
      </c>
      <c r="T27" s="299" t="str">
        <f>IF(Q27="", "", 杜トラ_入力シート!$V$1)</f>
        <v/>
      </c>
      <c r="U27" s="299" t="str">
        <f>IF(Q27="", "", 杜トラ_入力シート!$Q$2)</f>
        <v/>
      </c>
      <c r="V27" s="299" t="str">
        <f>IF(杜トラ_入力シート!N32="", "", 杜トラ_入力シート!N32)</f>
        <v/>
      </c>
      <c r="W27" s="299" t="str">
        <f>IF(杜トラ_入力シート!O32="", "", 杜トラ_入力シート!O32)</f>
        <v/>
      </c>
      <c r="X27" s="298" t="str">
        <f>IF(Y27="", "", IF($L27="男", VLOOKUP(Y27, データ!$B$2:$C$101, 2, FALSE), IF($L27="女", VLOOKUP(Y27, データ!$F$2:$H$101, 2, FALSE), "")))</f>
        <v/>
      </c>
      <c r="Y27" s="299" t="str">
        <f>IF(A27="","",IF(杜トラ_入力シート!P32="", "", 杜トラ_入力シート!P32))</f>
        <v/>
      </c>
      <c r="Z27" s="299" t="str">
        <f>IF(杜トラ_入力シート!Q32="", "", 杜トラ_入力シート!Q32)</f>
        <v/>
      </c>
      <c r="AA27" s="299" t="str">
        <f>IF(杜トラ_入力シート!R32="", "", 杜トラ_入力シート!R32)</f>
        <v/>
      </c>
      <c r="AB27" s="299" t="str">
        <f>IF(杜トラ_入力シート!S32="", "", 杜トラ_入力シート!S32)</f>
        <v/>
      </c>
      <c r="AC27" s="299" t="str">
        <f>IF(杜トラ_入力シート!T32="", "", 杜トラ_入力シート!T32)</f>
        <v/>
      </c>
      <c r="AD27" s="298" t="str">
        <f>IF(AE27="", "", IF($L27="男", VLOOKUP(AE27, データ!$B$2:$C$101, 2, FALSE), IF($L27="女", VLOOKUP(AE27, データ!$F$2:$H$101, 2, FALSE), "")))</f>
        <v/>
      </c>
      <c r="AE27" s="299" t="str">
        <f>IF(A27="","",IF(杜トラ_入力シート!U32="", "", 杜トラ_入力シート!U32))</f>
        <v/>
      </c>
      <c r="AF27" s="299" t="str">
        <f>IF(杜トラ_入力シート!V32="", "", 杜トラ_入力シート!V32)</f>
        <v/>
      </c>
      <c r="AG27" s="299" t="str">
        <f>IF(杜トラ_入力シート!W32="", "", 杜トラ_入力シート!W32)</f>
        <v/>
      </c>
      <c r="AH27" s="299" t="str">
        <f>IF(杜トラ_入力シート!X32="", "", 杜トラ_入力シート!X32)</f>
        <v/>
      </c>
      <c r="AI27" s="299" t="str">
        <f>IF(杜トラ_入力シート!Y32="", "", 杜トラ_入力シート!Y32)</f>
        <v/>
      </c>
      <c r="AJ27" s="298" t="str">
        <f>IF(AK27="", "", IF($L27="男", VLOOKUP(AK27, データ!$B$2:$C$101, 2, FALSE), IF($L27="女", VLOOKUP(AK27, データ!$F$2:$H$101, 2, FALSE), "")))</f>
        <v/>
      </c>
      <c r="AK27" s="299" t="str">
        <f>IF(A27="","",IF(杜トラ_入力シート!Z32="", "", 杜トラ_入力シート!Z32))</f>
        <v/>
      </c>
      <c r="AL27" s="299" t="str">
        <f>IF(杜トラ_入力シート!AA32="", "", 杜トラ_入力シート!AA32)</f>
        <v/>
      </c>
      <c r="AM27" s="299" t="str">
        <f>IF(杜トラ_入力シート!AB32="", "", 杜トラ_入力シート!AB32)</f>
        <v/>
      </c>
      <c r="AN27" s="299" t="str">
        <f>IF(杜トラ_入力シート!AC32="", "", 杜トラ_入力シート!AC32)</f>
        <v/>
      </c>
      <c r="AO27" s="299" t="str">
        <f>IF(杜トラ_入力シート!AD32="", "", 杜トラ_入力シート!AD32)</f>
        <v/>
      </c>
      <c r="AP27" s="298" t="str">
        <f>IF(AQ27="", "", IF($L27="男", VLOOKUP(AQ27, データ!$B$2:$C$101, 2, FALSE), IF($L27="女", VLOOKUP(AQ27, データ!$F$2:$H$101, 2, FALSE), "")))</f>
        <v/>
      </c>
      <c r="AQ27" s="299" t="str">
        <f>IF(A27="","",IF(杜トラ_入力シート!AE32="", "", 杜トラ_入力シート!AE32))</f>
        <v/>
      </c>
      <c r="AR27" s="299" t="str">
        <f>IF(杜トラ_入力シート!AF32="", "", 杜トラ_入力シート!AF32)</f>
        <v/>
      </c>
      <c r="AS27" s="299" t="str">
        <f>IF(杜トラ_入力シート!AG32="", "", 杜トラ_入力シート!AG32)</f>
        <v/>
      </c>
      <c r="AT27" s="299" t="str">
        <f>IF(杜トラ_入力シート!AH32="", "", 杜トラ_入力シート!AH32)</f>
        <v/>
      </c>
      <c r="AU27" s="299" t="str">
        <f>IF(杜トラ_入力シート!AI32="", "", 杜トラ_入力シート!AI32)</f>
        <v/>
      </c>
      <c r="AV27" s="298" t="str">
        <f>IF(AW27="", "", IF($L27="男", VLOOKUP(AW27, データ!$B$2:$C$101, 2, FALSE), IF($L27="女", VLOOKUP(AW27, データ!$F$2:$H$101, 2, FALSE), "")))</f>
        <v/>
      </c>
      <c r="AW27" s="299" t="str">
        <f>IF(A27="","",IF(杜トラ_入力シート!AJ32="", "", 杜トラ_入力シート!AJ32))</f>
        <v/>
      </c>
      <c r="AX27" s="299" t="str">
        <f>IF(杜トラ_入力シート!AK32="", "", 杜トラ_入力シート!AK32)</f>
        <v/>
      </c>
      <c r="AY27" s="299" t="str">
        <f>IF(杜トラ_入力シート!AL32="", "", 杜トラ_入力シート!AL32)</f>
        <v/>
      </c>
      <c r="AZ27" s="299" t="str">
        <f>IF(杜トラ_入力シート!AM32="", "", 杜トラ_入力シート!AM32)</f>
        <v/>
      </c>
      <c r="BA27" s="299" t="str">
        <f>IF(杜トラ_入力シート!AN32="", "", 杜トラ_入力シート!AN32)</f>
        <v/>
      </c>
      <c r="BB27" s="299" t="str">
        <f t="shared" si="2"/>
        <v/>
      </c>
    </row>
    <row r="28" spans="1:54">
      <c r="A28" s="298" t="str">
        <f>杜トラ_入力シート!A33</f>
        <v/>
      </c>
      <c r="B28" s="298" t="str">
        <f>IF(杜トラ_入力シート!B33="", "", 杜トラ_入力シート!B33)</f>
        <v/>
      </c>
      <c r="C28" s="299" t="str">
        <f>IF(杜トラ_入力シート!C33="", "", 杜トラ_入力シート!C33)</f>
        <v/>
      </c>
      <c r="D28" s="299" t="str">
        <f>IF(杜トラ_入力シート!D33="", "", 杜トラ_入力シート!D33)</f>
        <v/>
      </c>
      <c r="E28" s="299" t="str">
        <f t="shared" si="0"/>
        <v/>
      </c>
      <c r="F28" s="299" t="str">
        <f t="shared" si="0"/>
        <v/>
      </c>
      <c r="G28" s="299" t="str">
        <f t="shared" si="1"/>
        <v/>
      </c>
      <c r="H28" s="299" t="str">
        <f t="shared" si="1"/>
        <v/>
      </c>
      <c r="I28" s="299" t="str">
        <f>IF(杜トラ_入力シート!G33="", "", 杜トラ_入力シート!G33)</f>
        <v/>
      </c>
      <c r="J28" s="299" t="str">
        <f>IF(杜トラ_入力シート!E33="", "", 杜トラ_入力シート!E33)</f>
        <v/>
      </c>
      <c r="K28" s="299" t="str">
        <f>IF(杜トラ_入力シート!F33="", "", 杜トラ_入力シート!F33)</f>
        <v/>
      </c>
      <c r="L28" s="299" t="str">
        <f>IF(杜トラ_入力シート!I33="", "", 杜トラ_入力シート!I33)</f>
        <v/>
      </c>
      <c r="M28" s="298" t="str">
        <f>IF(杜トラ_入力シート!J33="", "", 杜トラ_入力シート!J33)</f>
        <v/>
      </c>
      <c r="N28" s="298" t="str">
        <f>IF(杜トラ_入力シート!K33="", "", 杜トラ_入力シート!K33)</f>
        <v/>
      </c>
      <c r="O28" s="298" t="str">
        <f>IF(杜トラ_入力シート!L33="", "", 杜トラ_入力シート!L33)</f>
        <v/>
      </c>
      <c r="P28" s="299" t="str">
        <f>IF(杜トラ_入力シート!M33="", "", 杜トラ_入力シート!M33)</f>
        <v/>
      </c>
      <c r="Q28" s="298" t="str">
        <f>IF(A28="","",杜トラ_入力シート!$AK$2)</f>
        <v/>
      </c>
      <c r="R28" s="299" t="str">
        <f>IF(Q28="", "", 杜トラ_入力シート!$Q$2)</f>
        <v/>
      </c>
      <c r="S28" s="299" t="str">
        <f>IF(Q28="", "", 杜トラ_入力シート!$Q$1)</f>
        <v/>
      </c>
      <c r="T28" s="299" t="str">
        <f>IF(Q28="", "", 杜トラ_入力シート!$V$1)</f>
        <v/>
      </c>
      <c r="U28" s="299" t="str">
        <f>IF(Q28="", "", 杜トラ_入力シート!$Q$2)</f>
        <v/>
      </c>
      <c r="V28" s="299" t="str">
        <f>IF(杜トラ_入力シート!N33="", "", 杜トラ_入力シート!N33)</f>
        <v/>
      </c>
      <c r="W28" s="299" t="str">
        <f>IF(杜トラ_入力シート!O33="", "", 杜トラ_入力シート!O33)</f>
        <v/>
      </c>
      <c r="X28" s="298" t="str">
        <f>IF(Y28="", "", IF($L28="男", VLOOKUP(Y28, データ!$B$2:$C$101, 2, FALSE), IF($L28="女", VLOOKUP(Y28, データ!$F$2:$H$101, 2, FALSE), "")))</f>
        <v/>
      </c>
      <c r="Y28" s="299" t="str">
        <f>IF(A28="","",IF(杜トラ_入力シート!P33="", "", 杜トラ_入力シート!P33))</f>
        <v/>
      </c>
      <c r="Z28" s="299" t="str">
        <f>IF(杜トラ_入力シート!Q33="", "", 杜トラ_入力シート!Q33)</f>
        <v/>
      </c>
      <c r="AA28" s="299" t="str">
        <f>IF(杜トラ_入力シート!R33="", "", 杜トラ_入力シート!R33)</f>
        <v/>
      </c>
      <c r="AB28" s="299" t="str">
        <f>IF(杜トラ_入力シート!S33="", "", 杜トラ_入力シート!S33)</f>
        <v/>
      </c>
      <c r="AC28" s="299" t="str">
        <f>IF(杜トラ_入力シート!T33="", "", 杜トラ_入力シート!T33)</f>
        <v/>
      </c>
      <c r="AD28" s="298" t="str">
        <f>IF(AE28="", "", IF($L28="男", VLOOKUP(AE28, データ!$B$2:$C$101, 2, FALSE), IF($L28="女", VLOOKUP(AE28, データ!$F$2:$H$101, 2, FALSE), "")))</f>
        <v/>
      </c>
      <c r="AE28" s="299" t="str">
        <f>IF(A28="","",IF(杜トラ_入力シート!U33="", "", 杜トラ_入力シート!U33))</f>
        <v/>
      </c>
      <c r="AF28" s="299" t="str">
        <f>IF(杜トラ_入力シート!V33="", "", 杜トラ_入力シート!V33)</f>
        <v/>
      </c>
      <c r="AG28" s="299" t="str">
        <f>IF(杜トラ_入力シート!W33="", "", 杜トラ_入力シート!W33)</f>
        <v/>
      </c>
      <c r="AH28" s="299" t="str">
        <f>IF(杜トラ_入力シート!X33="", "", 杜トラ_入力シート!X33)</f>
        <v/>
      </c>
      <c r="AI28" s="299" t="str">
        <f>IF(杜トラ_入力シート!Y33="", "", 杜トラ_入力シート!Y33)</f>
        <v/>
      </c>
      <c r="AJ28" s="298" t="str">
        <f>IF(AK28="", "", IF($L28="男", VLOOKUP(AK28, データ!$B$2:$C$101, 2, FALSE), IF($L28="女", VLOOKUP(AK28, データ!$F$2:$H$101, 2, FALSE), "")))</f>
        <v/>
      </c>
      <c r="AK28" s="299" t="str">
        <f>IF(A28="","",IF(杜トラ_入力シート!Z33="", "", 杜トラ_入力シート!Z33))</f>
        <v/>
      </c>
      <c r="AL28" s="299" t="str">
        <f>IF(杜トラ_入力シート!AA33="", "", 杜トラ_入力シート!AA33)</f>
        <v/>
      </c>
      <c r="AM28" s="299" t="str">
        <f>IF(杜トラ_入力シート!AB33="", "", 杜トラ_入力シート!AB33)</f>
        <v/>
      </c>
      <c r="AN28" s="299" t="str">
        <f>IF(杜トラ_入力シート!AC33="", "", 杜トラ_入力シート!AC33)</f>
        <v/>
      </c>
      <c r="AO28" s="299" t="str">
        <f>IF(杜トラ_入力シート!AD33="", "", 杜トラ_入力シート!AD33)</f>
        <v/>
      </c>
      <c r="AP28" s="298" t="str">
        <f>IF(AQ28="", "", IF($L28="男", VLOOKUP(AQ28, データ!$B$2:$C$101, 2, FALSE), IF($L28="女", VLOOKUP(AQ28, データ!$F$2:$H$101, 2, FALSE), "")))</f>
        <v/>
      </c>
      <c r="AQ28" s="299" t="str">
        <f>IF(A28="","",IF(杜トラ_入力シート!AE33="", "", 杜トラ_入力シート!AE33))</f>
        <v/>
      </c>
      <c r="AR28" s="299" t="str">
        <f>IF(杜トラ_入力シート!AF33="", "", 杜トラ_入力シート!AF33)</f>
        <v/>
      </c>
      <c r="AS28" s="299" t="str">
        <f>IF(杜トラ_入力シート!AG33="", "", 杜トラ_入力シート!AG33)</f>
        <v/>
      </c>
      <c r="AT28" s="299" t="str">
        <f>IF(杜トラ_入力シート!AH33="", "", 杜トラ_入力シート!AH33)</f>
        <v/>
      </c>
      <c r="AU28" s="299" t="str">
        <f>IF(杜トラ_入力シート!AI33="", "", 杜トラ_入力シート!AI33)</f>
        <v/>
      </c>
      <c r="AV28" s="298" t="str">
        <f>IF(AW28="", "", IF($L28="男", VLOOKUP(AW28, データ!$B$2:$C$101, 2, FALSE), IF($L28="女", VLOOKUP(AW28, データ!$F$2:$H$101, 2, FALSE), "")))</f>
        <v/>
      </c>
      <c r="AW28" s="299" t="str">
        <f>IF(A28="","",IF(杜トラ_入力シート!AJ33="", "", 杜トラ_入力シート!AJ33))</f>
        <v/>
      </c>
      <c r="AX28" s="299" t="str">
        <f>IF(杜トラ_入力シート!AK33="", "", 杜トラ_入力シート!AK33)</f>
        <v/>
      </c>
      <c r="AY28" s="299" t="str">
        <f>IF(杜トラ_入力シート!AL33="", "", 杜トラ_入力シート!AL33)</f>
        <v/>
      </c>
      <c r="AZ28" s="299" t="str">
        <f>IF(杜トラ_入力シート!AM33="", "", 杜トラ_入力シート!AM33)</f>
        <v/>
      </c>
      <c r="BA28" s="299" t="str">
        <f>IF(杜トラ_入力シート!AN33="", "", 杜トラ_入力シート!AN33)</f>
        <v/>
      </c>
      <c r="BB28" s="299" t="str">
        <f t="shared" si="2"/>
        <v/>
      </c>
    </row>
    <row r="29" spans="1:54">
      <c r="A29" s="298" t="str">
        <f>杜トラ_入力シート!A34</f>
        <v/>
      </c>
      <c r="B29" s="298" t="str">
        <f>IF(杜トラ_入力シート!B34="", "", 杜トラ_入力シート!B34)</f>
        <v/>
      </c>
      <c r="C29" s="299" t="str">
        <f>IF(杜トラ_入力シート!C34="", "", 杜トラ_入力シート!C34)</f>
        <v/>
      </c>
      <c r="D29" s="299" t="str">
        <f>IF(杜トラ_入力シート!D34="", "", 杜トラ_入力シート!D34)</f>
        <v/>
      </c>
      <c r="E29" s="299" t="str">
        <f t="shared" si="0"/>
        <v/>
      </c>
      <c r="F29" s="299" t="str">
        <f t="shared" si="0"/>
        <v/>
      </c>
      <c r="G29" s="299" t="str">
        <f t="shared" si="1"/>
        <v/>
      </c>
      <c r="H29" s="299" t="str">
        <f t="shared" si="1"/>
        <v/>
      </c>
      <c r="I29" s="299" t="str">
        <f>IF(杜トラ_入力シート!G34="", "", 杜トラ_入力シート!G34)</f>
        <v/>
      </c>
      <c r="J29" s="299" t="str">
        <f>IF(杜トラ_入力シート!E34="", "", 杜トラ_入力シート!E34)</f>
        <v/>
      </c>
      <c r="K29" s="299" t="str">
        <f>IF(杜トラ_入力シート!F34="", "", 杜トラ_入力シート!F34)</f>
        <v/>
      </c>
      <c r="L29" s="299" t="str">
        <f>IF(杜トラ_入力シート!I34="", "", 杜トラ_入力シート!I34)</f>
        <v/>
      </c>
      <c r="M29" s="298" t="str">
        <f>IF(杜トラ_入力シート!J34="", "", 杜トラ_入力シート!J34)</f>
        <v/>
      </c>
      <c r="N29" s="298" t="str">
        <f>IF(杜トラ_入力シート!K34="", "", 杜トラ_入力シート!K34)</f>
        <v/>
      </c>
      <c r="O29" s="298" t="str">
        <f>IF(杜トラ_入力シート!L34="", "", 杜トラ_入力シート!L34)</f>
        <v/>
      </c>
      <c r="P29" s="299" t="str">
        <f>IF(杜トラ_入力シート!M34="", "", 杜トラ_入力シート!M34)</f>
        <v/>
      </c>
      <c r="Q29" s="298" t="str">
        <f>IF(A29="","",杜トラ_入力シート!$AK$2)</f>
        <v/>
      </c>
      <c r="R29" s="299" t="str">
        <f>IF(Q29="", "", 杜トラ_入力シート!$Q$2)</f>
        <v/>
      </c>
      <c r="S29" s="299" t="str">
        <f>IF(Q29="", "", 杜トラ_入力シート!$Q$1)</f>
        <v/>
      </c>
      <c r="T29" s="299" t="str">
        <f>IF(Q29="", "", 杜トラ_入力シート!$V$1)</f>
        <v/>
      </c>
      <c r="U29" s="299" t="str">
        <f>IF(Q29="", "", 杜トラ_入力シート!$Q$2)</f>
        <v/>
      </c>
      <c r="V29" s="299" t="str">
        <f>IF(杜トラ_入力シート!N34="", "", 杜トラ_入力シート!N34)</f>
        <v/>
      </c>
      <c r="W29" s="299" t="str">
        <f>IF(杜トラ_入力シート!O34="", "", 杜トラ_入力シート!O34)</f>
        <v/>
      </c>
      <c r="X29" s="298" t="str">
        <f>IF(Y29="", "", IF($L29="男", VLOOKUP(Y29, データ!$B$2:$C$101, 2, FALSE), IF($L29="女", VLOOKUP(Y29, データ!$F$2:$H$101, 2, FALSE), "")))</f>
        <v/>
      </c>
      <c r="Y29" s="299" t="str">
        <f>IF(A29="","",IF(杜トラ_入力シート!P34="", "", 杜トラ_入力シート!P34))</f>
        <v/>
      </c>
      <c r="Z29" s="299" t="str">
        <f>IF(杜トラ_入力シート!Q34="", "", 杜トラ_入力シート!Q34)</f>
        <v/>
      </c>
      <c r="AA29" s="299" t="str">
        <f>IF(杜トラ_入力シート!R34="", "", 杜トラ_入力シート!R34)</f>
        <v/>
      </c>
      <c r="AB29" s="299" t="str">
        <f>IF(杜トラ_入力シート!S34="", "", 杜トラ_入力シート!S34)</f>
        <v/>
      </c>
      <c r="AC29" s="299" t="str">
        <f>IF(杜トラ_入力シート!T34="", "", 杜トラ_入力シート!T34)</f>
        <v/>
      </c>
      <c r="AD29" s="298" t="str">
        <f>IF(AE29="", "", IF($L29="男", VLOOKUP(AE29, データ!$B$2:$C$101, 2, FALSE), IF($L29="女", VLOOKUP(AE29, データ!$F$2:$H$101, 2, FALSE), "")))</f>
        <v/>
      </c>
      <c r="AE29" s="299" t="str">
        <f>IF(A29="","",IF(杜トラ_入力シート!U34="", "", 杜トラ_入力シート!U34))</f>
        <v/>
      </c>
      <c r="AF29" s="299" t="str">
        <f>IF(杜トラ_入力シート!V34="", "", 杜トラ_入力シート!V34)</f>
        <v/>
      </c>
      <c r="AG29" s="299" t="str">
        <f>IF(杜トラ_入力シート!W34="", "", 杜トラ_入力シート!W34)</f>
        <v/>
      </c>
      <c r="AH29" s="299" t="str">
        <f>IF(杜トラ_入力シート!X34="", "", 杜トラ_入力シート!X34)</f>
        <v/>
      </c>
      <c r="AI29" s="299" t="str">
        <f>IF(杜トラ_入力シート!Y34="", "", 杜トラ_入力シート!Y34)</f>
        <v/>
      </c>
      <c r="AJ29" s="298" t="str">
        <f>IF(AK29="", "", IF($L29="男", VLOOKUP(AK29, データ!$B$2:$C$101, 2, FALSE), IF($L29="女", VLOOKUP(AK29, データ!$F$2:$H$101, 2, FALSE), "")))</f>
        <v/>
      </c>
      <c r="AK29" s="299" t="str">
        <f>IF(A29="","",IF(杜トラ_入力シート!Z34="", "", 杜トラ_入力シート!Z34))</f>
        <v/>
      </c>
      <c r="AL29" s="299" t="str">
        <f>IF(杜トラ_入力シート!AA34="", "", 杜トラ_入力シート!AA34)</f>
        <v/>
      </c>
      <c r="AM29" s="299" t="str">
        <f>IF(杜トラ_入力シート!AB34="", "", 杜トラ_入力シート!AB34)</f>
        <v/>
      </c>
      <c r="AN29" s="299" t="str">
        <f>IF(杜トラ_入力シート!AC34="", "", 杜トラ_入力シート!AC34)</f>
        <v/>
      </c>
      <c r="AO29" s="299" t="str">
        <f>IF(杜トラ_入力シート!AD34="", "", 杜トラ_入力シート!AD34)</f>
        <v/>
      </c>
      <c r="AP29" s="298" t="str">
        <f>IF(AQ29="", "", IF($L29="男", VLOOKUP(AQ29, データ!$B$2:$C$101, 2, FALSE), IF($L29="女", VLOOKUP(AQ29, データ!$F$2:$H$101, 2, FALSE), "")))</f>
        <v/>
      </c>
      <c r="AQ29" s="299" t="str">
        <f>IF(A29="","",IF(杜トラ_入力シート!AE34="", "", 杜トラ_入力シート!AE34))</f>
        <v/>
      </c>
      <c r="AR29" s="299" t="str">
        <f>IF(杜トラ_入力シート!AF34="", "", 杜トラ_入力シート!AF34)</f>
        <v/>
      </c>
      <c r="AS29" s="299" t="str">
        <f>IF(杜トラ_入力シート!AG34="", "", 杜トラ_入力シート!AG34)</f>
        <v/>
      </c>
      <c r="AT29" s="299" t="str">
        <f>IF(杜トラ_入力シート!AH34="", "", 杜トラ_入力シート!AH34)</f>
        <v/>
      </c>
      <c r="AU29" s="299" t="str">
        <f>IF(杜トラ_入力シート!AI34="", "", 杜トラ_入力シート!AI34)</f>
        <v/>
      </c>
      <c r="AV29" s="298" t="str">
        <f>IF(AW29="", "", IF($L29="男", VLOOKUP(AW29, データ!$B$2:$C$101, 2, FALSE), IF($L29="女", VLOOKUP(AW29, データ!$F$2:$H$101, 2, FALSE), "")))</f>
        <v/>
      </c>
      <c r="AW29" s="299" t="str">
        <f>IF(A29="","",IF(杜トラ_入力シート!AJ34="", "", 杜トラ_入力シート!AJ34))</f>
        <v/>
      </c>
      <c r="AX29" s="299" t="str">
        <f>IF(杜トラ_入力シート!AK34="", "", 杜トラ_入力シート!AK34)</f>
        <v/>
      </c>
      <c r="AY29" s="299" t="str">
        <f>IF(杜トラ_入力シート!AL34="", "", 杜トラ_入力シート!AL34)</f>
        <v/>
      </c>
      <c r="AZ29" s="299" t="str">
        <f>IF(杜トラ_入力シート!AM34="", "", 杜トラ_入力シート!AM34)</f>
        <v/>
      </c>
      <c r="BA29" s="299" t="str">
        <f>IF(杜トラ_入力シート!AN34="", "", 杜トラ_入力シート!AN34)</f>
        <v/>
      </c>
      <c r="BB29" s="299" t="str">
        <f t="shared" si="2"/>
        <v/>
      </c>
    </row>
    <row r="30" spans="1:54">
      <c r="A30" s="298" t="str">
        <f>杜トラ_入力シート!A35</f>
        <v/>
      </c>
      <c r="B30" s="298" t="str">
        <f>IF(杜トラ_入力シート!B35="", "", 杜トラ_入力シート!B35)</f>
        <v/>
      </c>
      <c r="C30" s="299" t="str">
        <f>IF(杜トラ_入力シート!C35="", "", 杜トラ_入力シート!C35)</f>
        <v/>
      </c>
      <c r="D30" s="299" t="str">
        <f>IF(杜トラ_入力シート!D35="", "", 杜トラ_入力シート!D35)</f>
        <v/>
      </c>
      <c r="E30" s="299" t="str">
        <f t="shared" si="0"/>
        <v/>
      </c>
      <c r="F30" s="299" t="str">
        <f t="shared" si="0"/>
        <v/>
      </c>
      <c r="G30" s="299" t="str">
        <f t="shared" si="1"/>
        <v/>
      </c>
      <c r="H30" s="299" t="str">
        <f t="shared" si="1"/>
        <v/>
      </c>
      <c r="I30" s="299" t="str">
        <f>IF(杜トラ_入力シート!G35="", "", 杜トラ_入力シート!G35)</f>
        <v/>
      </c>
      <c r="J30" s="299" t="str">
        <f>IF(杜トラ_入力シート!E35="", "", 杜トラ_入力シート!E35)</f>
        <v/>
      </c>
      <c r="K30" s="299" t="str">
        <f>IF(杜トラ_入力シート!F35="", "", 杜トラ_入力シート!F35)</f>
        <v/>
      </c>
      <c r="L30" s="299" t="str">
        <f>IF(杜トラ_入力シート!I35="", "", 杜トラ_入力シート!I35)</f>
        <v/>
      </c>
      <c r="M30" s="298" t="str">
        <f>IF(杜トラ_入力シート!J35="", "", 杜トラ_入力シート!J35)</f>
        <v/>
      </c>
      <c r="N30" s="298" t="str">
        <f>IF(杜トラ_入力シート!K35="", "", 杜トラ_入力シート!K35)</f>
        <v/>
      </c>
      <c r="O30" s="298" t="str">
        <f>IF(杜トラ_入力シート!L35="", "", 杜トラ_入力シート!L35)</f>
        <v/>
      </c>
      <c r="P30" s="299" t="str">
        <f>IF(杜トラ_入力シート!M35="", "", 杜トラ_入力シート!M35)</f>
        <v/>
      </c>
      <c r="Q30" s="298" t="str">
        <f>IF(A30="","",杜トラ_入力シート!$AK$2)</f>
        <v/>
      </c>
      <c r="R30" s="299" t="str">
        <f>IF(Q30="", "", 杜トラ_入力シート!$Q$2)</f>
        <v/>
      </c>
      <c r="S30" s="299" t="str">
        <f>IF(Q30="", "", 杜トラ_入力シート!$Q$1)</f>
        <v/>
      </c>
      <c r="T30" s="299" t="str">
        <f>IF(Q30="", "", 杜トラ_入力シート!$V$1)</f>
        <v/>
      </c>
      <c r="U30" s="299" t="str">
        <f>IF(Q30="", "", 杜トラ_入力シート!$Q$2)</f>
        <v/>
      </c>
      <c r="V30" s="299" t="str">
        <f>IF(杜トラ_入力シート!N35="", "", 杜トラ_入力シート!N35)</f>
        <v/>
      </c>
      <c r="W30" s="299" t="str">
        <f>IF(杜トラ_入力シート!O35="", "", 杜トラ_入力シート!O35)</f>
        <v/>
      </c>
      <c r="X30" s="298" t="str">
        <f>IF(Y30="", "", IF($L30="男", VLOOKUP(Y30, データ!$B$2:$C$101, 2, FALSE), IF($L30="女", VLOOKUP(Y30, データ!$F$2:$H$101, 2, FALSE), "")))</f>
        <v/>
      </c>
      <c r="Y30" s="299" t="str">
        <f>IF(A30="","",IF(杜トラ_入力シート!P35="", "", 杜トラ_入力シート!P35))</f>
        <v/>
      </c>
      <c r="Z30" s="299" t="str">
        <f>IF(杜トラ_入力シート!Q35="", "", 杜トラ_入力シート!Q35)</f>
        <v/>
      </c>
      <c r="AA30" s="299" t="str">
        <f>IF(杜トラ_入力シート!R35="", "", 杜トラ_入力シート!R35)</f>
        <v/>
      </c>
      <c r="AB30" s="299" t="str">
        <f>IF(杜トラ_入力シート!S35="", "", 杜トラ_入力シート!S35)</f>
        <v/>
      </c>
      <c r="AC30" s="299" t="str">
        <f>IF(杜トラ_入力シート!T35="", "", 杜トラ_入力シート!T35)</f>
        <v/>
      </c>
      <c r="AD30" s="298" t="str">
        <f>IF(AE30="", "", IF($L30="男", VLOOKUP(AE30, データ!$B$2:$C$101, 2, FALSE), IF($L30="女", VLOOKUP(AE30, データ!$F$2:$H$101, 2, FALSE), "")))</f>
        <v/>
      </c>
      <c r="AE30" s="299" t="str">
        <f>IF(A30="","",IF(杜トラ_入力シート!U35="", "", 杜トラ_入力シート!U35))</f>
        <v/>
      </c>
      <c r="AF30" s="299" t="str">
        <f>IF(杜トラ_入力シート!V35="", "", 杜トラ_入力シート!V35)</f>
        <v/>
      </c>
      <c r="AG30" s="299" t="str">
        <f>IF(杜トラ_入力シート!W35="", "", 杜トラ_入力シート!W35)</f>
        <v/>
      </c>
      <c r="AH30" s="299" t="str">
        <f>IF(杜トラ_入力シート!X35="", "", 杜トラ_入力シート!X35)</f>
        <v/>
      </c>
      <c r="AI30" s="299" t="str">
        <f>IF(杜トラ_入力シート!Y35="", "", 杜トラ_入力シート!Y35)</f>
        <v/>
      </c>
      <c r="AJ30" s="298" t="str">
        <f>IF(AK30="", "", IF($L30="男", VLOOKUP(AK30, データ!$B$2:$C$101, 2, FALSE), IF($L30="女", VLOOKUP(AK30, データ!$F$2:$H$101, 2, FALSE), "")))</f>
        <v/>
      </c>
      <c r="AK30" s="299" t="str">
        <f>IF(A30="","",IF(杜トラ_入力シート!Z35="", "", 杜トラ_入力シート!Z35))</f>
        <v/>
      </c>
      <c r="AL30" s="299" t="str">
        <f>IF(杜トラ_入力シート!AA35="", "", 杜トラ_入力シート!AA35)</f>
        <v/>
      </c>
      <c r="AM30" s="299" t="str">
        <f>IF(杜トラ_入力シート!AB35="", "", 杜トラ_入力シート!AB35)</f>
        <v/>
      </c>
      <c r="AN30" s="299" t="str">
        <f>IF(杜トラ_入力シート!AC35="", "", 杜トラ_入力シート!AC35)</f>
        <v/>
      </c>
      <c r="AO30" s="299" t="str">
        <f>IF(杜トラ_入力シート!AD35="", "", 杜トラ_入力シート!AD35)</f>
        <v/>
      </c>
      <c r="AP30" s="298" t="str">
        <f>IF(AQ30="", "", IF($L30="男", VLOOKUP(AQ30, データ!$B$2:$C$101, 2, FALSE), IF($L30="女", VLOOKUP(AQ30, データ!$F$2:$H$101, 2, FALSE), "")))</f>
        <v/>
      </c>
      <c r="AQ30" s="299" t="str">
        <f>IF(A30="","",IF(杜トラ_入力シート!AE35="", "", 杜トラ_入力シート!AE35))</f>
        <v/>
      </c>
      <c r="AR30" s="299" t="str">
        <f>IF(杜トラ_入力シート!AF35="", "", 杜トラ_入力シート!AF35)</f>
        <v/>
      </c>
      <c r="AS30" s="299" t="str">
        <f>IF(杜トラ_入力シート!AG35="", "", 杜トラ_入力シート!AG35)</f>
        <v/>
      </c>
      <c r="AT30" s="299" t="str">
        <f>IF(杜トラ_入力シート!AH35="", "", 杜トラ_入力シート!AH35)</f>
        <v/>
      </c>
      <c r="AU30" s="299" t="str">
        <f>IF(杜トラ_入力シート!AI35="", "", 杜トラ_入力シート!AI35)</f>
        <v/>
      </c>
      <c r="AV30" s="298" t="str">
        <f>IF(AW30="", "", IF($L30="男", VLOOKUP(AW30, データ!$B$2:$C$101, 2, FALSE), IF($L30="女", VLOOKUP(AW30, データ!$F$2:$H$101, 2, FALSE), "")))</f>
        <v/>
      </c>
      <c r="AW30" s="299" t="str">
        <f>IF(A30="","",IF(杜トラ_入力シート!AJ35="", "", 杜トラ_入力シート!AJ35))</f>
        <v/>
      </c>
      <c r="AX30" s="299" t="str">
        <f>IF(杜トラ_入力シート!AK35="", "", 杜トラ_入力シート!AK35)</f>
        <v/>
      </c>
      <c r="AY30" s="299" t="str">
        <f>IF(杜トラ_入力シート!AL35="", "", 杜トラ_入力シート!AL35)</f>
        <v/>
      </c>
      <c r="AZ30" s="299" t="str">
        <f>IF(杜トラ_入力シート!AM35="", "", 杜トラ_入力シート!AM35)</f>
        <v/>
      </c>
      <c r="BA30" s="299" t="str">
        <f>IF(杜トラ_入力シート!AN35="", "", 杜トラ_入力シート!AN35)</f>
        <v/>
      </c>
      <c r="BB30" s="299" t="str">
        <f t="shared" si="2"/>
        <v/>
      </c>
    </row>
    <row r="31" spans="1:54">
      <c r="A31" s="298" t="str">
        <f>杜トラ_入力シート!A36</f>
        <v/>
      </c>
      <c r="B31" s="298" t="str">
        <f>IF(杜トラ_入力シート!B36="", "", 杜トラ_入力シート!B36)</f>
        <v/>
      </c>
      <c r="C31" s="299" t="str">
        <f>IF(杜トラ_入力シート!C36="", "", 杜トラ_入力シート!C36)</f>
        <v/>
      </c>
      <c r="D31" s="299" t="str">
        <f>IF(杜トラ_入力シート!D36="", "", 杜トラ_入力シート!D36)</f>
        <v/>
      </c>
      <c r="E31" s="299" t="str">
        <f t="shared" si="0"/>
        <v/>
      </c>
      <c r="F31" s="299" t="str">
        <f t="shared" si="0"/>
        <v/>
      </c>
      <c r="G31" s="299" t="str">
        <f t="shared" si="1"/>
        <v/>
      </c>
      <c r="H31" s="299" t="str">
        <f t="shared" si="1"/>
        <v/>
      </c>
      <c r="I31" s="299" t="str">
        <f>IF(杜トラ_入力シート!G36="", "", 杜トラ_入力シート!G36)</f>
        <v/>
      </c>
      <c r="J31" s="299" t="str">
        <f>IF(杜トラ_入力シート!E36="", "", 杜トラ_入力シート!E36)</f>
        <v/>
      </c>
      <c r="K31" s="299" t="str">
        <f>IF(杜トラ_入力シート!F36="", "", 杜トラ_入力シート!F36)</f>
        <v/>
      </c>
      <c r="L31" s="299" t="str">
        <f>IF(杜トラ_入力シート!I36="", "", 杜トラ_入力シート!I36)</f>
        <v/>
      </c>
      <c r="M31" s="298" t="str">
        <f>IF(杜トラ_入力シート!J36="", "", 杜トラ_入力シート!J36)</f>
        <v/>
      </c>
      <c r="N31" s="298" t="str">
        <f>IF(杜トラ_入力シート!K36="", "", 杜トラ_入力シート!K36)</f>
        <v/>
      </c>
      <c r="O31" s="298" t="str">
        <f>IF(杜トラ_入力シート!L36="", "", 杜トラ_入力シート!L36)</f>
        <v/>
      </c>
      <c r="P31" s="299" t="str">
        <f>IF(杜トラ_入力シート!M36="", "", 杜トラ_入力シート!M36)</f>
        <v/>
      </c>
      <c r="Q31" s="298" t="str">
        <f>IF(A31="","",杜トラ_入力シート!$AK$2)</f>
        <v/>
      </c>
      <c r="R31" s="299" t="str">
        <f>IF(Q31="", "", 杜トラ_入力シート!$Q$2)</f>
        <v/>
      </c>
      <c r="S31" s="299" t="str">
        <f>IF(Q31="", "", 杜トラ_入力シート!$Q$1)</f>
        <v/>
      </c>
      <c r="T31" s="299" t="str">
        <f>IF(Q31="", "", 杜トラ_入力シート!$V$1)</f>
        <v/>
      </c>
      <c r="U31" s="299" t="str">
        <f>IF(Q31="", "", 杜トラ_入力シート!$Q$2)</f>
        <v/>
      </c>
      <c r="V31" s="299" t="str">
        <f>IF(杜トラ_入力シート!N36="", "", 杜トラ_入力シート!N36)</f>
        <v/>
      </c>
      <c r="W31" s="299" t="str">
        <f>IF(杜トラ_入力シート!O36="", "", 杜トラ_入力シート!O36)</f>
        <v/>
      </c>
      <c r="X31" s="298" t="str">
        <f>IF(Y31="", "", IF($L31="男", VLOOKUP(Y31, データ!$B$2:$C$101, 2, FALSE), IF($L31="女", VLOOKUP(Y31, データ!$F$2:$H$101, 2, FALSE), "")))</f>
        <v/>
      </c>
      <c r="Y31" s="299" t="str">
        <f>IF(A31="","",IF(杜トラ_入力シート!P36="", "", 杜トラ_入力シート!P36))</f>
        <v/>
      </c>
      <c r="Z31" s="299" t="str">
        <f>IF(杜トラ_入力シート!Q36="", "", 杜トラ_入力シート!Q36)</f>
        <v/>
      </c>
      <c r="AA31" s="299" t="str">
        <f>IF(杜トラ_入力シート!R36="", "", 杜トラ_入力シート!R36)</f>
        <v/>
      </c>
      <c r="AB31" s="299" t="str">
        <f>IF(杜トラ_入力シート!S36="", "", 杜トラ_入力シート!S36)</f>
        <v/>
      </c>
      <c r="AC31" s="299" t="str">
        <f>IF(杜トラ_入力シート!T36="", "", 杜トラ_入力シート!T36)</f>
        <v/>
      </c>
      <c r="AD31" s="298" t="str">
        <f>IF(AE31="", "", IF($L31="男", VLOOKUP(AE31, データ!$B$2:$C$101, 2, FALSE), IF($L31="女", VLOOKUP(AE31, データ!$F$2:$H$101, 2, FALSE), "")))</f>
        <v/>
      </c>
      <c r="AE31" s="299" t="str">
        <f>IF(A31="","",IF(杜トラ_入力シート!U36="", "", 杜トラ_入力シート!U36))</f>
        <v/>
      </c>
      <c r="AF31" s="299" t="str">
        <f>IF(杜トラ_入力シート!V36="", "", 杜トラ_入力シート!V36)</f>
        <v/>
      </c>
      <c r="AG31" s="299" t="str">
        <f>IF(杜トラ_入力シート!W36="", "", 杜トラ_入力シート!W36)</f>
        <v/>
      </c>
      <c r="AH31" s="299" t="str">
        <f>IF(杜トラ_入力シート!X36="", "", 杜トラ_入力シート!X36)</f>
        <v/>
      </c>
      <c r="AI31" s="299" t="str">
        <f>IF(杜トラ_入力シート!Y36="", "", 杜トラ_入力シート!Y36)</f>
        <v/>
      </c>
      <c r="AJ31" s="298" t="str">
        <f>IF(AK31="", "", IF($L31="男", VLOOKUP(AK31, データ!$B$2:$C$101, 2, FALSE), IF($L31="女", VLOOKUP(AK31, データ!$F$2:$H$101, 2, FALSE), "")))</f>
        <v/>
      </c>
      <c r="AK31" s="299" t="str">
        <f>IF(A31="","",IF(杜トラ_入力シート!Z36="", "", 杜トラ_入力シート!Z36))</f>
        <v/>
      </c>
      <c r="AL31" s="299" t="str">
        <f>IF(杜トラ_入力シート!AA36="", "", 杜トラ_入力シート!AA36)</f>
        <v/>
      </c>
      <c r="AM31" s="299" t="str">
        <f>IF(杜トラ_入力シート!AB36="", "", 杜トラ_入力シート!AB36)</f>
        <v/>
      </c>
      <c r="AN31" s="299" t="str">
        <f>IF(杜トラ_入力シート!AC36="", "", 杜トラ_入力シート!AC36)</f>
        <v/>
      </c>
      <c r="AO31" s="299" t="str">
        <f>IF(杜トラ_入力シート!AD36="", "", 杜トラ_入力シート!AD36)</f>
        <v/>
      </c>
      <c r="AP31" s="298" t="str">
        <f>IF(AQ31="", "", IF($L31="男", VLOOKUP(AQ31, データ!$B$2:$C$101, 2, FALSE), IF($L31="女", VLOOKUP(AQ31, データ!$F$2:$H$101, 2, FALSE), "")))</f>
        <v/>
      </c>
      <c r="AQ31" s="299" t="str">
        <f>IF(A31="","",IF(杜トラ_入力シート!AE36="", "", 杜トラ_入力シート!AE36))</f>
        <v/>
      </c>
      <c r="AR31" s="299" t="str">
        <f>IF(杜トラ_入力シート!AF36="", "", 杜トラ_入力シート!AF36)</f>
        <v/>
      </c>
      <c r="AS31" s="299" t="str">
        <f>IF(杜トラ_入力シート!AG36="", "", 杜トラ_入力シート!AG36)</f>
        <v/>
      </c>
      <c r="AT31" s="299" t="str">
        <f>IF(杜トラ_入力シート!AH36="", "", 杜トラ_入力シート!AH36)</f>
        <v/>
      </c>
      <c r="AU31" s="299" t="str">
        <f>IF(杜トラ_入力シート!AI36="", "", 杜トラ_入力シート!AI36)</f>
        <v/>
      </c>
      <c r="AV31" s="298" t="str">
        <f>IF(AW31="", "", IF($L31="男", VLOOKUP(AW31, データ!$B$2:$C$101, 2, FALSE), IF($L31="女", VLOOKUP(AW31, データ!$F$2:$H$101, 2, FALSE), "")))</f>
        <v/>
      </c>
      <c r="AW31" s="299" t="str">
        <f>IF(A31="","",IF(杜トラ_入力シート!AJ36="", "", 杜トラ_入力シート!AJ36))</f>
        <v/>
      </c>
      <c r="AX31" s="299" t="str">
        <f>IF(杜トラ_入力シート!AK36="", "", 杜トラ_入力シート!AK36)</f>
        <v/>
      </c>
      <c r="AY31" s="299" t="str">
        <f>IF(杜トラ_入力シート!AL36="", "", 杜トラ_入力シート!AL36)</f>
        <v/>
      </c>
      <c r="AZ31" s="299" t="str">
        <f>IF(杜トラ_入力シート!AM36="", "", 杜トラ_入力シート!AM36)</f>
        <v/>
      </c>
      <c r="BA31" s="299" t="str">
        <f>IF(杜トラ_入力シート!AN36="", "", 杜トラ_入力シート!AN36)</f>
        <v/>
      </c>
      <c r="BB31" s="299" t="str">
        <f t="shared" si="2"/>
        <v/>
      </c>
    </row>
    <row r="32" spans="1:54">
      <c r="A32" s="298" t="str">
        <f>杜トラ_入力シート!A37</f>
        <v/>
      </c>
      <c r="B32" s="298" t="str">
        <f>IF(杜トラ_入力シート!B37="", "", 杜トラ_入力シート!B37)</f>
        <v/>
      </c>
      <c r="C32" s="299" t="str">
        <f>IF(杜トラ_入力シート!C37="", "", 杜トラ_入力シート!C37)</f>
        <v/>
      </c>
      <c r="D32" s="299" t="str">
        <f>IF(杜トラ_入力シート!D37="", "", 杜トラ_入力シート!D37)</f>
        <v/>
      </c>
      <c r="E32" s="299" t="str">
        <f t="shared" si="0"/>
        <v/>
      </c>
      <c r="F32" s="299" t="str">
        <f t="shared" si="0"/>
        <v/>
      </c>
      <c r="G32" s="299" t="str">
        <f t="shared" si="1"/>
        <v/>
      </c>
      <c r="H32" s="299" t="str">
        <f t="shared" si="1"/>
        <v/>
      </c>
      <c r="I32" s="299" t="str">
        <f>IF(杜トラ_入力シート!G37="", "", 杜トラ_入力シート!G37)</f>
        <v/>
      </c>
      <c r="J32" s="299" t="str">
        <f>IF(杜トラ_入力シート!E37="", "", 杜トラ_入力シート!E37)</f>
        <v/>
      </c>
      <c r="K32" s="299" t="str">
        <f>IF(杜トラ_入力シート!F37="", "", 杜トラ_入力シート!F37)</f>
        <v/>
      </c>
      <c r="L32" s="299" t="str">
        <f>IF(杜トラ_入力シート!I37="", "", 杜トラ_入力シート!I37)</f>
        <v/>
      </c>
      <c r="M32" s="298" t="str">
        <f>IF(杜トラ_入力シート!J37="", "", 杜トラ_入力シート!J37)</f>
        <v/>
      </c>
      <c r="N32" s="298" t="str">
        <f>IF(杜トラ_入力シート!K37="", "", 杜トラ_入力シート!K37)</f>
        <v/>
      </c>
      <c r="O32" s="298" t="str">
        <f>IF(杜トラ_入力シート!L37="", "", 杜トラ_入力シート!L37)</f>
        <v/>
      </c>
      <c r="P32" s="299" t="str">
        <f>IF(杜トラ_入力シート!M37="", "", 杜トラ_入力シート!M37)</f>
        <v/>
      </c>
      <c r="Q32" s="298" t="str">
        <f>IF(A32="","",杜トラ_入力シート!$AK$2)</f>
        <v/>
      </c>
      <c r="R32" s="299" t="str">
        <f>IF(Q32="", "", 杜トラ_入力シート!$Q$2)</f>
        <v/>
      </c>
      <c r="S32" s="299" t="str">
        <f>IF(Q32="", "", 杜トラ_入力シート!$Q$1)</f>
        <v/>
      </c>
      <c r="T32" s="299" t="str">
        <f>IF(Q32="", "", 杜トラ_入力シート!$V$1)</f>
        <v/>
      </c>
      <c r="U32" s="299" t="str">
        <f>IF(Q32="", "", 杜トラ_入力シート!$Q$2)</f>
        <v/>
      </c>
      <c r="V32" s="299" t="str">
        <f>IF(杜トラ_入力シート!N37="", "", 杜トラ_入力シート!N37)</f>
        <v/>
      </c>
      <c r="W32" s="299" t="str">
        <f>IF(杜トラ_入力シート!O37="", "", 杜トラ_入力シート!O37)</f>
        <v/>
      </c>
      <c r="X32" s="298" t="str">
        <f>IF(Y32="", "", IF($L32="男", VLOOKUP(Y32, データ!$B$2:$C$101, 2, FALSE), IF($L32="女", VLOOKUP(Y32, データ!$F$2:$H$101, 2, FALSE), "")))</f>
        <v/>
      </c>
      <c r="Y32" s="299" t="str">
        <f>IF(A32="","",IF(杜トラ_入力シート!P37="", "", 杜トラ_入力シート!P37))</f>
        <v/>
      </c>
      <c r="Z32" s="299" t="str">
        <f>IF(杜トラ_入力シート!Q37="", "", 杜トラ_入力シート!Q37)</f>
        <v/>
      </c>
      <c r="AA32" s="299" t="str">
        <f>IF(杜トラ_入力シート!R37="", "", 杜トラ_入力シート!R37)</f>
        <v/>
      </c>
      <c r="AB32" s="299" t="str">
        <f>IF(杜トラ_入力シート!S37="", "", 杜トラ_入力シート!S37)</f>
        <v/>
      </c>
      <c r="AC32" s="299" t="str">
        <f>IF(杜トラ_入力シート!T37="", "", 杜トラ_入力シート!T37)</f>
        <v/>
      </c>
      <c r="AD32" s="298" t="str">
        <f>IF(AE32="", "", IF($L32="男", VLOOKUP(AE32, データ!$B$2:$C$101, 2, FALSE), IF($L32="女", VLOOKUP(AE32, データ!$F$2:$H$101, 2, FALSE), "")))</f>
        <v/>
      </c>
      <c r="AE32" s="299" t="str">
        <f>IF(A32="","",IF(杜トラ_入力シート!U37="", "", 杜トラ_入力シート!U37))</f>
        <v/>
      </c>
      <c r="AF32" s="299" t="str">
        <f>IF(杜トラ_入力シート!V37="", "", 杜トラ_入力シート!V37)</f>
        <v/>
      </c>
      <c r="AG32" s="299" t="str">
        <f>IF(杜トラ_入力シート!W37="", "", 杜トラ_入力シート!W37)</f>
        <v/>
      </c>
      <c r="AH32" s="299" t="str">
        <f>IF(杜トラ_入力シート!X37="", "", 杜トラ_入力シート!X37)</f>
        <v/>
      </c>
      <c r="AI32" s="299" t="str">
        <f>IF(杜トラ_入力シート!Y37="", "", 杜トラ_入力シート!Y37)</f>
        <v/>
      </c>
      <c r="AJ32" s="298" t="str">
        <f>IF(AK32="", "", IF($L32="男", VLOOKUP(AK32, データ!$B$2:$C$101, 2, FALSE), IF($L32="女", VLOOKUP(AK32, データ!$F$2:$H$101, 2, FALSE), "")))</f>
        <v/>
      </c>
      <c r="AK32" s="299" t="str">
        <f>IF(A32="","",IF(杜トラ_入力シート!Z37="", "", 杜トラ_入力シート!Z37))</f>
        <v/>
      </c>
      <c r="AL32" s="299" t="str">
        <f>IF(杜トラ_入力シート!AA37="", "", 杜トラ_入力シート!AA37)</f>
        <v/>
      </c>
      <c r="AM32" s="299" t="str">
        <f>IF(杜トラ_入力シート!AB37="", "", 杜トラ_入力シート!AB37)</f>
        <v/>
      </c>
      <c r="AN32" s="299" t="str">
        <f>IF(杜トラ_入力シート!AC37="", "", 杜トラ_入力シート!AC37)</f>
        <v/>
      </c>
      <c r="AO32" s="299" t="str">
        <f>IF(杜トラ_入力シート!AD37="", "", 杜トラ_入力シート!AD37)</f>
        <v/>
      </c>
      <c r="AP32" s="298" t="str">
        <f>IF(AQ32="", "", IF($L32="男", VLOOKUP(AQ32, データ!$B$2:$C$101, 2, FALSE), IF($L32="女", VLOOKUP(AQ32, データ!$F$2:$H$101, 2, FALSE), "")))</f>
        <v/>
      </c>
      <c r="AQ32" s="299" t="str">
        <f>IF(A32="","",IF(杜トラ_入力シート!AE37="", "", 杜トラ_入力シート!AE37))</f>
        <v/>
      </c>
      <c r="AR32" s="299" t="str">
        <f>IF(杜トラ_入力シート!AF37="", "", 杜トラ_入力シート!AF37)</f>
        <v/>
      </c>
      <c r="AS32" s="299" t="str">
        <f>IF(杜トラ_入力シート!AG37="", "", 杜トラ_入力シート!AG37)</f>
        <v/>
      </c>
      <c r="AT32" s="299" t="str">
        <f>IF(杜トラ_入力シート!AH37="", "", 杜トラ_入力シート!AH37)</f>
        <v/>
      </c>
      <c r="AU32" s="299" t="str">
        <f>IF(杜トラ_入力シート!AI37="", "", 杜トラ_入力シート!AI37)</f>
        <v/>
      </c>
      <c r="AV32" s="298" t="str">
        <f>IF(AW32="", "", IF($L32="男", VLOOKUP(AW32, データ!$B$2:$C$101, 2, FALSE), IF($L32="女", VLOOKUP(AW32, データ!$F$2:$H$101, 2, FALSE), "")))</f>
        <v/>
      </c>
      <c r="AW32" s="299" t="str">
        <f>IF(A32="","",IF(杜トラ_入力シート!AJ37="", "", 杜トラ_入力シート!AJ37))</f>
        <v/>
      </c>
      <c r="AX32" s="299" t="str">
        <f>IF(杜トラ_入力シート!AK37="", "", 杜トラ_入力シート!AK37)</f>
        <v/>
      </c>
      <c r="AY32" s="299" t="str">
        <f>IF(杜トラ_入力シート!AL37="", "", 杜トラ_入力シート!AL37)</f>
        <v/>
      </c>
      <c r="AZ32" s="299" t="str">
        <f>IF(杜トラ_入力シート!AM37="", "", 杜トラ_入力シート!AM37)</f>
        <v/>
      </c>
      <c r="BA32" s="299" t="str">
        <f>IF(杜トラ_入力シート!AN37="", "", 杜トラ_入力シート!AN37)</f>
        <v/>
      </c>
      <c r="BB32" s="299" t="str">
        <f t="shared" si="2"/>
        <v/>
      </c>
    </row>
    <row r="33" spans="1:54">
      <c r="A33" s="298" t="str">
        <f>杜トラ_入力シート!A38</f>
        <v/>
      </c>
      <c r="B33" s="298" t="str">
        <f>IF(杜トラ_入力シート!B38="", "", 杜トラ_入力シート!B38)</f>
        <v/>
      </c>
      <c r="C33" s="299" t="str">
        <f>IF(杜トラ_入力シート!C38="", "", 杜トラ_入力シート!C38)</f>
        <v/>
      </c>
      <c r="D33" s="299" t="str">
        <f>IF(杜トラ_入力シート!D38="", "", 杜トラ_入力シート!D38)</f>
        <v/>
      </c>
      <c r="E33" s="299" t="str">
        <f t="shared" si="0"/>
        <v/>
      </c>
      <c r="F33" s="299" t="str">
        <f t="shared" si="0"/>
        <v/>
      </c>
      <c r="G33" s="299" t="str">
        <f t="shared" si="1"/>
        <v/>
      </c>
      <c r="H33" s="299" t="str">
        <f t="shared" si="1"/>
        <v/>
      </c>
      <c r="I33" s="299" t="str">
        <f>IF(杜トラ_入力シート!G38="", "", 杜トラ_入力シート!G38)</f>
        <v/>
      </c>
      <c r="J33" s="299" t="str">
        <f>IF(杜トラ_入力シート!E38="", "", 杜トラ_入力シート!E38)</f>
        <v/>
      </c>
      <c r="K33" s="299" t="str">
        <f>IF(杜トラ_入力シート!F38="", "", 杜トラ_入力シート!F38)</f>
        <v/>
      </c>
      <c r="L33" s="299" t="str">
        <f>IF(杜トラ_入力シート!I38="", "", 杜トラ_入力シート!I38)</f>
        <v/>
      </c>
      <c r="M33" s="298" t="str">
        <f>IF(杜トラ_入力シート!J38="", "", 杜トラ_入力シート!J38)</f>
        <v/>
      </c>
      <c r="N33" s="298" t="str">
        <f>IF(杜トラ_入力シート!K38="", "", 杜トラ_入力シート!K38)</f>
        <v/>
      </c>
      <c r="O33" s="298" t="str">
        <f>IF(杜トラ_入力シート!L38="", "", 杜トラ_入力シート!L38)</f>
        <v/>
      </c>
      <c r="P33" s="299" t="str">
        <f>IF(杜トラ_入力シート!M38="", "", 杜トラ_入力シート!M38)</f>
        <v/>
      </c>
      <c r="Q33" s="298" t="str">
        <f>IF(A33="","",杜トラ_入力シート!$AK$2)</f>
        <v/>
      </c>
      <c r="R33" s="299" t="str">
        <f>IF(Q33="", "", 杜トラ_入力シート!$Q$2)</f>
        <v/>
      </c>
      <c r="S33" s="299" t="str">
        <f>IF(Q33="", "", 杜トラ_入力シート!$Q$1)</f>
        <v/>
      </c>
      <c r="T33" s="299" t="str">
        <f>IF(Q33="", "", 杜トラ_入力シート!$V$1)</f>
        <v/>
      </c>
      <c r="U33" s="299" t="str">
        <f>IF(Q33="", "", 杜トラ_入力シート!$Q$2)</f>
        <v/>
      </c>
      <c r="V33" s="299" t="str">
        <f>IF(杜トラ_入力シート!N38="", "", 杜トラ_入力シート!N38)</f>
        <v/>
      </c>
      <c r="W33" s="299" t="str">
        <f>IF(杜トラ_入力シート!O38="", "", 杜トラ_入力シート!O38)</f>
        <v/>
      </c>
      <c r="X33" s="298" t="str">
        <f>IF(Y33="", "", IF($L33="男", VLOOKUP(Y33, データ!$B$2:$C$101, 2, FALSE), IF($L33="女", VLOOKUP(Y33, データ!$F$2:$H$101, 2, FALSE), "")))</f>
        <v/>
      </c>
      <c r="Y33" s="299" t="str">
        <f>IF(A33="","",IF(杜トラ_入力シート!P38="", "", 杜トラ_入力シート!P38))</f>
        <v/>
      </c>
      <c r="Z33" s="299" t="str">
        <f>IF(杜トラ_入力シート!Q38="", "", 杜トラ_入力シート!Q38)</f>
        <v/>
      </c>
      <c r="AA33" s="299" t="str">
        <f>IF(杜トラ_入力シート!R38="", "", 杜トラ_入力シート!R38)</f>
        <v/>
      </c>
      <c r="AB33" s="299" t="str">
        <f>IF(杜トラ_入力シート!S38="", "", 杜トラ_入力シート!S38)</f>
        <v/>
      </c>
      <c r="AC33" s="299" t="str">
        <f>IF(杜トラ_入力シート!T38="", "", 杜トラ_入力シート!T38)</f>
        <v/>
      </c>
      <c r="AD33" s="298" t="str">
        <f>IF(AE33="", "", IF($L33="男", VLOOKUP(AE33, データ!$B$2:$C$101, 2, FALSE), IF($L33="女", VLOOKUP(AE33, データ!$F$2:$H$101, 2, FALSE), "")))</f>
        <v/>
      </c>
      <c r="AE33" s="299" t="str">
        <f>IF(A33="","",IF(杜トラ_入力シート!U38="", "", 杜トラ_入力シート!U38))</f>
        <v/>
      </c>
      <c r="AF33" s="299" t="str">
        <f>IF(杜トラ_入力シート!V38="", "", 杜トラ_入力シート!V38)</f>
        <v/>
      </c>
      <c r="AG33" s="299" t="str">
        <f>IF(杜トラ_入力シート!W38="", "", 杜トラ_入力シート!W38)</f>
        <v/>
      </c>
      <c r="AH33" s="299" t="str">
        <f>IF(杜トラ_入力シート!X38="", "", 杜トラ_入力シート!X38)</f>
        <v/>
      </c>
      <c r="AI33" s="299" t="str">
        <f>IF(杜トラ_入力シート!Y38="", "", 杜トラ_入力シート!Y38)</f>
        <v/>
      </c>
      <c r="AJ33" s="298" t="str">
        <f>IF(AK33="", "", IF($L33="男", VLOOKUP(AK33, データ!$B$2:$C$101, 2, FALSE), IF($L33="女", VLOOKUP(AK33, データ!$F$2:$H$101, 2, FALSE), "")))</f>
        <v/>
      </c>
      <c r="AK33" s="299" t="str">
        <f>IF(A33="","",IF(杜トラ_入力シート!Z38="", "", 杜トラ_入力シート!Z38))</f>
        <v/>
      </c>
      <c r="AL33" s="299" t="str">
        <f>IF(杜トラ_入力シート!AA38="", "", 杜トラ_入力シート!AA38)</f>
        <v/>
      </c>
      <c r="AM33" s="299" t="str">
        <f>IF(杜トラ_入力シート!AB38="", "", 杜トラ_入力シート!AB38)</f>
        <v/>
      </c>
      <c r="AN33" s="299" t="str">
        <f>IF(杜トラ_入力シート!AC38="", "", 杜トラ_入力シート!AC38)</f>
        <v/>
      </c>
      <c r="AO33" s="299" t="str">
        <f>IF(杜トラ_入力シート!AD38="", "", 杜トラ_入力シート!AD38)</f>
        <v/>
      </c>
      <c r="AP33" s="298" t="str">
        <f>IF(AQ33="", "", IF($L33="男", VLOOKUP(AQ33, データ!$B$2:$C$101, 2, FALSE), IF($L33="女", VLOOKUP(AQ33, データ!$F$2:$H$101, 2, FALSE), "")))</f>
        <v/>
      </c>
      <c r="AQ33" s="299" t="str">
        <f>IF(A33="","",IF(杜トラ_入力シート!AE38="", "", 杜トラ_入力シート!AE38))</f>
        <v/>
      </c>
      <c r="AR33" s="299" t="str">
        <f>IF(杜トラ_入力シート!AF38="", "", 杜トラ_入力シート!AF38)</f>
        <v/>
      </c>
      <c r="AS33" s="299" t="str">
        <f>IF(杜トラ_入力シート!AG38="", "", 杜トラ_入力シート!AG38)</f>
        <v/>
      </c>
      <c r="AT33" s="299" t="str">
        <f>IF(杜トラ_入力シート!AH38="", "", 杜トラ_入力シート!AH38)</f>
        <v/>
      </c>
      <c r="AU33" s="299" t="str">
        <f>IF(杜トラ_入力シート!AI38="", "", 杜トラ_入力シート!AI38)</f>
        <v/>
      </c>
      <c r="AV33" s="298" t="str">
        <f>IF(AW33="", "", IF($L33="男", VLOOKUP(AW33, データ!$B$2:$C$101, 2, FALSE), IF($L33="女", VLOOKUP(AW33, データ!$F$2:$H$101, 2, FALSE), "")))</f>
        <v/>
      </c>
      <c r="AW33" s="299" t="str">
        <f>IF(A33="","",IF(杜トラ_入力シート!AJ38="", "", 杜トラ_入力シート!AJ38))</f>
        <v/>
      </c>
      <c r="AX33" s="299" t="str">
        <f>IF(杜トラ_入力シート!AK38="", "", 杜トラ_入力シート!AK38)</f>
        <v/>
      </c>
      <c r="AY33" s="299" t="str">
        <f>IF(杜トラ_入力シート!AL38="", "", 杜トラ_入力シート!AL38)</f>
        <v/>
      </c>
      <c r="AZ33" s="299" t="str">
        <f>IF(杜トラ_入力シート!AM38="", "", 杜トラ_入力シート!AM38)</f>
        <v/>
      </c>
      <c r="BA33" s="299" t="str">
        <f>IF(杜トラ_入力シート!AN38="", "", 杜トラ_入力シート!AN38)</f>
        <v/>
      </c>
      <c r="BB33" s="299" t="str">
        <f t="shared" si="2"/>
        <v/>
      </c>
    </row>
    <row r="34" spans="1:54">
      <c r="A34" s="298" t="str">
        <f>杜トラ_入力シート!A39</f>
        <v/>
      </c>
      <c r="B34" s="298" t="str">
        <f>IF(杜トラ_入力シート!B39="", "", 杜トラ_入力シート!B39)</f>
        <v/>
      </c>
      <c r="C34" s="299" t="str">
        <f>IF(杜トラ_入力シート!C39="", "", 杜トラ_入力シート!C39)</f>
        <v/>
      </c>
      <c r="D34" s="299" t="str">
        <f>IF(杜トラ_入力シート!D39="", "", 杜トラ_入力シート!D39)</f>
        <v/>
      </c>
      <c r="E34" s="299" t="str">
        <f t="shared" si="0"/>
        <v/>
      </c>
      <c r="F34" s="299" t="str">
        <f t="shared" si="0"/>
        <v/>
      </c>
      <c r="G34" s="299" t="str">
        <f t="shared" si="1"/>
        <v/>
      </c>
      <c r="H34" s="299" t="str">
        <f t="shared" si="1"/>
        <v/>
      </c>
      <c r="I34" s="299" t="str">
        <f>IF(杜トラ_入力シート!G39="", "", 杜トラ_入力シート!G39)</f>
        <v/>
      </c>
      <c r="J34" s="299" t="str">
        <f>IF(杜トラ_入力シート!E39="", "", 杜トラ_入力シート!E39)</f>
        <v/>
      </c>
      <c r="K34" s="299" t="str">
        <f>IF(杜トラ_入力シート!F39="", "", 杜トラ_入力シート!F39)</f>
        <v/>
      </c>
      <c r="L34" s="299" t="str">
        <f>IF(杜トラ_入力シート!I39="", "", 杜トラ_入力シート!I39)</f>
        <v/>
      </c>
      <c r="M34" s="298" t="str">
        <f>IF(杜トラ_入力シート!J39="", "", 杜トラ_入力シート!J39)</f>
        <v/>
      </c>
      <c r="N34" s="298" t="str">
        <f>IF(杜トラ_入力シート!K39="", "", 杜トラ_入力シート!K39)</f>
        <v/>
      </c>
      <c r="O34" s="298" t="str">
        <f>IF(杜トラ_入力シート!L39="", "", 杜トラ_入力シート!L39)</f>
        <v/>
      </c>
      <c r="P34" s="299" t="str">
        <f>IF(杜トラ_入力シート!M39="", "", 杜トラ_入力シート!M39)</f>
        <v/>
      </c>
      <c r="Q34" s="298" t="str">
        <f>IF(A34="","",杜トラ_入力シート!$AK$2)</f>
        <v/>
      </c>
      <c r="R34" s="299" t="str">
        <f>IF(Q34="", "", 杜トラ_入力シート!$Q$2)</f>
        <v/>
      </c>
      <c r="S34" s="299" t="str">
        <f>IF(Q34="", "", 杜トラ_入力シート!$Q$1)</f>
        <v/>
      </c>
      <c r="T34" s="299" t="str">
        <f>IF(Q34="", "", 杜トラ_入力シート!$V$1)</f>
        <v/>
      </c>
      <c r="U34" s="299" t="str">
        <f>IF(Q34="", "", 杜トラ_入力シート!$Q$2)</f>
        <v/>
      </c>
      <c r="V34" s="299" t="str">
        <f>IF(杜トラ_入力シート!N39="", "", 杜トラ_入力シート!N39)</f>
        <v/>
      </c>
      <c r="W34" s="299" t="str">
        <f>IF(杜トラ_入力シート!O39="", "", 杜トラ_入力シート!O39)</f>
        <v/>
      </c>
      <c r="X34" s="298" t="str">
        <f>IF(Y34="", "", IF($L34="男", VLOOKUP(Y34, データ!$B$2:$C$101, 2, FALSE), IF($L34="女", VLOOKUP(Y34, データ!$F$2:$H$101, 2, FALSE), "")))</f>
        <v/>
      </c>
      <c r="Y34" s="299" t="str">
        <f>IF(A34="","",IF(杜トラ_入力シート!P39="", "", 杜トラ_入力シート!P39))</f>
        <v/>
      </c>
      <c r="Z34" s="299" t="str">
        <f>IF(杜トラ_入力シート!Q39="", "", 杜トラ_入力シート!Q39)</f>
        <v/>
      </c>
      <c r="AA34" s="299" t="str">
        <f>IF(杜トラ_入力シート!R39="", "", 杜トラ_入力シート!R39)</f>
        <v/>
      </c>
      <c r="AB34" s="299" t="str">
        <f>IF(杜トラ_入力シート!S39="", "", 杜トラ_入力シート!S39)</f>
        <v/>
      </c>
      <c r="AC34" s="299" t="str">
        <f>IF(杜トラ_入力シート!T39="", "", 杜トラ_入力シート!T39)</f>
        <v/>
      </c>
      <c r="AD34" s="298" t="str">
        <f>IF(AE34="", "", IF($L34="男", VLOOKUP(AE34, データ!$B$2:$C$101, 2, FALSE), IF($L34="女", VLOOKUP(AE34, データ!$F$2:$H$101, 2, FALSE), "")))</f>
        <v/>
      </c>
      <c r="AE34" s="299" t="str">
        <f>IF(A34="","",IF(杜トラ_入力シート!U39="", "", 杜トラ_入力シート!U39))</f>
        <v/>
      </c>
      <c r="AF34" s="299" t="str">
        <f>IF(杜トラ_入力シート!V39="", "", 杜トラ_入力シート!V39)</f>
        <v/>
      </c>
      <c r="AG34" s="299" t="str">
        <f>IF(杜トラ_入力シート!W39="", "", 杜トラ_入力シート!W39)</f>
        <v/>
      </c>
      <c r="AH34" s="299" t="str">
        <f>IF(杜トラ_入力シート!X39="", "", 杜トラ_入力シート!X39)</f>
        <v/>
      </c>
      <c r="AI34" s="299" t="str">
        <f>IF(杜トラ_入力シート!Y39="", "", 杜トラ_入力シート!Y39)</f>
        <v/>
      </c>
      <c r="AJ34" s="298" t="str">
        <f>IF(AK34="", "", IF($L34="男", VLOOKUP(AK34, データ!$B$2:$C$101, 2, FALSE), IF($L34="女", VLOOKUP(AK34, データ!$F$2:$H$101, 2, FALSE), "")))</f>
        <v/>
      </c>
      <c r="AK34" s="299" t="str">
        <f>IF(A34="","",IF(杜トラ_入力シート!Z39="", "", 杜トラ_入力シート!Z39))</f>
        <v/>
      </c>
      <c r="AL34" s="299" t="str">
        <f>IF(杜トラ_入力シート!AA39="", "", 杜トラ_入力シート!AA39)</f>
        <v/>
      </c>
      <c r="AM34" s="299" t="str">
        <f>IF(杜トラ_入力シート!AB39="", "", 杜トラ_入力シート!AB39)</f>
        <v/>
      </c>
      <c r="AN34" s="299" t="str">
        <f>IF(杜トラ_入力シート!AC39="", "", 杜トラ_入力シート!AC39)</f>
        <v/>
      </c>
      <c r="AO34" s="299" t="str">
        <f>IF(杜トラ_入力シート!AD39="", "", 杜トラ_入力シート!AD39)</f>
        <v/>
      </c>
      <c r="AP34" s="298" t="str">
        <f>IF(AQ34="", "", IF($L34="男", VLOOKUP(AQ34, データ!$B$2:$C$101, 2, FALSE), IF($L34="女", VLOOKUP(AQ34, データ!$F$2:$H$101, 2, FALSE), "")))</f>
        <v/>
      </c>
      <c r="AQ34" s="299" t="str">
        <f>IF(A34="","",IF(杜トラ_入力シート!AE39="", "", 杜トラ_入力シート!AE39))</f>
        <v/>
      </c>
      <c r="AR34" s="299" t="str">
        <f>IF(杜トラ_入力シート!AF39="", "", 杜トラ_入力シート!AF39)</f>
        <v/>
      </c>
      <c r="AS34" s="299" t="str">
        <f>IF(杜トラ_入力シート!AG39="", "", 杜トラ_入力シート!AG39)</f>
        <v/>
      </c>
      <c r="AT34" s="299" t="str">
        <f>IF(杜トラ_入力シート!AH39="", "", 杜トラ_入力シート!AH39)</f>
        <v/>
      </c>
      <c r="AU34" s="299" t="str">
        <f>IF(杜トラ_入力シート!AI39="", "", 杜トラ_入力シート!AI39)</f>
        <v/>
      </c>
      <c r="AV34" s="298" t="str">
        <f>IF(AW34="", "", IF($L34="男", VLOOKUP(AW34, データ!$B$2:$C$101, 2, FALSE), IF($L34="女", VLOOKUP(AW34, データ!$F$2:$H$101, 2, FALSE), "")))</f>
        <v/>
      </c>
      <c r="AW34" s="299" t="str">
        <f>IF(A34="","",IF(杜トラ_入力シート!AJ39="", "", 杜トラ_入力シート!AJ39))</f>
        <v/>
      </c>
      <c r="AX34" s="299" t="str">
        <f>IF(杜トラ_入力シート!AK39="", "", 杜トラ_入力シート!AK39)</f>
        <v/>
      </c>
      <c r="AY34" s="299" t="str">
        <f>IF(杜トラ_入力シート!AL39="", "", 杜トラ_入力シート!AL39)</f>
        <v/>
      </c>
      <c r="AZ34" s="299" t="str">
        <f>IF(杜トラ_入力シート!AM39="", "", 杜トラ_入力シート!AM39)</f>
        <v/>
      </c>
      <c r="BA34" s="299" t="str">
        <f>IF(杜トラ_入力シート!AN39="", "", 杜トラ_入力シート!AN39)</f>
        <v/>
      </c>
      <c r="BB34" s="299" t="str">
        <f t="shared" si="2"/>
        <v/>
      </c>
    </row>
    <row r="35" spans="1:54">
      <c r="A35" s="298" t="str">
        <f>杜トラ_入力シート!A40</f>
        <v/>
      </c>
      <c r="B35" s="298" t="str">
        <f>IF(杜トラ_入力シート!B40="", "", 杜トラ_入力シート!B40)</f>
        <v/>
      </c>
      <c r="C35" s="299" t="str">
        <f>IF(杜トラ_入力シート!C40="", "", 杜トラ_入力シート!C40)</f>
        <v/>
      </c>
      <c r="D35" s="299" t="str">
        <f>IF(杜トラ_入力シート!D40="", "", 杜トラ_入力シート!D40)</f>
        <v/>
      </c>
      <c r="E35" s="299" t="str">
        <f t="shared" si="0"/>
        <v/>
      </c>
      <c r="F35" s="299" t="str">
        <f t="shared" si="0"/>
        <v/>
      </c>
      <c r="G35" s="299" t="str">
        <f t="shared" si="1"/>
        <v/>
      </c>
      <c r="H35" s="299" t="str">
        <f t="shared" si="1"/>
        <v/>
      </c>
      <c r="I35" s="299" t="str">
        <f>IF(杜トラ_入力シート!G40="", "", 杜トラ_入力シート!G40)</f>
        <v/>
      </c>
      <c r="J35" s="299" t="str">
        <f>IF(杜トラ_入力シート!E40="", "", 杜トラ_入力シート!E40)</f>
        <v/>
      </c>
      <c r="K35" s="299" t="str">
        <f>IF(杜トラ_入力シート!F40="", "", 杜トラ_入力シート!F40)</f>
        <v/>
      </c>
      <c r="L35" s="299" t="str">
        <f>IF(杜トラ_入力シート!I40="", "", 杜トラ_入力シート!I40)</f>
        <v/>
      </c>
      <c r="M35" s="298" t="str">
        <f>IF(杜トラ_入力シート!J40="", "", 杜トラ_入力シート!J40)</f>
        <v/>
      </c>
      <c r="N35" s="298" t="str">
        <f>IF(杜トラ_入力シート!K40="", "", 杜トラ_入力シート!K40)</f>
        <v/>
      </c>
      <c r="O35" s="298" t="str">
        <f>IF(杜トラ_入力シート!L40="", "", 杜トラ_入力シート!L40)</f>
        <v/>
      </c>
      <c r="P35" s="299" t="str">
        <f>IF(杜トラ_入力シート!M40="", "", 杜トラ_入力シート!M40)</f>
        <v/>
      </c>
      <c r="Q35" s="298" t="str">
        <f>IF(A35="","",杜トラ_入力シート!$AK$2)</f>
        <v/>
      </c>
      <c r="R35" s="299" t="str">
        <f>IF(Q35="", "", 杜トラ_入力シート!$Q$2)</f>
        <v/>
      </c>
      <c r="S35" s="299" t="str">
        <f>IF(Q35="", "", 杜トラ_入力シート!$Q$1)</f>
        <v/>
      </c>
      <c r="T35" s="299" t="str">
        <f>IF(Q35="", "", 杜トラ_入力シート!$V$1)</f>
        <v/>
      </c>
      <c r="U35" s="299" t="str">
        <f>IF(Q35="", "", 杜トラ_入力シート!$Q$2)</f>
        <v/>
      </c>
      <c r="V35" s="299" t="str">
        <f>IF(杜トラ_入力シート!N40="", "", 杜トラ_入力シート!N40)</f>
        <v/>
      </c>
      <c r="W35" s="299" t="str">
        <f>IF(杜トラ_入力シート!O40="", "", 杜トラ_入力シート!O40)</f>
        <v/>
      </c>
      <c r="X35" s="298" t="str">
        <f>IF(Y35="", "", IF($L35="男", VLOOKUP(Y35, データ!$B$2:$C$101, 2, FALSE), IF($L35="女", VLOOKUP(Y35, データ!$F$2:$H$101, 2, FALSE), "")))</f>
        <v/>
      </c>
      <c r="Y35" s="299" t="str">
        <f>IF(A35="","",IF(杜トラ_入力シート!P40="", "", 杜トラ_入力シート!P40))</f>
        <v/>
      </c>
      <c r="Z35" s="299" t="str">
        <f>IF(杜トラ_入力シート!Q40="", "", 杜トラ_入力シート!Q40)</f>
        <v/>
      </c>
      <c r="AA35" s="299" t="str">
        <f>IF(杜トラ_入力シート!R40="", "", 杜トラ_入力シート!R40)</f>
        <v/>
      </c>
      <c r="AB35" s="299" t="str">
        <f>IF(杜トラ_入力シート!S40="", "", 杜トラ_入力シート!S40)</f>
        <v/>
      </c>
      <c r="AC35" s="299" t="str">
        <f>IF(杜トラ_入力シート!T40="", "", 杜トラ_入力シート!T40)</f>
        <v/>
      </c>
      <c r="AD35" s="298" t="str">
        <f>IF(AE35="", "", IF($L35="男", VLOOKUP(AE35, データ!$B$2:$C$101, 2, FALSE), IF($L35="女", VLOOKUP(AE35, データ!$F$2:$H$101, 2, FALSE), "")))</f>
        <v/>
      </c>
      <c r="AE35" s="299" t="str">
        <f>IF(A35="","",IF(杜トラ_入力シート!U40="", "", 杜トラ_入力シート!U40))</f>
        <v/>
      </c>
      <c r="AF35" s="299" t="str">
        <f>IF(杜トラ_入力シート!V40="", "", 杜トラ_入力シート!V40)</f>
        <v/>
      </c>
      <c r="AG35" s="299" t="str">
        <f>IF(杜トラ_入力シート!W40="", "", 杜トラ_入力シート!W40)</f>
        <v/>
      </c>
      <c r="AH35" s="299" t="str">
        <f>IF(杜トラ_入力シート!X40="", "", 杜トラ_入力シート!X40)</f>
        <v/>
      </c>
      <c r="AI35" s="299" t="str">
        <f>IF(杜トラ_入力シート!Y40="", "", 杜トラ_入力シート!Y40)</f>
        <v/>
      </c>
      <c r="AJ35" s="298" t="str">
        <f>IF(AK35="", "", IF($L35="男", VLOOKUP(AK35, データ!$B$2:$C$101, 2, FALSE), IF($L35="女", VLOOKUP(AK35, データ!$F$2:$H$101, 2, FALSE), "")))</f>
        <v/>
      </c>
      <c r="AK35" s="299" t="str">
        <f>IF(A35="","",IF(杜トラ_入力シート!Z40="", "", 杜トラ_入力シート!Z40))</f>
        <v/>
      </c>
      <c r="AL35" s="299" t="str">
        <f>IF(杜トラ_入力シート!AA40="", "", 杜トラ_入力シート!AA40)</f>
        <v/>
      </c>
      <c r="AM35" s="299" t="str">
        <f>IF(杜トラ_入力シート!AB40="", "", 杜トラ_入力シート!AB40)</f>
        <v/>
      </c>
      <c r="AN35" s="299" t="str">
        <f>IF(杜トラ_入力シート!AC40="", "", 杜トラ_入力シート!AC40)</f>
        <v/>
      </c>
      <c r="AO35" s="299" t="str">
        <f>IF(杜トラ_入力シート!AD40="", "", 杜トラ_入力シート!AD40)</f>
        <v/>
      </c>
      <c r="AP35" s="298" t="str">
        <f>IF(AQ35="", "", IF($L35="男", VLOOKUP(AQ35, データ!$B$2:$C$101, 2, FALSE), IF($L35="女", VLOOKUP(AQ35, データ!$F$2:$H$101, 2, FALSE), "")))</f>
        <v/>
      </c>
      <c r="AQ35" s="299" t="str">
        <f>IF(A35="","",IF(杜トラ_入力シート!AE40="", "", 杜トラ_入力シート!AE40))</f>
        <v/>
      </c>
      <c r="AR35" s="299" t="str">
        <f>IF(杜トラ_入力シート!AF40="", "", 杜トラ_入力シート!AF40)</f>
        <v/>
      </c>
      <c r="AS35" s="299" t="str">
        <f>IF(杜トラ_入力シート!AG40="", "", 杜トラ_入力シート!AG40)</f>
        <v/>
      </c>
      <c r="AT35" s="299" t="str">
        <f>IF(杜トラ_入力シート!AH40="", "", 杜トラ_入力シート!AH40)</f>
        <v/>
      </c>
      <c r="AU35" s="299" t="str">
        <f>IF(杜トラ_入力シート!AI40="", "", 杜トラ_入力シート!AI40)</f>
        <v/>
      </c>
      <c r="AV35" s="298" t="str">
        <f>IF(AW35="", "", IF($L35="男", VLOOKUP(AW35, データ!$B$2:$C$101, 2, FALSE), IF($L35="女", VLOOKUP(AW35, データ!$F$2:$H$101, 2, FALSE), "")))</f>
        <v/>
      </c>
      <c r="AW35" s="299" t="str">
        <f>IF(A35="","",IF(杜トラ_入力シート!AJ40="", "", 杜トラ_入力シート!AJ40))</f>
        <v/>
      </c>
      <c r="AX35" s="299" t="str">
        <f>IF(杜トラ_入力シート!AK40="", "", 杜トラ_入力シート!AK40)</f>
        <v/>
      </c>
      <c r="AY35" s="299" t="str">
        <f>IF(杜トラ_入力シート!AL40="", "", 杜トラ_入力シート!AL40)</f>
        <v/>
      </c>
      <c r="AZ35" s="299" t="str">
        <f>IF(杜トラ_入力シート!AM40="", "", 杜トラ_入力シート!AM40)</f>
        <v/>
      </c>
      <c r="BA35" s="299" t="str">
        <f>IF(杜トラ_入力シート!AN40="", "", 杜トラ_入力シート!AN40)</f>
        <v/>
      </c>
      <c r="BB35" s="299" t="str">
        <f t="shared" si="2"/>
        <v/>
      </c>
    </row>
    <row r="36" spans="1:54">
      <c r="A36" s="298" t="str">
        <f>杜トラ_入力シート!A41</f>
        <v/>
      </c>
      <c r="B36" s="298" t="str">
        <f>IF(杜トラ_入力シート!B41="", "", 杜トラ_入力シート!B41)</f>
        <v/>
      </c>
      <c r="C36" s="299" t="str">
        <f>IF(杜トラ_入力シート!C41="", "", 杜トラ_入力シート!C41)</f>
        <v/>
      </c>
      <c r="D36" s="299" t="str">
        <f>IF(杜トラ_入力シート!D41="", "", 杜トラ_入力シート!D41)</f>
        <v/>
      </c>
      <c r="E36" s="299" t="str">
        <f t="shared" si="0"/>
        <v/>
      </c>
      <c r="F36" s="299" t="str">
        <f t="shared" si="0"/>
        <v/>
      </c>
      <c r="G36" s="299" t="str">
        <f t="shared" si="1"/>
        <v/>
      </c>
      <c r="H36" s="299" t="str">
        <f t="shared" si="1"/>
        <v/>
      </c>
      <c r="I36" s="299" t="str">
        <f>IF(杜トラ_入力シート!G41="", "", 杜トラ_入力シート!G41)</f>
        <v/>
      </c>
      <c r="J36" s="299" t="str">
        <f>IF(杜トラ_入力シート!E41="", "", 杜トラ_入力シート!E41)</f>
        <v/>
      </c>
      <c r="K36" s="299" t="str">
        <f>IF(杜トラ_入力シート!F41="", "", 杜トラ_入力シート!F41)</f>
        <v/>
      </c>
      <c r="L36" s="299" t="str">
        <f>IF(杜トラ_入力シート!I41="", "", 杜トラ_入力シート!I41)</f>
        <v/>
      </c>
      <c r="M36" s="298" t="str">
        <f>IF(杜トラ_入力シート!J41="", "", 杜トラ_入力シート!J41)</f>
        <v/>
      </c>
      <c r="N36" s="298" t="str">
        <f>IF(杜トラ_入力シート!K41="", "", 杜トラ_入力シート!K41)</f>
        <v/>
      </c>
      <c r="O36" s="298" t="str">
        <f>IF(杜トラ_入力シート!L41="", "", 杜トラ_入力シート!L41)</f>
        <v/>
      </c>
      <c r="P36" s="299" t="str">
        <f>IF(杜トラ_入力シート!M41="", "", 杜トラ_入力シート!M41)</f>
        <v/>
      </c>
      <c r="Q36" s="298" t="str">
        <f>IF(A36="","",杜トラ_入力シート!$AK$2)</f>
        <v/>
      </c>
      <c r="R36" s="299" t="str">
        <f>IF(Q36="", "", 杜トラ_入力シート!$Q$2)</f>
        <v/>
      </c>
      <c r="S36" s="299" t="str">
        <f>IF(Q36="", "", 杜トラ_入力シート!$Q$1)</f>
        <v/>
      </c>
      <c r="T36" s="299" t="str">
        <f>IF(Q36="", "", 杜トラ_入力シート!$V$1)</f>
        <v/>
      </c>
      <c r="U36" s="299" t="str">
        <f>IF(Q36="", "", 杜トラ_入力シート!$Q$2)</f>
        <v/>
      </c>
      <c r="V36" s="299" t="str">
        <f>IF(杜トラ_入力シート!N41="", "", 杜トラ_入力シート!N41)</f>
        <v/>
      </c>
      <c r="W36" s="299" t="str">
        <f>IF(杜トラ_入力シート!O41="", "", 杜トラ_入力シート!O41)</f>
        <v/>
      </c>
      <c r="X36" s="298" t="str">
        <f>IF(Y36="", "", IF($L36="男", VLOOKUP(Y36, データ!$B$2:$C$101, 2, FALSE), IF($L36="女", VLOOKUP(Y36, データ!$F$2:$H$101, 2, FALSE), "")))</f>
        <v/>
      </c>
      <c r="Y36" s="299" t="str">
        <f>IF(A36="","",IF(杜トラ_入力シート!P41="", "", 杜トラ_入力シート!P41))</f>
        <v/>
      </c>
      <c r="Z36" s="299" t="str">
        <f>IF(杜トラ_入力シート!Q41="", "", 杜トラ_入力シート!Q41)</f>
        <v/>
      </c>
      <c r="AA36" s="299" t="str">
        <f>IF(杜トラ_入力シート!R41="", "", 杜トラ_入力シート!R41)</f>
        <v/>
      </c>
      <c r="AB36" s="299" t="str">
        <f>IF(杜トラ_入力シート!S41="", "", 杜トラ_入力シート!S41)</f>
        <v/>
      </c>
      <c r="AC36" s="299" t="str">
        <f>IF(杜トラ_入力シート!T41="", "", 杜トラ_入力シート!T41)</f>
        <v/>
      </c>
      <c r="AD36" s="298" t="str">
        <f>IF(AE36="", "", IF($L36="男", VLOOKUP(AE36, データ!$B$2:$C$101, 2, FALSE), IF($L36="女", VLOOKUP(AE36, データ!$F$2:$H$101, 2, FALSE), "")))</f>
        <v/>
      </c>
      <c r="AE36" s="299" t="str">
        <f>IF(A36="","",IF(杜トラ_入力シート!U41="", "", 杜トラ_入力シート!U41))</f>
        <v/>
      </c>
      <c r="AF36" s="299" t="str">
        <f>IF(杜トラ_入力シート!V41="", "", 杜トラ_入力シート!V41)</f>
        <v/>
      </c>
      <c r="AG36" s="299" t="str">
        <f>IF(杜トラ_入力シート!W41="", "", 杜トラ_入力シート!W41)</f>
        <v/>
      </c>
      <c r="AH36" s="299" t="str">
        <f>IF(杜トラ_入力シート!X41="", "", 杜トラ_入力シート!X41)</f>
        <v/>
      </c>
      <c r="AI36" s="299" t="str">
        <f>IF(杜トラ_入力シート!Y41="", "", 杜トラ_入力シート!Y41)</f>
        <v/>
      </c>
      <c r="AJ36" s="298" t="str">
        <f>IF(AK36="", "", IF($L36="男", VLOOKUP(AK36, データ!$B$2:$C$101, 2, FALSE), IF($L36="女", VLOOKUP(AK36, データ!$F$2:$H$101, 2, FALSE), "")))</f>
        <v/>
      </c>
      <c r="AK36" s="299" t="str">
        <f>IF(A36="","",IF(杜トラ_入力シート!Z41="", "", 杜トラ_入力シート!Z41))</f>
        <v/>
      </c>
      <c r="AL36" s="299" t="str">
        <f>IF(杜トラ_入力シート!AA41="", "", 杜トラ_入力シート!AA41)</f>
        <v/>
      </c>
      <c r="AM36" s="299" t="str">
        <f>IF(杜トラ_入力シート!AB41="", "", 杜トラ_入力シート!AB41)</f>
        <v/>
      </c>
      <c r="AN36" s="299" t="str">
        <f>IF(杜トラ_入力シート!AC41="", "", 杜トラ_入力シート!AC41)</f>
        <v/>
      </c>
      <c r="AO36" s="299" t="str">
        <f>IF(杜トラ_入力シート!AD41="", "", 杜トラ_入力シート!AD41)</f>
        <v/>
      </c>
      <c r="AP36" s="298" t="str">
        <f>IF(AQ36="", "", IF($L36="男", VLOOKUP(AQ36, データ!$B$2:$C$101, 2, FALSE), IF($L36="女", VLOOKUP(AQ36, データ!$F$2:$H$101, 2, FALSE), "")))</f>
        <v/>
      </c>
      <c r="AQ36" s="299" t="str">
        <f>IF(A36="","",IF(杜トラ_入力シート!AE41="", "", 杜トラ_入力シート!AE41))</f>
        <v/>
      </c>
      <c r="AR36" s="299" t="str">
        <f>IF(杜トラ_入力シート!AF41="", "", 杜トラ_入力シート!AF41)</f>
        <v/>
      </c>
      <c r="AS36" s="299" t="str">
        <f>IF(杜トラ_入力シート!AG41="", "", 杜トラ_入力シート!AG41)</f>
        <v/>
      </c>
      <c r="AT36" s="299" t="str">
        <f>IF(杜トラ_入力シート!AH41="", "", 杜トラ_入力シート!AH41)</f>
        <v/>
      </c>
      <c r="AU36" s="299" t="str">
        <f>IF(杜トラ_入力シート!AI41="", "", 杜トラ_入力シート!AI41)</f>
        <v/>
      </c>
      <c r="AV36" s="298" t="str">
        <f>IF(AW36="", "", IF($L36="男", VLOOKUP(AW36, データ!$B$2:$C$101, 2, FALSE), IF($L36="女", VLOOKUP(AW36, データ!$F$2:$H$101, 2, FALSE), "")))</f>
        <v/>
      </c>
      <c r="AW36" s="299" t="str">
        <f>IF(A36="","",IF(杜トラ_入力シート!AJ41="", "", 杜トラ_入力シート!AJ41))</f>
        <v/>
      </c>
      <c r="AX36" s="299" t="str">
        <f>IF(杜トラ_入力シート!AK41="", "", 杜トラ_入力シート!AK41)</f>
        <v/>
      </c>
      <c r="AY36" s="299" t="str">
        <f>IF(杜トラ_入力シート!AL41="", "", 杜トラ_入力シート!AL41)</f>
        <v/>
      </c>
      <c r="AZ36" s="299" t="str">
        <f>IF(杜トラ_入力シート!AM41="", "", 杜トラ_入力シート!AM41)</f>
        <v/>
      </c>
      <c r="BA36" s="299" t="str">
        <f>IF(杜トラ_入力シート!AN41="", "", 杜トラ_入力シート!AN41)</f>
        <v/>
      </c>
      <c r="BB36" s="299" t="str">
        <f t="shared" si="2"/>
        <v/>
      </c>
    </row>
    <row r="37" spans="1:54">
      <c r="A37" s="298" t="str">
        <f>杜トラ_入力シート!A42</f>
        <v/>
      </c>
      <c r="B37" s="298" t="str">
        <f>IF(杜トラ_入力シート!B42="", "", 杜トラ_入力シート!B42)</f>
        <v/>
      </c>
      <c r="C37" s="299" t="str">
        <f>IF(杜トラ_入力シート!C42="", "", 杜トラ_入力シート!C42)</f>
        <v/>
      </c>
      <c r="D37" s="299" t="str">
        <f>IF(杜トラ_入力シート!D42="", "", 杜トラ_入力シート!D42)</f>
        <v/>
      </c>
      <c r="E37" s="299" t="str">
        <f t="shared" si="0"/>
        <v/>
      </c>
      <c r="F37" s="299" t="str">
        <f t="shared" si="0"/>
        <v/>
      </c>
      <c r="G37" s="299" t="str">
        <f t="shared" si="1"/>
        <v/>
      </c>
      <c r="H37" s="299" t="str">
        <f t="shared" si="1"/>
        <v/>
      </c>
      <c r="I37" s="299" t="str">
        <f>IF(杜トラ_入力シート!G42="", "", 杜トラ_入力シート!G42)</f>
        <v/>
      </c>
      <c r="J37" s="299" t="str">
        <f>IF(杜トラ_入力シート!E42="", "", 杜トラ_入力シート!E42)</f>
        <v/>
      </c>
      <c r="K37" s="299" t="str">
        <f>IF(杜トラ_入力シート!F42="", "", 杜トラ_入力シート!F42)</f>
        <v/>
      </c>
      <c r="L37" s="299" t="str">
        <f>IF(杜トラ_入力シート!I42="", "", 杜トラ_入力シート!I42)</f>
        <v/>
      </c>
      <c r="M37" s="298" t="str">
        <f>IF(杜トラ_入力シート!J42="", "", 杜トラ_入力シート!J42)</f>
        <v/>
      </c>
      <c r="N37" s="298" t="str">
        <f>IF(杜トラ_入力シート!K42="", "", 杜トラ_入力シート!K42)</f>
        <v/>
      </c>
      <c r="O37" s="298" t="str">
        <f>IF(杜トラ_入力シート!L42="", "", 杜トラ_入力シート!L42)</f>
        <v/>
      </c>
      <c r="P37" s="299" t="str">
        <f>IF(杜トラ_入力シート!M42="", "", 杜トラ_入力シート!M42)</f>
        <v/>
      </c>
      <c r="Q37" s="298" t="str">
        <f>IF(A37="","",杜トラ_入力シート!$AK$2)</f>
        <v/>
      </c>
      <c r="R37" s="299" t="str">
        <f>IF(Q37="", "", 杜トラ_入力シート!$Q$2)</f>
        <v/>
      </c>
      <c r="S37" s="299" t="str">
        <f>IF(Q37="", "", 杜トラ_入力シート!$Q$1)</f>
        <v/>
      </c>
      <c r="T37" s="299" t="str">
        <f>IF(Q37="", "", 杜トラ_入力シート!$V$1)</f>
        <v/>
      </c>
      <c r="U37" s="299" t="str">
        <f>IF(Q37="", "", 杜トラ_入力シート!$Q$2)</f>
        <v/>
      </c>
      <c r="V37" s="299" t="str">
        <f>IF(杜トラ_入力シート!N42="", "", 杜トラ_入力シート!N42)</f>
        <v/>
      </c>
      <c r="W37" s="299" t="str">
        <f>IF(杜トラ_入力シート!O42="", "", 杜トラ_入力シート!O42)</f>
        <v/>
      </c>
      <c r="X37" s="298" t="str">
        <f>IF(Y37="", "", IF($L37="男", VLOOKUP(Y37, データ!$B$2:$C$101, 2, FALSE), IF($L37="女", VLOOKUP(Y37, データ!$F$2:$H$101, 2, FALSE), "")))</f>
        <v/>
      </c>
      <c r="Y37" s="299" t="str">
        <f>IF(A37="","",IF(杜トラ_入力シート!P42="", "", 杜トラ_入力シート!P42))</f>
        <v/>
      </c>
      <c r="Z37" s="299" t="str">
        <f>IF(杜トラ_入力シート!Q42="", "", 杜トラ_入力シート!Q42)</f>
        <v/>
      </c>
      <c r="AA37" s="299" t="str">
        <f>IF(杜トラ_入力シート!R42="", "", 杜トラ_入力シート!R42)</f>
        <v/>
      </c>
      <c r="AB37" s="299" t="str">
        <f>IF(杜トラ_入力シート!S42="", "", 杜トラ_入力シート!S42)</f>
        <v/>
      </c>
      <c r="AC37" s="299" t="str">
        <f>IF(杜トラ_入力シート!T42="", "", 杜トラ_入力シート!T42)</f>
        <v/>
      </c>
      <c r="AD37" s="298" t="str">
        <f>IF(AE37="", "", IF($L37="男", VLOOKUP(AE37, データ!$B$2:$C$101, 2, FALSE), IF($L37="女", VLOOKUP(AE37, データ!$F$2:$H$101, 2, FALSE), "")))</f>
        <v/>
      </c>
      <c r="AE37" s="299" t="str">
        <f>IF(A37="","",IF(杜トラ_入力シート!U42="", "", 杜トラ_入力シート!U42))</f>
        <v/>
      </c>
      <c r="AF37" s="299" t="str">
        <f>IF(杜トラ_入力シート!V42="", "", 杜トラ_入力シート!V42)</f>
        <v/>
      </c>
      <c r="AG37" s="299" t="str">
        <f>IF(杜トラ_入力シート!W42="", "", 杜トラ_入力シート!W42)</f>
        <v/>
      </c>
      <c r="AH37" s="299" t="str">
        <f>IF(杜トラ_入力シート!X42="", "", 杜トラ_入力シート!X42)</f>
        <v/>
      </c>
      <c r="AI37" s="299" t="str">
        <f>IF(杜トラ_入力シート!Y42="", "", 杜トラ_入力シート!Y42)</f>
        <v/>
      </c>
      <c r="AJ37" s="298" t="str">
        <f>IF(AK37="", "", IF($L37="男", VLOOKUP(AK37, データ!$B$2:$C$101, 2, FALSE), IF($L37="女", VLOOKUP(AK37, データ!$F$2:$H$101, 2, FALSE), "")))</f>
        <v/>
      </c>
      <c r="AK37" s="299" t="str">
        <f>IF(A37="","",IF(杜トラ_入力シート!Z42="", "", 杜トラ_入力シート!Z42))</f>
        <v/>
      </c>
      <c r="AL37" s="299" t="str">
        <f>IF(杜トラ_入力シート!AA42="", "", 杜トラ_入力シート!AA42)</f>
        <v/>
      </c>
      <c r="AM37" s="299" t="str">
        <f>IF(杜トラ_入力シート!AB42="", "", 杜トラ_入力シート!AB42)</f>
        <v/>
      </c>
      <c r="AN37" s="299" t="str">
        <f>IF(杜トラ_入力シート!AC42="", "", 杜トラ_入力シート!AC42)</f>
        <v/>
      </c>
      <c r="AO37" s="299" t="str">
        <f>IF(杜トラ_入力シート!AD42="", "", 杜トラ_入力シート!AD42)</f>
        <v/>
      </c>
      <c r="AP37" s="298" t="str">
        <f>IF(AQ37="", "", IF($L37="男", VLOOKUP(AQ37, データ!$B$2:$C$101, 2, FALSE), IF($L37="女", VLOOKUP(AQ37, データ!$F$2:$H$101, 2, FALSE), "")))</f>
        <v/>
      </c>
      <c r="AQ37" s="299" t="str">
        <f>IF(A37="","",IF(杜トラ_入力シート!AE42="", "", 杜トラ_入力シート!AE42))</f>
        <v/>
      </c>
      <c r="AR37" s="299" t="str">
        <f>IF(杜トラ_入力シート!AF42="", "", 杜トラ_入力シート!AF42)</f>
        <v/>
      </c>
      <c r="AS37" s="299" t="str">
        <f>IF(杜トラ_入力シート!AG42="", "", 杜トラ_入力シート!AG42)</f>
        <v/>
      </c>
      <c r="AT37" s="299" t="str">
        <f>IF(杜トラ_入力シート!AH42="", "", 杜トラ_入力シート!AH42)</f>
        <v/>
      </c>
      <c r="AU37" s="299" t="str">
        <f>IF(杜トラ_入力シート!AI42="", "", 杜トラ_入力シート!AI42)</f>
        <v/>
      </c>
      <c r="AV37" s="298" t="str">
        <f>IF(AW37="", "", IF($L37="男", VLOOKUP(AW37, データ!$B$2:$C$101, 2, FALSE), IF($L37="女", VLOOKUP(AW37, データ!$F$2:$H$101, 2, FALSE), "")))</f>
        <v/>
      </c>
      <c r="AW37" s="299" t="str">
        <f>IF(A37="","",IF(杜トラ_入力シート!AJ42="", "", 杜トラ_入力シート!AJ42))</f>
        <v/>
      </c>
      <c r="AX37" s="299" t="str">
        <f>IF(杜トラ_入力シート!AK42="", "", 杜トラ_入力シート!AK42)</f>
        <v/>
      </c>
      <c r="AY37" s="299" t="str">
        <f>IF(杜トラ_入力シート!AL42="", "", 杜トラ_入力シート!AL42)</f>
        <v/>
      </c>
      <c r="AZ37" s="299" t="str">
        <f>IF(杜トラ_入力シート!AM42="", "", 杜トラ_入力シート!AM42)</f>
        <v/>
      </c>
      <c r="BA37" s="299" t="str">
        <f>IF(杜トラ_入力シート!AN42="", "", 杜トラ_入力シート!AN42)</f>
        <v/>
      </c>
      <c r="BB37" s="299" t="str">
        <f t="shared" si="2"/>
        <v/>
      </c>
    </row>
    <row r="38" spans="1:54">
      <c r="A38" s="298" t="str">
        <f>杜トラ_入力シート!A43</f>
        <v/>
      </c>
      <c r="B38" s="298" t="str">
        <f>IF(杜トラ_入力シート!B43="", "", 杜トラ_入力シート!B43)</f>
        <v/>
      </c>
      <c r="C38" s="299" t="str">
        <f>IF(杜トラ_入力シート!C43="", "", 杜トラ_入力シート!C43)</f>
        <v/>
      </c>
      <c r="D38" s="299" t="str">
        <f>IF(杜トラ_入力シート!D43="", "", 杜トラ_入力シート!D43)</f>
        <v/>
      </c>
      <c r="E38" s="299" t="str">
        <f t="shared" si="0"/>
        <v/>
      </c>
      <c r="F38" s="299" t="str">
        <f t="shared" si="0"/>
        <v/>
      </c>
      <c r="G38" s="299" t="str">
        <f t="shared" si="1"/>
        <v/>
      </c>
      <c r="H38" s="299" t="str">
        <f t="shared" si="1"/>
        <v/>
      </c>
      <c r="I38" s="299" t="str">
        <f>IF(杜トラ_入力シート!G43="", "", 杜トラ_入力シート!G43)</f>
        <v/>
      </c>
      <c r="J38" s="299" t="str">
        <f>IF(杜トラ_入力シート!E43="", "", 杜トラ_入力シート!E43)</f>
        <v/>
      </c>
      <c r="K38" s="299" t="str">
        <f>IF(杜トラ_入力シート!F43="", "", 杜トラ_入力シート!F43)</f>
        <v/>
      </c>
      <c r="L38" s="299" t="str">
        <f>IF(杜トラ_入力シート!I43="", "", 杜トラ_入力シート!I43)</f>
        <v/>
      </c>
      <c r="M38" s="298" t="str">
        <f>IF(杜トラ_入力シート!J43="", "", 杜トラ_入力シート!J43)</f>
        <v/>
      </c>
      <c r="N38" s="298" t="str">
        <f>IF(杜トラ_入力シート!K43="", "", 杜トラ_入力シート!K43)</f>
        <v/>
      </c>
      <c r="O38" s="298" t="str">
        <f>IF(杜トラ_入力シート!L43="", "", 杜トラ_入力シート!L43)</f>
        <v/>
      </c>
      <c r="P38" s="299" t="str">
        <f>IF(杜トラ_入力シート!M43="", "", 杜トラ_入力シート!M43)</f>
        <v/>
      </c>
      <c r="Q38" s="298" t="str">
        <f>IF(A38="","",杜トラ_入力シート!$AK$2)</f>
        <v/>
      </c>
      <c r="R38" s="299" t="str">
        <f>IF(Q38="", "", 杜トラ_入力シート!$Q$2)</f>
        <v/>
      </c>
      <c r="S38" s="299" t="str">
        <f>IF(Q38="", "", 杜トラ_入力シート!$Q$1)</f>
        <v/>
      </c>
      <c r="T38" s="299" t="str">
        <f>IF(Q38="", "", 杜トラ_入力シート!$V$1)</f>
        <v/>
      </c>
      <c r="U38" s="299" t="str">
        <f>IF(Q38="", "", 杜トラ_入力シート!$Q$2)</f>
        <v/>
      </c>
      <c r="V38" s="299" t="str">
        <f>IF(杜トラ_入力シート!N43="", "", 杜トラ_入力シート!N43)</f>
        <v/>
      </c>
      <c r="W38" s="299" t="str">
        <f>IF(杜トラ_入力シート!O43="", "", 杜トラ_入力シート!O43)</f>
        <v/>
      </c>
      <c r="X38" s="298" t="str">
        <f>IF(Y38="", "", IF($L38="男", VLOOKUP(Y38, データ!$B$2:$C$101, 2, FALSE), IF($L38="女", VLOOKUP(Y38, データ!$F$2:$H$101, 2, FALSE), "")))</f>
        <v/>
      </c>
      <c r="Y38" s="299" t="str">
        <f>IF(A38="","",IF(杜トラ_入力シート!P43="", "", 杜トラ_入力シート!P43))</f>
        <v/>
      </c>
      <c r="Z38" s="299" t="str">
        <f>IF(杜トラ_入力シート!Q43="", "", 杜トラ_入力シート!Q43)</f>
        <v/>
      </c>
      <c r="AA38" s="299" t="str">
        <f>IF(杜トラ_入力シート!R43="", "", 杜トラ_入力シート!R43)</f>
        <v/>
      </c>
      <c r="AB38" s="299" t="str">
        <f>IF(杜トラ_入力シート!S43="", "", 杜トラ_入力シート!S43)</f>
        <v/>
      </c>
      <c r="AC38" s="299" t="str">
        <f>IF(杜トラ_入力シート!T43="", "", 杜トラ_入力シート!T43)</f>
        <v/>
      </c>
      <c r="AD38" s="298" t="str">
        <f>IF(AE38="", "", IF($L38="男", VLOOKUP(AE38, データ!$B$2:$C$101, 2, FALSE), IF($L38="女", VLOOKUP(AE38, データ!$F$2:$H$101, 2, FALSE), "")))</f>
        <v/>
      </c>
      <c r="AE38" s="299" t="str">
        <f>IF(A38="","",IF(杜トラ_入力シート!U43="", "", 杜トラ_入力シート!U43))</f>
        <v/>
      </c>
      <c r="AF38" s="299" t="str">
        <f>IF(杜トラ_入力シート!V43="", "", 杜トラ_入力シート!V43)</f>
        <v/>
      </c>
      <c r="AG38" s="299" t="str">
        <f>IF(杜トラ_入力シート!W43="", "", 杜トラ_入力シート!W43)</f>
        <v/>
      </c>
      <c r="AH38" s="299" t="str">
        <f>IF(杜トラ_入力シート!X43="", "", 杜トラ_入力シート!X43)</f>
        <v/>
      </c>
      <c r="AI38" s="299" t="str">
        <f>IF(杜トラ_入力シート!Y43="", "", 杜トラ_入力シート!Y43)</f>
        <v/>
      </c>
      <c r="AJ38" s="298" t="str">
        <f>IF(AK38="", "", IF($L38="男", VLOOKUP(AK38, データ!$B$2:$C$101, 2, FALSE), IF($L38="女", VLOOKUP(AK38, データ!$F$2:$H$101, 2, FALSE), "")))</f>
        <v/>
      </c>
      <c r="AK38" s="299" t="str">
        <f>IF(A38="","",IF(杜トラ_入力シート!Z43="", "", 杜トラ_入力シート!Z43))</f>
        <v/>
      </c>
      <c r="AL38" s="299" t="str">
        <f>IF(杜トラ_入力シート!AA43="", "", 杜トラ_入力シート!AA43)</f>
        <v/>
      </c>
      <c r="AM38" s="299" t="str">
        <f>IF(杜トラ_入力シート!AB43="", "", 杜トラ_入力シート!AB43)</f>
        <v/>
      </c>
      <c r="AN38" s="299" t="str">
        <f>IF(杜トラ_入力シート!AC43="", "", 杜トラ_入力シート!AC43)</f>
        <v/>
      </c>
      <c r="AO38" s="299" t="str">
        <f>IF(杜トラ_入力シート!AD43="", "", 杜トラ_入力シート!AD43)</f>
        <v/>
      </c>
      <c r="AP38" s="298" t="str">
        <f>IF(AQ38="", "", IF($L38="男", VLOOKUP(AQ38, データ!$B$2:$C$101, 2, FALSE), IF($L38="女", VLOOKUP(AQ38, データ!$F$2:$H$101, 2, FALSE), "")))</f>
        <v/>
      </c>
      <c r="AQ38" s="299" t="str">
        <f>IF(A38="","",IF(杜トラ_入力シート!AE43="", "", 杜トラ_入力シート!AE43))</f>
        <v/>
      </c>
      <c r="AR38" s="299" t="str">
        <f>IF(杜トラ_入力シート!AF43="", "", 杜トラ_入力シート!AF43)</f>
        <v/>
      </c>
      <c r="AS38" s="299" t="str">
        <f>IF(杜トラ_入力シート!AG43="", "", 杜トラ_入力シート!AG43)</f>
        <v/>
      </c>
      <c r="AT38" s="299" t="str">
        <f>IF(杜トラ_入力シート!AH43="", "", 杜トラ_入力シート!AH43)</f>
        <v/>
      </c>
      <c r="AU38" s="299" t="str">
        <f>IF(杜トラ_入力シート!AI43="", "", 杜トラ_入力シート!AI43)</f>
        <v/>
      </c>
      <c r="AV38" s="298" t="str">
        <f>IF(AW38="", "", IF($L38="男", VLOOKUP(AW38, データ!$B$2:$C$101, 2, FALSE), IF($L38="女", VLOOKUP(AW38, データ!$F$2:$H$101, 2, FALSE), "")))</f>
        <v/>
      </c>
      <c r="AW38" s="299" t="str">
        <f>IF(A38="","",IF(杜トラ_入力シート!AJ43="", "", 杜トラ_入力シート!AJ43))</f>
        <v/>
      </c>
      <c r="AX38" s="299" t="str">
        <f>IF(杜トラ_入力シート!AK43="", "", 杜トラ_入力シート!AK43)</f>
        <v/>
      </c>
      <c r="AY38" s="299" t="str">
        <f>IF(杜トラ_入力シート!AL43="", "", 杜トラ_入力シート!AL43)</f>
        <v/>
      </c>
      <c r="AZ38" s="299" t="str">
        <f>IF(杜トラ_入力シート!AM43="", "", 杜トラ_入力シート!AM43)</f>
        <v/>
      </c>
      <c r="BA38" s="299" t="str">
        <f>IF(杜トラ_入力シート!AN43="", "", 杜トラ_入力シート!AN43)</f>
        <v/>
      </c>
      <c r="BB38" s="299" t="str">
        <f t="shared" si="2"/>
        <v/>
      </c>
    </row>
    <row r="39" spans="1:54">
      <c r="A39" s="298" t="str">
        <f>杜トラ_入力シート!A44</f>
        <v/>
      </c>
      <c r="B39" s="298" t="str">
        <f>IF(杜トラ_入力シート!B44="", "", 杜トラ_入力シート!B44)</f>
        <v/>
      </c>
      <c r="C39" s="299" t="str">
        <f>IF(杜トラ_入力シート!C44="", "", 杜トラ_入力シート!C44)</f>
        <v/>
      </c>
      <c r="D39" s="299" t="str">
        <f>IF(杜トラ_入力シート!D44="", "", 杜トラ_入力シート!D44)</f>
        <v/>
      </c>
      <c r="E39" s="299" t="str">
        <f t="shared" si="0"/>
        <v/>
      </c>
      <c r="F39" s="299" t="str">
        <f t="shared" si="0"/>
        <v/>
      </c>
      <c r="G39" s="299" t="str">
        <f t="shared" si="1"/>
        <v/>
      </c>
      <c r="H39" s="299" t="str">
        <f t="shared" si="1"/>
        <v/>
      </c>
      <c r="I39" s="299" t="str">
        <f>IF(杜トラ_入力シート!G44="", "", 杜トラ_入力シート!G44)</f>
        <v/>
      </c>
      <c r="J39" s="299" t="str">
        <f>IF(杜トラ_入力シート!E44="", "", 杜トラ_入力シート!E44)</f>
        <v/>
      </c>
      <c r="K39" s="299" t="str">
        <f>IF(杜トラ_入力シート!F44="", "", 杜トラ_入力シート!F44)</f>
        <v/>
      </c>
      <c r="L39" s="299" t="str">
        <f>IF(杜トラ_入力シート!I44="", "", 杜トラ_入力シート!I44)</f>
        <v/>
      </c>
      <c r="M39" s="298" t="str">
        <f>IF(杜トラ_入力シート!J44="", "", 杜トラ_入力シート!J44)</f>
        <v/>
      </c>
      <c r="N39" s="298" t="str">
        <f>IF(杜トラ_入力シート!K44="", "", 杜トラ_入力シート!K44)</f>
        <v/>
      </c>
      <c r="O39" s="298" t="str">
        <f>IF(杜トラ_入力シート!L44="", "", 杜トラ_入力シート!L44)</f>
        <v/>
      </c>
      <c r="P39" s="299" t="str">
        <f>IF(杜トラ_入力シート!M44="", "", 杜トラ_入力シート!M44)</f>
        <v/>
      </c>
      <c r="Q39" s="298" t="str">
        <f>IF(A39="","",杜トラ_入力シート!$AK$2)</f>
        <v/>
      </c>
      <c r="R39" s="299" t="str">
        <f>IF(Q39="", "", 杜トラ_入力シート!$Q$2)</f>
        <v/>
      </c>
      <c r="S39" s="299" t="str">
        <f>IF(Q39="", "", 杜トラ_入力シート!$Q$1)</f>
        <v/>
      </c>
      <c r="T39" s="299" t="str">
        <f>IF(Q39="", "", 杜トラ_入力シート!$V$1)</f>
        <v/>
      </c>
      <c r="U39" s="299" t="str">
        <f>IF(Q39="", "", 杜トラ_入力シート!$Q$2)</f>
        <v/>
      </c>
      <c r="V39" s="299" t="str">
        <f>IF(杜トラ_入力シート!N44="", "", 杜トラ_入力シート!N44)</f>
        <v/>
      </c>
      <c r="W39" s="299" t="str">
        <f>IF(杜トラ_入力シート!O44="", "", 杜トラ_入力シート!O44)</f>
        <v/>
      </c>
      <c r="X39" s="298" t="str">
        <f>IF(Y39="", "", IF($L39="男", VLOOKUP(Y39, データ!$B$2:$C$101, 2, FALSE), IF($L39="女", VLOOKUP(Y39, データ!$F$2:$H$101, 2, FALSE), "")))</f>
        <v/>
      </c>
      <c r="Y39" s="299" t="str">
        <f>IF(A39="","",IF(杜トラ_入力シート!P44="", "", 杜トラ_入力シート!P44))</f>
        <v/>
      </c>
      <c r="Z39" s="299" t="str">
        <f>IF(杜トラ_入力シート!Q44="", "", 杜トラ_入力シート!Q44)</f>
        <v/>
      </c>
      <c r="AA39" s="299" t="str">
        <f>IF(杜トラ_入力シート!R44="", "", 杜トラ_入力シート!R44)</f>
        <v/>
      </c>
      <c r="AB39" s="299" t="str">
        <f>IF(杜トラ_入力シート!S44="", "", 杜トラ_入力シート!S44)</f>
        <v/>
      </c>
      <c r="AC39" s="299" t="str">
        <f>IF(杜トラ_入力シート!T44="", "", 杜トラ_入力シート!T44)</f>
        <v/>
      </c>
      <c r="AD39" s="298" t="str">
        <f>IF(AE39="", "", IF($L39="男", VLOOKUP(AE39, データ!$B$2:$C$101, 2, FALSE), IF($L39="女", VLOOKUP(AE39, データ!$F$2:$H$101, 2, FALSE), "")))</f>
        <v/>
      </c>
      <c r="AE39" s="299" t="str">
        <f>IF(A39="","",IF(杜トラ_入力シート!U44="", "", 杜トラ_入力シート!U44))</f>
        <v/>
      </c>
      <c r="AF39" s="299" t="str">
        <f>IF(杜トラ_入力シート!V44="", "", 杜トラ_入力シート!V44)</f>
        <v/>
      </c>
      <c r="AG39" s="299" t="str">
        <f>IF(杜トラ_入力シート!W44="", "", 杜トラ_入力シート!W44)</f>
        <v/>
      </c>
      <c r="AH39" s="299" t="str">
        <f>IF(杜トラ_入力シート!X44="", "", 杜トラ_入力シート!X44)</f>
        <v/>
      </c>
      <c r="AI39" s="299" t="str">
        <f>IF(杜トラ_入力シート!Y44="", "", 杜トラ_入力シート!Y44)</f>
        <v/>
      </c>
      <c r="AJ39" s="298" t="str">
        <f>IF(AK39="", "", IF($L39="男", VLOOKUP(AK39, データ!$B$2:$C$101, 2, FALSE), IF($L39="女", VLOOKUP(AK39, データ!$F$2:$H$101, 2, FALSE), "")))</f>
        <v/>
      </c>
      <c r="AK39" s="299" t="str">
        <f>IF(A39="","",IF(杜トラ_入力シート!Z44="", "", 杜トラ_入力シート!Z44))</f>
        <v/>
      </c>
      <c r="AL39" s="299" t="str">
        <f>IF(杜トラ_入力シート!AA44="", "", 杜トラ_入力シート!AA44)</f>
        <v/>
      </c>
      <c r="AM39" s="299" t="str">
        <f>IF(杜トラ_入力シート!AB44="", "", 杜トラ_入力シート!AB44)</f>
        <v/>
      </c>
      <c r="AN39" s="299" t="str">
        <f>IF(杜トラ_入力シート!AC44="", "", 杜トラ_入力シート!AC44)</f>
        <v/>
      </c>
      <c r="AO39" s="299" t="str">
        <f>IF(杜トラ_入力シート!AD44="", "", 杜トラ_入力シート!AD44)</f>
        <v/>
      </c>
      <c r="AP39" s="298" t="str">
        <f>IF(AQ39="", "", IF($L39="男", VLOOKUP(AQ39, データ!$B$2:$C$101, 2, FALSE), IF($L39="女", VLOOKUP(AQ39, データ!$F$2:$H$101, 2, FALSE), "")))</f>
        <v/>
      </c>
      <c r="AQ39" s="299" t="str">
        <f>IF(A39="","",IF(杜トラ_入力シート!AE44="", "", 杜トラ_入力シート!AE44))</f>
        <v/>
      </c>
      <c r="AR39" s="299" t="str">
        <f>IF(杜トラ_入力シート!AF44="", "", 杜トラ_入力シート!AF44)</f>
        <v/>
      </c>
      <c r="AS39" s="299" t="str">
        <f>IF(杜トラ_入力シート!AG44="", "", 杜トラ_入力シート!AG44)</f>
        <v/>
      </c>
      <c r="AT39" s="299" t="str">
        <f>IF(杜トラ_入力シート!AH44="", "", 杜トラ_入力シート!AH44)</f>
        <v/>
      </c>
      <c r="AU39" s="299" t="str">
        <f>IF(杜トラ_入力シート!AI44="", "", 杜トラ_入力シート!AI44)</f>
        <v/>
      </c>
      <c r="AV39" s="298" t="str">
        <f>IF(AW39="", "", IF($L39="男", VLOOKUP(AW39, データ!$B$2:$C$101, 2, FALSE), IF($L39="女", VLOOKUP(AW39, データ!$F$2:$H$101, 2, FALSE), "")))</f>
        <v/>
      </c>
      <c r="AW39" s="299" t="str">
        <f>IF(A39="","",IF(杜トラ_入力シート!AJ44="", "", 杜トラ_入力シート!AJ44))</f>
        <v/>
      </c>
      <c r="AX39" s="299" t="str">
        <f>IF(杜トラ_入力シート!AK44="", "", 杜トラ_入力シート!AK44)</f>
        <v/>
      </c>
      <c r="AY39" s="299" t="str">
        <f>IF(杜トラ_入力シート!AL44="", "", 杜トラ_入力シート!AL44)</f>
        <v/>
      </c>
      <c r="AZ39" s="299" t="str">
        <f>IF(杜トラ_入力シート!AM44="", "", 杜トラ_入力シート!AM44)</f>
        <v/>
      </c>
      <c r="BA39" s="299" t="str">
        <f>IF(杜トラ_入力シート!AN44="", "", 杜トラ_入力シート!AN44)</f>
        <v/>
      </c>
      <c r="BB39" s="299" t="str">
        <f t="shared" si="2"/>
        <v/>
      </c>
    </row>
    <row r="40" spans="1:54">
      <c r="A40" s="298" t="str">
        <f>杜トラ_入力シート!A45</f>
        <v/>
      </c>
      <c r="B40" s="298" t="str">
        <f>IF(杜トラ_入力シート!B45="", "", 杜トラ_入力シート!B45)</f>
        <v/>
      </c>
      <c r="C40" s="299" t="str">
        <f>IF(杜トラ_入力シート!C45="", "", 杜トラ_入力シート!C45)</f>
        <v/>
      </c>
      <c r="D40" s="299" t="str">
        <f>IF(杜トラ_入力シート!D45="", "", 杜トラ_入力シート!D45)</f>
        <v/>
      </c>
      <c r="E40" s="299" t="str">
        <f t="shared" si="0"/>
        <v/>
      </c>
      <c r="F40" s="299" t="str">
        <f t="shared" si="0"/>
        <v/>
      </c>
      <c r="G40" s="299" t="str">
        <f t="shared" si="1"/>
        <v/>
      </c>
      <c r="H40" s="299" t="str">
        <f t="shared" si="1"/>
        <v/>
      </c>
      <c r="I40" s="299" t="str">
        <f>IF(杜トラ_入力シート!G45="", "", 杜トラ_入力シート!G45)</f>
        <v/>
      </c>
      <c r="J40" s="299" t="str">
        <f>IF(杜トラ_入力シート!E45="", "", 杜トラ_入力シート!E45)</f>
        <v/>
      </c>
      <c r="K40" s="299" t="str">
        <f>IF(杜トラ_入力シート!F45="", "", 杜トラ_入力シート!F45)</f>
        <v/>
      </c>
      <c r="L40" s="299" t="str">
        <f>IF(杜トラ_入力シート!I45="", "", 杜トラ_入力シート!I45)</f>
        <v/>
      </c>
      <c r="M40" s="298" t="str">
        <f>IF(杜トラ_入力シート!J45="", "", 杜トラ_入力シート!J45)</f>
        <v/>
      </c>
      <c r="N40" s="298" t="str">
        <f>IF(杜トラ_入力シート!K45="", "", 杜トラ_入力シート!K45)</f>
        <v/>
      </c>
      <c r="O40" s="298" t="str">
        <f>IF(杜トラ_入力シート!L45="", "", 杜トラ_入力シート!L45)</f>
        <v/>
      </c>
      <c r="P40" s="299" t="str">
        <f>IF(杜トラ_入力シート!M45="", "", 杜トラ_入力シート!M45)</f>
        <v/>
      </c>
      <c r="Q40" s="298" t="str">
        <f>IF(A40="","",杜トラ_入力シート!$AK$2)</f>
        <v/>
      </c>
      <c r="R40" s="299" t="str">
        <f>IF(Q40="", "", 杜トラ_入力シート!$Q$2)</f>
        <v/>
      </c>
      <c r="S40" s="299" t="str">
        <f>IF(Q40="", "", 杜トラ_入力シート!$Q$1)</f>
        <v/>
      </c>
      <c r="T40" s="299" t="str">
        <f>IF(Q40="", "", 杜トラ_入力シート!$V$1)</f>
        <v/>
      </c>
      <c r="U40" s="299" t="str">
        <f>IF(Q40="", "", 杜トラ_入力シート!$Q$2)</f>
        <v/>
      </c>
      <c r="V40" s="299" t="str">
        <f>IF(杜トラ_入力シート!N45="", "", 杜トラ_入力シート!N45)</f>
        <v/>
      </c>
      <c r="W40" s="299" t="str">
        <f>IF(杜トラ_入力シート!O45="", "", 杜トラ_入力シート!O45)</f>
        <v/>
      </c>
      <c r="X40" s="298" t="str">
        <f>IF(Y40="", "", IF($L40="男", VLOOKUP(Y40, データ!$B$2:$C$101, 2, FALSE), IF($L40="女", VLOOKUP(Y40, データ!$F$2:$H$101, 2, FALSE), "")))</f>
        <v/>
      </c>
      <c r="Y40" s="299" t="str">
        <f>IF(A40="","",IF(杜トラ_入力シート!P45="", "", 杜トラ_入力シート!P45))</f>
        <v/>
      </c>
      <c r="Z40" s="299" t="str">
        <f>IF(杜トラ_入力シート!Q45="", "", 杜トラ_入力シート!Q45)</f>
        <v/>
      </c>
      <c r="AA40" s="299" t="str">
        <f>IF(杜トラ_入力シート!R45="", "", 杜トラ_入力シート!R45)</f>
        <v/>
      </c>
      <c r="AB40" s="299" t="str">
        <f>IF(杜トラ_入力シート!S45="", "", 杜トラ_入力シート!S45)</f>
        <v/>
      </c>
      <c r="AC40" s="299" t="str">
        <f>IF(杜トラ_入力シート!T45="", "", 杜トラ_入力シート!T45)</f>
        <v/>
      </c>
      <c r="AD40" s="298" t="str">
        <f>IF(AE40="", "", IF($L40="男", VLOOKUP(AE40, データ!$B$2:$C$101, 2, FALSE), IF($L40="女", VLOOKUP(AE40, データ!$F$2:$H$101, 2, FALSE), "")))</f>
        <v/>
      </c>
      <c r="AE40" s="299" t="str">
        <f>IF(A40="","",IF(杜トラ_入力シート!U45="", "", 杜トラ_入力シート!U45))</f>
        <v/>
      </c>
      <c r="AF40" s="299" t="str">
        <f>IF(杜トラ_入力シート!V45="", "", 杜トラ_入力シート!V45)</f>
        <v/>
      </c>
      <c r="AG40" s="299" t="str">
        <f>IF(杜トラ_入力シート!W45="", "", 杜トラ_入力シート!W45)</f>
        <v/>
      </c>
      <c r="AH40" s="299" t="str">
        <f>IF(杜トラ_入力シート!X45="", "", 杜トラ_入力シート!X45)</f>
        <v/>
      </c>
      <c r="AI40" s="299" t="str">
        <f>IF(杜トラ_入力シート!Y45="", "", 杜トラ_入力シート!Y45)</f>
        <v/>
      </c>
      <c r="AJ40" s="298" t="str">
        <f>IF(AK40="", "", IF($L40="男", VLOOKUP(AK40, データ!$B$2:$C$101, 2, FALSE), IF($L40="女", VLOOKUP(AK40, データ!$F$2:$H$101, 2, FALSE), "")))</f>
        <v/>
      </c>
      <c r="AK40" s="299" t="str">
        <f>IF(A40="","",IF(杜トラ_入力シート!Z45="", "", 杜トラ_入力シート!Z45))</f>
        <v/>
      </c>
      <c r="AL40" s="299" t="str">
        <f>IF(杜トラ_入力シート!AA45="", "", 杜トラ_入力シート!AA45)</f>
        <v/>
      </c>
      <c r="AM40" s="299" t="str">
        <f>IF(杜トラ_入力シート!AB45="", "", 杜トラ_入力シート!AB45)</f>
        <v/>
      </c>
      <c r="AN40" s="299" t="str">
        <f>IF(杜トラ_入力シート!AC45="", "", 杜トラ_入力シート!AC45)</f>
        <v/>
      </c>
      <c r="AO40" s="299" t="str">
        <f>IF(杜トラ_入力シート!AD45="", "", 杜トラ_入力シート!AD45)</f>
        <v/>
      </c>
      <c r="AP40" s="298" t="str">
        <f>IF(AQ40="", "", IF($L40="男", VLOOKUP(AQ40, データ!$B$2:$C$101, 2, FALSE), IF($L40="女", VLOOKUP(AQ40, データ!$F$2:$H$101, 2, FALSE), "")))</f>
        <v/>
      </c>
      <c r="AQ40" s="299" t="str">
        <f>IF(A40="","",IF(杜トラ_入力シート!AE45="", "", 杜トラ_入力シート!AE45))</f>
        <v/>
      </c>
      <c r="AR40" s="299" t="str">
        <f>IF(杜トラ_入力シート!AF45="", "", 杜トラ_入力シート!AF45)</f>
        <v/>
      </c>
      <c r="AS40" s="299" t="str">
        <f>IF(杜トラ_入力シート!AG45="", "", 杜トラ_入力シート!AG45)</f>
        <v/>
      </c>
      <c r="AT40" s="299" t="str">
        <f>IF(杜トラ_入力シート!AH45="", "", 杜トラ_入力シート!AH45)</f>
        <v/>
      </c>
      <c r="AU40" s="299" t="str">
        <f>IF(杜トラ_入力シート!AI45="", "", 杜トラ_入力シート!AI45)</f>
        <v/>
      </c>
      <c r="AV40" s="298" t="str">
        <f>IF(AW40="", "", IF($L40="男", VLOOKUP(AW40, データ!$B$2:$C$101, 2, FALSE), IF($L40="女", VLOOKUP(AW40, データ!$F$2:$H$101, 2, FALSE), "")))</f>
        <v/>
      </c>
      <c r="AW40" s="299" t="str">
        <f>IF(A40="","",IF(杜トラ_入力シート!AJ45="", "", 杜トラ_入力シート!AJ45))</f>
        <v/>
      </c>
      <c r="AX40" s="299" t="str">
        <f>IF(杜トラ_入力シート!AK45="", "", 杜トラ_入力シート!AK45)</f>
        <v/>
      </c>
      <c r="AY40" s="299" t="str">
        <f>IF(杜トラ_入力シート!AL45="", "", 杜トラ_入力シート!AL45)</f>
        <v/>
      </c>
      <c r="AZ40" s="299" t="str">
        <f>IF(杜トラ_入力シート!AM45="", "", 杜トラ_入力シート!AM45)</f>
        <v/>
      </c>
      <c r="BA40" s="299" t="str">
        <f>IF(杜トラ_入力シート!AN45="", "", 杜トラ_入力シート!AN45)</f>
        <v/>
      </c>
      <c r="BB40" s="299" t="str">
        <f t="shared" si="2"/>
        <v/>
      </c>
    </row>
    <row r="41" spans="1:54">
      <c r="A41" s="298" t="str">
        <f>杜トラ_入力シート!A46</f>
        <v/>
      </c>
      <c r="B41" s="298" t="str">
        <f>IF(杜トラ_入力シート!B46="", "", 杜トラ_入力シート!B46)</f>
        <v/>
      </c>
      <c r="C41" s="299" t="str">
        <f>IF(杜トラ_入力シート!C46="", "", 杜トラ_入力シート!C46)</f>
        <v/>
      </c>
      <c r="D41" s="299" t="str">
        <f>IF(杜トラ_入力シート!D46="", "", 杜トラ_入力シート!D46)</f>
        <v/>
      </c>
      <c r="E41" s="299" t="str">
        <f t="shared" si="0"/>
        <v/>
      </c>
      <c r="F41" s="299" t="str">
        <f t="shared" si="0"/>
        <v/>
      </c>
      <c r="G41" s="299" t="str">
        <f t="shared" si="1"/>
        <v/>
      </c>
      <c r="H41" s="299" t="str">
        <f t="shared" si="1"/>
        <v/>
      </c>
      <c r="I41" s="299" t="str">
        <f>IF(杜トラ_入力シート!G46="", "", 杜トラ_入力シート!G46)</f>
        <v/>
      </c>
      <c r="J41" s="299" t="str">
        <f>IF(杜トラ_入力シート!E46="", "", 杜トラ_入力シート!E46)</f>
        <v/>
      </c>
      <c r="K41" s="299" t="str">
        <f>IF(杜トラ_入力シート!F46="", "", 杜トラ_入力シート!F46)</f>
        <v/>
      </c>
      <c r="L41" s="299" t="str">
        <f>IF(杜トラ_入力シート!I46="", "", 杜トラ_入力シート!I46)</f>
        <v/>
      </c>
      <c r="M41" s="298" t="str">
        <f>IF(杜トラ_入力シート!J46="", "", 杜トラ_入力シート!J46)</f>
        <v/>
      </c>
      <c r="N41" s="298" t="str">
        <f>IF(杜トラ_入力シート!K46="", "", 杜トラ_入力シート!K46)</f>
        <v/>
      </c>
      <c r="O41" s="298" t="str">
        <f>IF(杜トラ_入力シート!L46="", "", 杜トラ_入力シート!L46)</f>
        <v/>
      </c>
      <c r="P41" s="299" t="str">
        <f>IF(杜トラ_入力シート!M46="", "", 杜トラ_入力シート!M46)</f>
        <v/>
      </c>
      <c r="Q41" s="298" t="str">
        <f>IF(A41="","",杜トラ_入力シート!$AK$2)</f>
        <v/>
      </c>
      <c r="R41" s="299" t="str">
        <f>IF(Q41="", "", 杜トラ_入力シート!$Q$2)</f>
        <v/>
      </c>
      <c r="S41" s="299" t="str">
        <f>IF(Q41="", "", 杜トラ_入力シート!$Q$1)</f>
        <v/>
      </c>
      <c r="T41" s="299" t="str">
        <f>IF(Q41="", "", 杜トラ_入力シート!$V$1)</f>
        <v/>
      </c>
      <c r="U41" s="299" t="str">
        <f>IF(Q41="", "", 杜トラ_入力シート!$Q$2)</f>
        <v/>
      </c>
      <c r="V41" s="299" t="str">
        <f>IF(杜トラ_入力シート!N46="", "", 杜トラ_入力シート!N46)</f>
        <v/>
      </c>
      <c r="W41" s="299" t="str">
        <f>IF(杜トラ_入力シート!O46="", "", 杜トラ_入力シート!O46)</f>
        <v/>
      </c>
      <c r="X41" s="298" t="str">
        <f>IF(Y41="", "", IF($L41="男", VLOOKUP(Y41, データ!$B$2:$C$101, 2, FALSE), IF($L41="女", VLOOKUP(Y41, データ!$F$2:$H$101, 2, FALSE), "")))</f>
        <v/>
      </c>
      <c r="Y41" s="299" t="str">
        <f>IF(A41="","",IF(杜トラ_入力シート!P46="", "", 杜トラ_入力シート!P46))</f>
        <v/>
      </c>
      <c r="Z41" s="299" t="str">
        <f>IF(杜トラ_入力シート!Q46="", "", 杜トラ_入力シート!Q46)</f>
        <v/>
      </c>
      <c r="AA41" s="299" t="str">
        <f>IF(杜トラ_入力シート!R46="", "", 杜トラ_入力シート!R46)</f>
        <v/>
      </c>
      <c r="AB41" s="299" t="str">
        <f>IF(杜トラ_入力シート!S46="", "", 杜トラ_入力シート!S46)</f>
        <v/>
      </c>
      <c r="AC41" s="299" t="str">
        <f>IF(杜トラ_入力シート!T46="", "", 杜トラ_入力シート!T46)</f>
        <v/>
      </c>
      <c r="AD41" s="298" t="str">
        <f>IF(AE41="", "", IF($L41="男", VLOOKUP(AE41, データ!$B$2:$C$101, 2, FALSE), IF($L41="女", VLOOKUP(AE41, データ!$F$2:$H$101, 2, FALSE), "")))</f>
        <v/>
      </c>
      <c r="AE41" s="299" t="str">
        <f>IF(A41="","",IF(杜トラ_入力シート!U46="", "", 杜トラ_入力シート!U46))</f>
        <v/>
      </c>
      <c r="AF41" s="299" t="str">
        <f>IF(杜トラ_入力シート!V46="", "", 杜トラ_入力シート!V46)</f>
        <v/>
      </c>
      <c r="AG41" s="299" t="str">
        <f>IF(杜トラ_入力シート!W46="", "", 杜トラ_入力シート!W46)</f>
        <v/>
      </c>
      <c r="AH41" s="299" t="str">
        <f>IF(杜トラ_入力シート!X46="", "", 杜トラ_入力シート!X46)</f>
        <v/>
      </c>
      <c r="AI41" s="299" t="str">
        <f>IF(杜トラ_入力シート!Y46="", "", 杜トラ_入力シート!Y46)</f>
        <v/>
      </c>
      <c r="AJ41" s="298" t="str">
        <f>IF(AK41="", "", IF($L41="男", VLOOKUP(AK41, データ!$B$2:$C$101, 2, FALSE), IF($L41="女", VLOOKUP(AK41, データ!$F$2:$H$101, 2, FALSE), "")))</f>
        <v/>
      </c>
      <c r="AK41" s="299" t="str">
        <f>IF(A41="","",IF(杜トラ_入力シート!Z46="", "", 杜トラ_入力シート!Z46))</f>
        <v/>
      </c>
      <c r="AL41" s="299" t="str">
        <f>IF(杜トラ_入力シート!AA46="", "", 杜トラ_入力シート!AA46)</f>
        <v/>
      </c>
      <c r="AM41" s="299" t="str">
        <f>IF(杜トラ_入力シート!AB46="", "", 杜トラ_入力シート!AB46)</f>
        <v/>
      </c>
      <c r="AN41" s="299" t="str">
        <f>IF(杜トラ_入力シート!AC46="", "", 杜トラ_入力シート!AC46)</f>
        <v/>
      </c>
      <c r="AO41" s="299" t="str">
        <f>IF(杜トラ_入力シート!AD46="", "", 杜トラ_入力シート!AD46)</f>
        <v/>
      </c>
      <c r="AP41" s="298" t="str">
        <f>IF(AQ41="", "", IF($L41="男", VLOOKUP(AQ41, データ!$B$2:$C$101, 2, FALSE), IF($L41="女", VLOOKUP(AQ41, データ!$F$2:$H$101, 2, FALSE), "")))</f>
        <v/>
      </c>
      <c r="AQ41" s="299" t="str">
        <f>IF(A41="","",IF(杜トラ_入力シート!AE46="", "", 杜トラ_入力シート!AE46))</f>
        <v/>
      </c>
      <c r="AR41" s="299" t="str">
        <f>IF(杜トラ_入力シート!AF46="", "", 杜トラ_入力シート!AF46)</f>
        <v/>
      </c>
      <c r="AS41" s="299" t="str">
        <f>IF(杜トラ_入力シート!AG46="", "", 杜トラ_入力シート!AG46)</f>
        <v/>
      </c>
      <c r="AT41" s="299" t="str">
        <f>IF(杜トラ_入力シート!AH46="", "", 杜トラ_入力シート!AH46)</f>
        <v/>
      </c>
      <c r="AU41" s="299" t="str">
        <f>IF(杜トラ_入力シート!AI46="", "", 杜トラ_入力シート!AI46)</f>
        <v/>
      </c>
      <c r="AV41" s="298" t="str">
        <f>IF(AW41="", "", IF($L41="男", VLOOKUP(AW41, データ!$B$2:$C$101, 2, FALSE), IF($L41="女", VLOOKUP(AW41, データ!$F$2:$H$101, 2, FALSE), "")))</f>
        <v/>
      </c>
      <c r="AW41" s="299" t="str">
        <f>IF(A41="","",IF(杜トラ_入力シート!AJ46="", "", 杜トラ_入力シート!AJ46))</f>
        <v/>
      </c>
      <c r="AX41" s="299" t="str">
        <f>IF(杜トラ_入力シート!AK46="", "", 杜トラ_入力シート!AK46)</f>
        <v/>
      </c>
      <c r="AY41" s="299" t="str">
        <f>IF(杜トラ_入力シート!AL46="", "", 杜トラ_入力シート!AL46)</f>
        <v/>
      </c>
      <c r="AZ41" s="299" t="str">
        <f>IF(杜トラ_入力シート!AM46="", "", 杜トラ_入力シート!AM46)</f>
        <v/>
      </c>
      <c r="BA41" s="299" t="str">
        <f>IF(杜トラ_入力シート!AN46="", "", 杜トラ_入力シート!AN46)</f>
        <v/>
      </c>
      <c r="BB41" s="299" t="str">
        <f t="shared" si="2"/>
        <v/>
      </c>
    </row>
    <row r="42" spans="1:54">
      <c r="A42" s="298" t="str">
        <f>杜トラ_入力シート!A47</f>
        <v/>
      </c>
      <c r="B42" s="298" t="str">
        <f>IF(杜トラ_入力シート!B47="", "", 杜トラ_入力シート!B47)</f>
        <v/>
      </c>
      <c r="C42" s="299" t="str">
        <f>IF(杜トラ_入力シート!C47="", "", 杜トラ_入力シート!C47)</f>
        <v/>
      </c>
      <c r="D42" s="299" t="str">
        <f>IF(杜トラ_入力シート!D47="", "", 杜トラ_入力シート!D47)</f>
        <v/>
      </c>
      <c r="E42" s="299" t="str">
        <f t="shared" si="0"/>
        <v/>
      </c>
      <c r="F42" s="299" t="str">
        <f t="shared" si="0"/>
        <v/>
      </c>
      <c r="G42" s="299" t="str">
        <f t="shared" si="1"/>
        <v/>
      </c>
      <c r="H42" s="299" t="str">
        <f t="shared" si="1"/>
        <v/>
      </c>
      <c r="I42" s="299" t="str">
        <f>IF(杜トラ_入力シート!G47="", "", 杜トラ_入力シート!G47)</f>
        <v/>
      </c>
      <c r="J42" s="299" t="str">
        <f>IF(杜トラ_入力シート!E47="", "", 杜トラ_入力シート!E47)</f>
        <v/>
      </c>
      <c r="K42" s="299" t="str">
        <f>IF(杜トラ_入力シート!F47="", "", 杜トラ_入力シート!F47)</f>
        <v/>
      </c>
      <c r="L42" s="299" t="str">
        <f>IF(杜トラ_入力シート!I47="", "", 杜トラ_入力シート!I47)</f>
        <v/>
      </c>
      <c r="M42" s="298" t="str">
        <f>IF(杜トラ_入力シート!J47="", "", 杜トラ_入力シート!J47)</f>
        <v/>
      </c>
      <c r="N42" s="298" t="str">
        <f>IF(杜トラ_入力シート!K47="", "", 杜トラ_入力シート!K47)</f>
        <v/>
      </c>
      <c r="O42" s="298" t="str">
        <f>IF(杜トラ_入力シート!L47="", "", 杜トラ_入力シート!L47)</f>
        <v/>
      </c>
      <c r="P42" s="299" t="str">
        <f>IF(杜トラ_入力シート!M47="", "", 杜トラ_入力シート!M47)</f>
        <v/>
      </c>
      <c r="Q42" s="298" t="str">
        <f>IF(A42="","",杜トラ_入力シート!$AK$2)</f>
        <v/>
      </c>
      <c r="R42" s="299" t="str">
        <f>IF(Q42="", "", 杜トラ_入力シート!$Q$2)</f>
        <v/>
      </c>
      <c r="S42" s="299" t="str">
        <f>IF(Q42="", "", 杜トラ_入力シート!$Q$1)</f>
        <v/>
      </c>
      <c r="T42" s="299" t="str">
        <f>IF(Q42="", "", 杜トラ_入力シート!$V$1)</f>
        <v/>
      </c>
      <c r="U42" s="299" t="str">
        <f>IF(Q42="", "", 杜トラ_入力シート!$Q$2)</f>
        <v/>
      </c>
      <c r="V42" s="299" t="str">
        <f>IF(杜トラ_入力シート!N47="", "", 杜トラ_入力シート!N47)</f>
        <v/>
      </c>
      <c r="W42" s="299" t="str">
        <f>IF(杜トラ_入力シート!O47="", "", 杜トラ_入力シート!O47)</f>
        <v/>
      </c>
      <c r="X42" s="298" t="str">
        <f>IF(Y42="", "", IF($L42="男", VLOOKUP(Y42, データ!$B$2:$C$101, 2, FALSE), IF($L42="女", VLOOKUP(Y42, データ!$F$2:$H$101, 2, FALSE), "")))</f>
        <v/>
      </c>
      <c r="Y42" s="299" t="str">
        <f>IF(A42="","",IF(杜トラ_入力シート!P47="", "", 杜トラ_入力シート!P47))</f>
        <v/>
      </c>
      <c r="Z42" s="299" t="str">
        <f>IF(杜トラ_入力シート!Q47="", "", 杜トラ_入力シート!Q47)</f>
        <v/>
      </c>
      <c r="AA42" s="299" t="str">
        <f>IF(杜トラ_入力シート!R47="", "", 杜トラ_入力シート!R47)</f>
        <v/>
      </c>
      <c r="AB42" s="299" t="str">
        <f>IF(杜トラ_入力シート!S47="", "", 杜トラ_入力シート!S47)</f>
        <v/>
      </c>
      <c r="AC42" s="299" t="str">
        <f>IF(杜トラ_入力シート!T47="", "", 杜トラ_入力シート!T47)</f>
        <v/>
      </c>
      <c r="AD42" s="298" t="str">
        <f>IF(AE42="", "", IF($L42="男", VLOOKUP(AE42, データ!$B$2:$C$101, 2, FALSE), IF($L42="女", VLOOKUP(AE42, データ!$F$2:$H$101, 2, FALSE), "")))</f>
        <v/>
      </c>
      <c r="AE42" s="299" t="str">
        <f>IF(A42="","",IF(杜トラ_入力シート!U47="", "", 杜トラ_入力シート!U47))</f>
        <v/>
      </c>
      <c r="AF42" s="299" t="str">
        <f>IF(杜トラ_入力シート!V47="", "", 杜トラ_入力シート!V47)</f>
        <v/>
      </c>
      <c r="AG42" s="299" t="str">
        <f>IF(杜トラ_入力シート!W47="", "", 杜トラ_入力シート!W47)</f>
        <v/>
      </c>
      <c r="AH42" s="299" t="str">
        <f>IF(杜トラ_入力シート!X47="", "", 杜トラ_入力シート!X47)</f>
        <v/>
      </c>
      <c r="AI42" s="299" t="str">
        <f>IF(杜トラ_入力シート!Y47="", "", 杜トラ_入力シート!Y47)</f>
        <v/>
      </c>
      <c r="AJ42" s="298" t="str">
        <f>IF(AK42="", "", IF($L42="男", VLOOKUP(AK42, データ!$B$2:$C$101, 2, FALSE), IF($L42="女", VLOOKUP(AK42, データ!$F$2:$H$101, 2, FALSE), "")))</f>
        <v/>
      </c>
      <c r="AK42" s="299" t="str">
        <f>IF(A42="","",IF(杜トラ_入力シート!Z47="", "", 杜トラ_入力シート!Z47))</f>
        <v/>
      </c>
      <c r="AL42" s="299" t="str">
        <f>IF(杜トラ_入力シート!AA47="", "", 杜トラ_入力シート!AA47)</f>
        <v/>
      </c>
      <c r="AM42" s="299" t="str">
        <f>IF(杜トラ_入力シート!AB47="", "", 杜トラ_入力シート!AB47)</f>
        <v/>
      </c>
      <c r="AN42" s="299" t="str">
        <f>IF(杜トラ_入力シート!AC47="", "", 杜トラ_入力シート!AC47)</f>
        <v/>
      </c>
      <c r="AO42" s="299" t="str">
        <f>IF(杜トラ_入力シート!AD47="", "", 杜トラ_入力シート!AD47)</f>
        <v/>
      </c>
      <c r="AP42" s="298" t="str">
        <f>IF(AQ42="", "", IF($L42="男", VLOOKUP(AQ42, データ!$B$2:$C$101, 2, FALSE), IF($L42="女", VLOOKUP(AQ42, データ!$F$2:$H$101, 2, FALSE), "")))</f>
        <v/>
      </c>
      <c r="AQ42" s="299" t="str">
        <f>IF(A42="","",IF(杜トラ_入力シート!AE47="", "", 杜トラ_入力シート!AE47))</f>
        <v/>
      </c>
      <c r="AR42" s="299" t="str">
        <f>IF(杜トラ_入力シート!AF47="", "", 杜トラ_入力シート!AF47)</f>
        <v/>
      </c>
      <c r="AS42" s="299" t="str">
        <f>IF(杜トラ_入力シート!AG47="", "", 杜トラ_入力シート!AG47)</f>
        <v/>
      </c>
      <c r="AT42" s="299" t="str">
        <f>IF(杜トラ_入力シート!AH47="", "", 杜トラ_入力シート!AH47)</f>
        <v/>
      </c>
      <c r="AU42" s="299" t="str">
        <f>IF(杜トラ_入力シート!AI47="", "", 杜トラ_入力シート!AI47)</f>
        <v/>
      </c>
      <c r="AV42" s="298" t="str">
        <f>IF(AW42="", "", IF($L42="男", VLOOKUP(AW42, データ!$B$2:$C$101, 2, FALSE), IF($L42="女", VLOOKUP(AW42, データ!$F$2:$H$101, 2, FALSE), "")))</f>
        <v/>
      </c>
      <c r="AW42" s="299" t="str">
        <f>IF(A42="","",IF(杜トラ_入力シート!AJ47="", "", 杜トラ_入力シート!AJ47))</f>
        <v/>
      </c>
      <c r="AX42" s="299" t="str">
        <f>IF(杜トラ_入力シート!AK47="", "", 杜トラ_入力シート!AK47)</f>
        <v/>
      </c>
      <c r="AY42" s="299" t="str">
        <f>IF(杜トラ_入力シート!AL47="", "", 杜トラ_入力シート!AL47)</f>
        <v/>
      </c>
      <c r="AZ42" s="299" t="str">
        <f>IF(杜トラ_入力シート!AM47="", "", 杜トラ_入力シート!AM47)</f>
        <v/>
      </c>
      <c r="BA42" s="299" t="str">
        <f>IF(杜トラ_入力シート!AN47="", "", 杜トラ_入力シート!AN47)</f>
        <v/>
      </c>
      <c r="BB42" s="299" t="str">
        <f t="shared" si="2"/>
        <v/>
      </c>
    </row>
    <row r="43" spans="1:54">
      <c r="A43" s="298" t="str">
        <f>杜トラ_入力シート!A48</f>
        <v/>
      </c>
      <c r="B43" s="298" t="str">
        <f>IF(杜トラ_入力シート!B48="", "", 杜トラ_入力シート!B48)</f>
        <v/>
      </c>
      <c r="C43" s="299" t="str">
        <f>IF(杜トラ_入力シート!C48="", "", 杜トラ_入力シート!C48)</f>
        <v/>
      </c>
      <c r="D43" s="299" t="str">
        <f>IF(杜トラ_入力シート!D48="", "", 杜トラ_入力シート!D48)</f>
        <v/>
      </c>
      <c r="E43" s="299" t="str">
        <f t="shared" si="0"/>
        <v/>
      </c>
      <c r="F43" s="299" t="str">
        <f t="shared" si="0"/>
        <v/>
      </c>
      <c r="G43" s="299" t="str">
        <f t="shared" si="1"/>
        <v/>
      </c>
      <c r="H43" s="299" t="str">
        <f t="shared" si="1"/>
        <v/>
      </c>
      <c r="I43" s="299" t="str">
        <f>IF(杜トラ_入力シート!G48="", "", 杜トラ_入力シート!G48)</f>
        <v/>
      </c>
      <c r="J43" s="299" t="str">
        <f>IF(杜トラ_入力シート!E48="", "", 杜トラ_入力シート!E48)</f>
        <v/>
      </c>
      <c r="K43" s="299" t="str">
        <f>IF(杜トラ_入力シート!F48="", "", 杜トラ_入力シート!F48)</f>
        <v/>
      </c>
      <c r="L43" s="299" t="str">
        <f>IF(杜トラ_入力シート!I48="", "", 杜トラ_入力シート!I48)</f>
        <v/>
      </c>
      <c r="M43" s="298" t="str">
        <f>IF(杜トラ_入力シート!J48="", "", 杜トラ_入力シート!J48)</f>
        <v/>
      </c>
      <c r="N43" s="298" t="str">
        <f>IF(杜トラ_入力シート!K48="", "", 杜トラ_入力シート!K48)</f>
        <v/>
      </c>
      <c r="O43" s="298" t="str">
        <f>IF(杜トラ_入力シート!L48="", "", 杜トラ_入力シート!L48)</f>
        <v/>
      </c>
      <c r="P43" s="299" t="str">
        <f>IF(杜トラ_入力シート!M48="", "", 杜トラ_入力シート!M48)</f>
        <v/>
      </c>
      <c r="Q43" s="298" t="str">
        <f>IF(A43="","",杜トラ_入力シート!$AK$2)</f>
        <v/>
      </c>
      <c r="R43" s="299" t="str">
        <f>IF(Q43="", "", 杜トラ_入力シート!$Q$2)</f>
        <v/>
      </c>
      <c r="S43" s="299" t="str">
        <f>IF(Q43="", "", 杜トラ_入力シート!$Q$1)</f>
        <v/>
      </c>
      <c r="T43" s="299" t="str">
        <f>IF(Q43="", "", 杜トラ_入力シート!$V$1)</f>
        <v/>
      </c>
      <c r="U43" s="299" t="str">
        <f>IF(Q43="", "", 杜トラ_入力シート!$Q$2)</f>
        <v/>
      </c>
      <c r="V43" s="299" t="str">
        <f>IF(杜トラ_入力シート!N48="", "", 杜トラ_入力シート!N48)</f>
        <v/>
      </c>
      <c r="W43" s="299" t="str">
        <f>IF(杜トラ_入力シート!O48="", "", 杜トラ_入力シート!O48)</f>
        <v/>
      </c>
      <c r="X43" s="298" t="str">
        <f>IF(Y43="", "", IF($L43="男", VLOOKUP(Y43, データ!$B$2:$C$101, 2, FALSE), IF($L43="女", VLOOKUP(Y43, データ!$F$2:$H$101, 2, FALSE), "")))</f>
        <v/>
      </c>
      <c r="Y43" s="299" t="str">
        <f>IF(A43="","",IF(杜トラ_入力シート!P48="", "", 杜トラ_入力シート!P48))</f>
        <v/>
      </c>
      <c r="Z43" s="299" t="str">
        <f>IF(杜トラ_入力シート!Q48="", "", 杜トラ_入力シート!Q48)</f>
        <v/>
      </c>
      <c r="AA43" s="299" t="str">
        <f>IF(杜トラ_入力シート!R48="", "", 杜トラ_入力シート!R48)</f>
        <v/>
      </c>
      <c r="AB43" s="299" t="str">
        <f>IF(杜トラ_入力シート!S48="", "", 杜トラ_入力シート!S48)</f>
        <v/>
      </c>
      <c r="AC43" s="299" t="str">
        <f>IF(杜トラ_入力シート!T48="", "", 杜トラ_入力シート!T48)</f>
        <v/>
      </c>
      <c r="AD43" s="298" t="str">
        <f>IF(AE43="", "", IF($L43="男", VLOOKUP(AE43, データ!$B$2:$C$101, 2, FALSE), IF($L43="女", VLOOKUP(AE43, データ!$F$2:$H$101, 2, FALSE), "")))</f>
        <v/>
      </c>
      <c r="AE43" s="299" t="str">
        <f>IF(A43="","",IF(杜トラ_入力シート!U48="", "", 杜トラ_入力シート!U48))</f>
        <v/>
      </c>
      <c r="AF43" s="299" t="str">
        <f>IF(杜トラ_入力シート!V48="", "", 杜トラ_入力シート!V48)</f>
        <v/>
      </c>
      <c r="AG43" s="299" t="str">
        <f>IF(杜トラ_入力シート!W48="", "", 杜トラ_入力シート!W48)</f>
        <v/>
      </c>
      <c r="AH43" s="299" t="str">
        <f>IF(杜トラ_入力シート!X48="", "", 杜トラ_入力シート!X48)</f>
        <v/>
      </c>
      <c r="AI43" s="299" t="str">
        <f>IF(杜トラ_入力シート!Y48="", "", 杜トラ_入力シート!Y48)</f>
        <v/>
      </c>
      <c r="AJ43" s="298" t="str">
        <f>IF(AK43="", "", IF($L43="男", VLOOKUP(AK43, データ!$B$2:$C$101, 2, FALSE), IF($L43="女", VLOOKUP(AK43, データ!$F$2:$H$101, 2, FALSE), "")))</f>
        <v/>
      </c>
      <c r="AK43" s="299" t="str">
        <f>IF(A43="","",IF(杜トラ_入力シート!Z48="", "", 杜トラ_入力シート!Z48))</f>
        <v/>
      </c>
      <c r="AL43" s="299" t="str">
        <f>IF(杜トラ_入力シート!AA48="", "", 杜トラ_入力シート!AA48)</f>
        <v/>
      </c>
      <c r="AM43" s="299" t="str">
        <f>IF(杜トラ_入力シート!AB48="", "", 杜トラ_入力シート!AB48)</f>
        <v/>
      </c>
      <c r="AN43" s="299" t="str">
        <f>IF(杜トラ_入力シート!AC48="", "", 杜トラ_入力シート!AC48)</f>
        <v/>
      </c>
      <c r="AO43" s="299" t="str">
        <f>IF(杜トラ_入力シート!AD48="", "", 杜トラ_入力シート!AD48)</f>
        <v/>
      </c>
      <c r="AP43" s="298" t="str">
        <f>IF(AQ43="", "", IF($L43="男", VLOOKUP(AQ43, データ!$B$2:$C$101, 2, FALSE), IF($L43="女", VLOOKUP(AQ43, データ!$F$2:$H$101, 2, FALSE), "")))</f>
        <v/>
      </c>
      <c r="AQ43" s="299" t="str">
        <f>IF(A43="","",IF(杜トラ_入力シート!AE48="", "", 杜トラ_入力シート!AE48))</f>
        <v/>
      </c>
      <c r="AR43" s="299" t="str">
        <f>IF(杜トラ_入力シート!AF48="", "", 杜トラ_入力シート!AF48)</f>
        <v/>
      </c>
      <c r="AS43" s="299" t="str">
        <f>IF(杜トラ_入力シート!AG48="", "", 杜トラ_入力シート!AG48)</f>
        <v/>
      </c>
      <c r="AT43" s="299" t="str">
        <f>IF(杜トラ_入力シート!AH48="", "", 杜トラ_入力シート!AH48)</f>
        <v/>
      </c>
      <c r="AU43" s="299" t="str">
        <f>IF(杜トラ_入力シート!AI48="", "", 杜トラ_入力シート!AI48)</f>
        <v/>
      </c>
      <c r="AV43" s="298" t="str">
        <f>IF(AW43="", "", IF($L43="男", VLOOKUP(AW43, データ!$B$2:$C$101, 2, FALSE), IF($L43="女", VLOOKUP(AW43, データ!$F$2:$H$101, 2, FALSE), "")))</f>
        <v/>
      </c>
      <c r="AW43" s="299" t="str">
        <f>IF(A43="","",IF(杜トラ_入力シート!AJ48="", "", 杜トラ_入力シート!AJ48))</f>
        <v/>
      </c>
      <c r="AX43" s="299" t="str">
        <f>IF(杜トラ_入力シート!AK48="", "", 杜トラ_入力シート!AK48)</f>
        <v/>
      </c>
      <c r="AY43" s="299" t="str">
        <f>IF(杜トラ_入力シート!AL48="", "", 杜トラ_入力シート!AL48)</f>
        <v/>
      </c>
      <c r="AZ43" s="299" t="str">
        <f>IF(杜トラ_入力シート!AM48="", "", 杜トラ_入力シート!AM48)</f>
        <v/>
      </c>
      <c r="BA43" s="299" t="str">
        <f>IF(杜トラ_入力シート!AN48="", "", 杜トラ_入力シート!AN48)</f>
        <v/>
      </c>
      <c r="BB43" s="299" t="str">
        <f t="shared" si="2"/>
        <v/>
      </c>
    </row>
    <row r="44" spans="1:54">
      <c r="A44" s="298" t="str">
        <f>杜トラ_入力シート!A49</f>
        <v/>
      </c>
      <c r="B44" s="298" t="str">
        <f>IF(杜トラ_入力シート!B49="", "", 杜トラ_入力シート!B49)</f>
        <v/>
      </c>
      <c r="C44" s="299" t="str">
        <f>IF(杜トラ_入力シート!C49="", "", 杜トラ_入力シート!C49)</f>
        <v/>
      </c>
      <c r="D44" s="299" t="str">
        <f>IF(杜トラ_入力シート!D49="", "", 杜トラ_入力シート!D49)</f>
        <v/>
      </c>
      <c r="E44" s="299" t="str">
        <f t="shared" si="0"/>
        <v/>
      </c>
      <c r="F44" s="299" t="str">
        <f t="shared" si="0"/>
        <v/>
      </c>
      <c r="G44" s="299" t="str">
        <f t="shared" si="1"/>
        <v/>
      </c>
      <c r="H44" s="299" t="str">
        <f t="shared" si="1"/>
        <v/>
      </c>
      <c r="I44" s="299" t="str">
        <f>IF(杜トラ_入力シート!G49="", "", 杜トラ_入力シート!G49)</f>
        <v/>
      </c>
      <c r="J44" s="299" t="str">
        <f>IF(杜トラ_入力シート!E49="", "", 杜トラ_入力シート!E49)</f>
        <v/>
      </c>
      <c r="K44" s="299" t="str">
        <f>IF(杜トラ_入力シート!F49="", "", 杜トラ_入力シート!F49)</f>
        <v/>
      </c>
      <c r="L44" s="299" t="str">
        <f>IF(杜トラ_入力シート!I49="", "", 杜トラ_入力シート!I49)</f>
        <v/>
      </c>
      <c r="M44" s="298" t="str">
        <f>IF(杜トラ_入力シート!J49="", "", 杜トラ_入力シート!J49)</f>
        <v/>
      </c>
      <c r="N44" s="298" t="str">
        <f>IF(杜トラ_入力シート!K49="", "", 杜トラ_入力シート!K49)</f>
        <v/>
      </c>
      <c r="O44" s="298" t="str">
        <f>IF(杜トラ_入力シート!L49="", "", 杜トラ_入力シート!L49)</f>
        <v/>
      </c>
      <c r="P44" s="299" t="str">
        <f>IF(杜トラ_入力シート!M49="", "", 杜トラ_入力シート!M49)</f>
        <v/>
      </c>
      <c r="Q44" s="298" t="str">
        <f>IF(A44="","",杜トラ_入力シート!$AK$2)</f>
        <v/>
      </c>
      <c r="R44" s="299" t="str">
        <f>IF(Q44="", "", 杜トラ_入力シート!$Q$2)</f>
        <v/>
      </c>
      <c r="S44" s="299" t="str">
        <f>IF(Q44="", "", 杜トラ_入力シート!$Q$1)</f>
        <v/>
      </c>
      <c r="T44" s="299" t="str">
        <f>IF(Q44="", "", 杜トラ_入力シート!$V$1)</f>
        <v/>
      </c>
      <c r="U44" s="299" t="str">
        <f>IF(Q44="", "", 杜トラ_入力シート!$Q$2)</f>
        <v/>
      </c>
      <c r="V44" s="299" t="str">
        <f>IF(杜トラ_入力シート!N49="", "", 杜トラ_入力シート!N49)</f>
        <v/>
      </c>
      <c r="W44" s="299" t="str">
        <f>IF(杜トラ_入力シート!O49="", "", 杜トラ_入力シート!O49)</f>
        <v/>
      </c>
      <c r="X44" s="298" t="str">
        <f>IF(Y44="", "", IF($L44="男", VLOOKUP(Y44, データ!$B$2:$C$101, 2, FALSE), IF($L44="女", VLOOKUP(Y44, データ!$F$2:$H$101, 2, FALSE), "")))</f>
        <v/>
      </c>
      <c r="Y44" s="299" t="str">
        <f>IF(A44="","",IF(杜トラ_入力シート!P49="", "", 杜トラ_入力シート!P49))</f>
        <v/>
      </c>
      <c r="Z44" s="299" t="str">
        <f>IF(杜トラ_入力シート!Q49="", "", 杜トラ_入力シート!Q49)</f>
        <v/>
      </c>
      <c r="AA44" s="299" t="str">
        <f>IF(杜トラ_入力シート!R49="", "", 杜トラ_入力シート!R49)</f>
        <v/>
      </c>
      <c r="AB44" s="299" t="str">
        <f>IF(杜トラ_入力シート!S49="", "", 杜トラ_入力シート!S49)</f>
        <v/>
      </c>
      <c r="AC44" s="299" t="str">
        <f>IF(杜トラ_入力シート!T49="", "", 杜トラ_入力シート!T49)</f>
        <v/>
      </c>
      <c r="AD44" s="298" t="str">
        <f>IF(AE44="", "", IF($L44="男", VLOOKUP(AE44, データ!$B$2:$C$101, 2, FALSE), IF($L44="女", VLOOKUP(AE44, データ!$F$2:$H$101, 2, FALSE), "")))</f>
        <v/>
      </c>
      <c r="AE44" s="299" t="str">
        <f>IF(A44="","",IF(杜トラ_入力シート!U49="", "", 杜トラ_入力シート!U49))</f>
        <v/>
      </c>
      <c r="AF44" s="299" t="str">
        <f>IF(杜トラ_入力シート!V49="", "", 杜トラ_入力シート!V49)</f>
        <v/>
      </c>
      <c r="AG44" s="299" t="str">
        <f>IF(杜トラ_入力シート!W49="", "", 杜トラ_入力シート!W49)</f>
        <v/>
      </c>
      <c r="AH44" s="299" t="str">
        <f>IF(杜トラ_入力シート!X49="", "", 杜トラ_入力シート!X49)</f>
        <v/>
      </c>
      <c r="AI44" s="299" t="str">
        <f>IF(杜トラ_入力シート!Y49="", "", 杜トラ_入力シート!Y49)</f>
        <v/>
      </c>
      <c r="AJ44" s="298" t="str">
        <f>IF(AK44="", "", IF($L44="男", VLOOKUP(AK44, データ!$B$2:$C$101, 2, FALSE), IF($L44="女", VLOOKUP(AK44, データ!$F$2:$H$101, 2, FALSE), "")))</f>
        <v/>
      </c>
      <c r="AK44" s="299" t="str">
        <f>IF(A44="","",IF(杜トラ_入力シート!Z49="", "", 杜トラ_入力シート!Z49))</f>
        <v/>
      </c>
      <c r="AL44" s="299" t="str">
        <f>IF(杜トラ_入力シート!AA49="", "", 杜トラ_入力シート!AA49)</f>
        <v/>
      </c>
      <c r="AM44" s="299" t="str">
        <f>IF(杜トラ_入力シート!AB49="", "", 杜トラ_入力シート!AB49)</f>
        <v/>
      </c>
      <c r="AN44" s="299" t="str">
        <f>IF(杜トラ_入力シート!AC49="", "", 杜トラ_入力シート!AC49)</f>
        <v/>
      </c>
      <c r="AO44" s="299" t="str">
        <f>IF(杜トラ_入力シート!AD49="", "", 杜トラ_入力シート!AD49)</f>
        <v/>
      </c>
      <c r="AP44" s="298" t="str">
        <f>IF(AQ44="", "", IF($L44="男", VLOOKUP(AQ44, データ!$B$2:$C$101, 2, FALSE), IF($L44="女", VLOOKUP(AQ44, データ!$F$2:$H$101, 2, FALSE), "")))</f>
        <v/>
      </c>
      <c r="AQ44" s="299" t="str">
        <f>IF(A44="","",IF(杜トラ_入力シート!AE49="", "", 杜トラ_入力シート!AE49))</f>
        <v/>
      </c>
      <c r="AR44" s="299" t="str">
        <f>IF(杜トラ_入力シート!AF49="", "", 杜トラ_入力シート!AF49)</f>
        <v/>
      </c>
      <c r="AS44" s="299" t="str">
        <f>IF(杜トラ_入力シート!AG49="", "", 杜トラ_入力シート!AG49)</f>
        <v/>
      </c>
      <c r="AT44" s="299" t="str">
        <f>IF(杜トラ_入力シート!AH49="", "", 杜トラ_入力シート!AH49)</f>
        <v/>
      </c>
      <c r="AU44" s="299" t="str">
        <f>IF(杜トラ_入力シート!AI49="", "", 杜トラ_入力シート!AI49)</f>
        <v/>
      </c>
      <c r="AV44" s="298" t="str">
        <f>IF(AW44="", "", IF($L44="男", VLOOKUP(AW44, データ!$B$2:$C$101, 2, FALSE), IF($L44="女", VLOOKUP(AW44, データ!$F$2:$H$101, 2, FALSE), "")))</f>
        <v/>
      </c>
      <c r="AW44" s="299" t="str">
        <f>IF(A44="","",IF(杜トラ_入力シート!AJ49="", "", 杜トラ_入力シート!AJ49))</f>
        <v/>
      </c>
      <c r="AX44" s="299" t="str">
        <f>IF(杜トラ_入力シート!AK49="", "", 杜トラ_入力シート!AK49)</f>
        <v/>
      </c>
      <c r="AY44" s="299" t="str">
        <f>IF(杜トラ_入力シート!AL49="", "", 杜トラ_入力シート!AL49)</f>
        <v/>
      </c>
      <c r="AZ44" s="299" t="str">
        <f>IF(杜トラ_入力シート!AM49="", "", 杜トラ_入力シート!AM49)</f>
        <v/>
      </c>
      <c r="BA44" s="299" t="str">
        <f>IF(杜トラ_入力シート!AN49="", "", 杜トラ_入力シート!AN49)</f>
        <v/>
      </c>
      <c r="BB44" s="299" t="str">
        <f t="shared" si="2"/>
        <v/>
      </c>
    </row>
    <row r="45" spans="1:54">
      <c r="A45" s="298" t="str">
        <f>杜トラ_入力シート!A50</f>
        <v/>
      </c>
      <c r="B45" s="298" t="str">
        <f>IF(杜トラ_入力シート!B50="", "", 杜トラ_入力シート!B50)</f>
        <v/>
      </c>
      <c r="C45" s="299" t="str">
        <f>IF(杜トラ_入力シート!C50="", "", 杜トラ_入力シート!C50)</f>
        <v/>
      </c>
      <c r="D45" s="299" t="str">
        <f>IF(杜トラ_入力シート!D50="", "", 杜トラ_入力シート!D50)</f>
        <v/>
      </c>
      <c r="E45" s="299" t="str">
        <f t="shared" si="0"/>
        <v/>
      </c>
      <c r="F45" s="299" t="str">
        <f t="shared" si="0"/>
        <v/>
      </c>
      <c r="G45" s="299" t="str">
        <f t="shared" si="1"/>
        <v/>
      </c>
      <c r="H45" s="299" t="str">
        <f t="shared" si="1"/>
        <v/>
      </c>
      <c r="I45" s="299" t="str">
        <f>IF(杜トラ_入力シート!G50="", "", 杜トラ_入力シート!G50)</f>
        <v/>
      </c>
      <c r="J45" s="299" t="str">
        <f>IF(杜トラ_入力シート!E50="", "", 杜トラ_入力シート!E50)</f>
        <v/>
      </c>
      <c r="K45" s="299" t="str">
        <f>IF(杜トラ_入力シート!F50="", "", 杜トラ_入力シート!F50)</f>
        <v/>
      </c>
      <c r="L45" s="299" t="str">
        <f>IF(杜トラ_入力シート!I50="", "", 杜トラ_入力シート!I50)</f>
        <v/>
      </c>
      <c r="M45" s="298" t="str">
        <f>IF(杜トラ_入力シート!J50="", "", 杜トラ_入力シート!J50)</f>
        <v/>
      </c>
      <c r="N45" s="298" t="str">
        <f>IF(杜トラ_入力シート!K50="", "", 杜トラ_入力シート!K50)</f>
        <v/>
      </c>
      <c r="O45" s="298" t="str">
        <f>IF(杜トラ_入力シート!L50="", "", 杜トラ_入力シート!L50)</f>
        <v/>
      </c>
      <c r="P45" s="299" t="str">
        <f>IF(杜トラ_入力シート!M50="", "", 杜トラ_入力シート!M50)</f>
        <v/>
      </c>
      <c r="Q45" s="298" t="str">
        <f>IF(A45="","",杜トラ_入力シート!$AK$2)</f>
        <v/>
      </c>
      <c r="R45" s="299" t="str">
        <f>IF(Q45="", "", 杜トラ_入力シート!$Q$2)</f>
        <v/>
      </c>
      <c r="S45" s="299" t="str">
        <f>IF(Q45="", "", 杜トラ_入力シート!$Q$1)</f>
        <v/>
      </c>
      <c r="T45" s="299" t="str">
        <f>IF(Q45="", "", 杜トラ_入力シート!$V$1)</f>
        <v/>
      </c>
      <c r="U45" s="299" t="str">
        <f>IF(Q45="", "", 杜トラ_入力シート!$Q$2)</f>
        <v/>
      </c>
      <c r="V45" s="299" t="str">
        <f>IF(杜トラ_入力シート!N50="", "", 杜トラ_入力シート!N50)</f>
        <v/>
      </c>
      <c r="W45" s="299" t="str">
        <f>IF(杜トラ_入力シート!O50="", "", 杜トラ_入力シート!O50)</f>
        <v/>
      </c>
      <c r="X45" s="298" t="str">
        <f>IF(Y45="", "", IF($L45="男", VLOOKUP(Y45, データ!$B$2:$C$101, 2, FALSE), IF($L45="女", VLOOKUP(Y45, データ!$F$2:$H$101, 2, FALSE), "")))</f>
        <v/>
      </c>
      <c r="Y45" s="299" t="str">
        <f>IF(A45="","",IF(杜トラ_入力シート!P50="", "", 杜トラ_入力シート!P50))</f>
        <v/>
      </c>
      <c r="Z45" s="299" t="str">
        <f>IF(杜トラ_入力シート!Q50="", "", 杜トラ_入力シート!Q50)</f>
        <v/>
      </c>
      <c r="AA45" s="299" t="str">
        <f>IF(杜トラ_入力シート!R50="", "", 杜トラ_入力シート!R50)</f>
        <v/>
      </c>
      <c r="AB45" s="299" t="str">
        <f>IF(杜トラ_入力シート!S50="", "", 杜トラ_入力シート!S50)</f>
        <v/>
      </c>
      <c r="AC45" s="299" t="str">
        <f>IF(杜トラ_入力シート!T50="", "", 杜トラ_入力シート!T50)</f>
        <v/>
      </c>
      <c r="AD45" s="298" t="str">
        <f>IF(AE45="", "", IF($L45="男", VLOOKUP(AE45, データ!$B$2:$C$101, 2, FALSE), IF($L45="女", VLOOKUP(AE45, データ!$F$2:$H$101, 2, FALSE), "")))</f>
        <v/>
      </c>
      <c r="AE45" s="299" t="str">
        <f>IF(A45="","",IF(杜トラ_入力シート!U50="", "", 杜トラ_入力シート!U50))</f>
        <v/>
      </c>
      <c r="AF45" s="299" t="str">
        <f>IF(杜トラ_入力シート!V50="", "", 杜トラ_入力シート!V50)</f>
        <v/>
      </c>
      <c r="AG45" s="299" t="str">
        <f>IF(杜トラ_入力シート!W50="", "", 杜トラ_入力シート!W50)</f>
        <v/>
      </c>
      <c r="AH45" s="299" t="str">
        <f>IF(杜トラ_入力シート!X50="", "", 杜トラ_入力シート!X50)</f>
        <v/>
      </c>
      <c r="AI45" s="299" t="str">
        <f>IF(杜トラ_入力シート!Y50="", "", 杜トラ_入力シート!Y50)</f>
        <v/>
      </c>
      <c r="AJ45" s="298" t="str">
        <f>IF(AK45="", "", IF($L45="男", VLOOKUP(AK45, データ!$B$2:$C$101, 2, FALSE), IF($L45="女", VLOOKUP(AK45, データ!$F$2:$H$101, 2, FALSE), "")))</f>
        <v/>
      </c>
      <c r="AK45" s="299" t="str">
        <f>IF(A45="","",IF(杜トラ_入力シート!Z50="", "", 杜トラ_入力シート!Z50))</f>
        <v/>
      </c>
      <c r="AL45" s="299" t="str">
        <f>IF(杜トラ_入力シート!AA50="", "", 杜トラ_入力シート!AA50)</f>
        <v/>
      </c>
      <c r="AM45" s="299" t="str">
        <f>IF(杜トラ_入力シート!AB50="", "", 杜トラ_入力シート!AB50)</f>
        <v/>
      </c>
      <c r="AN45" s="299" t="str">
        <f>IF(杜トラ_入力シート!AC50="", "", 杜トラ_入力シート!AC50)</f>
        <v/>
      </c>
      <c r="AO45" s="299" t="str">
        <f>IF(杜トラ_入力シート!AD50="", "", 杜トラ_入力シート!AD50)</f>
        <v/>
      </c>
      <c r="AP45" s="298" t="str">
        <f>IF(AQ45="", "", IF($L45="男", VLOOKUP(AQ45, データ!$B$2:$C$101, 2, FALSE), IF($L45="女", VLOOKUP(AQ45, データ!$F$2:$H$101, 2, FALSE), "")))</f>
        <v/>
      </c>
      <c r="AQ45" s="299" t="str">
        <f>IF(A45="","",IF(杜トラ_入力シート!AE50="", "", 杜トラ_入力シート!AE50))</f>
        <v/>
      </c>
      <c r="AR45" s="299" t="str">
        <f>IF(杜トラ_入力シート!AF50="", "", 杜トラ_入力シート!AF50)</f>
        <v/>
      </c>
      <c r="AS45" s="299" t="str">
        <f>IF(杜トラ_入力シート!AG50="", "", 杜トラ_入力シート!AG50)</f>
        <v/>
      </c>
      <c r="AT45" s="299" t="str">
        <f>IF(杜トラ_入力シート!AH50="", "", 杜トラ_入力シート!AH50)</f>
        <v/>
      </c>
      <c r="AU45" s="299" t="str">
        <f>IF(杜トラ_入力シート!AI50="", "", 杜トラ_入力シート!AI50)</f>
        <v/>
      </c>
      <c r="AV45" s="298" t="str">
        <f>IF(AW45="", "", IF($L45="男", VLOOKUP(AW45, データ!$B$2:$C$101, 2, FALSE), IF($L45="女", VLOOKUP(AW45, データ!$F$2:$H$101, 2, FALSE), "")))</f>
        <v/>
      </c>
      <c r="AW45" s="299" t="str">
        <f>IF(A45="","",IF(杜トラ_入力シート!AJ50="", "", 杜トラ_入力シート!AJ50))</f>
        <v/>
      </c>
      <c r="AX45" s="299" t="str">
        <f>IF(杜トラ_入力シート!AK50="", "", 杜トラ_入力シート!AK50)</f>
        <v/>
      </c>
      <c r="AY45" s="299" t="str">
        <f>IF(杜トラ_入力シート!AL50="", "", 杜トラ_入力シート!AL50)</f>
        <v/>
      </c>
      <c r="AZ45" s="299" t="str">
        <f>IF(杜トラ_入力シート!AM50="", "", 杜トラ_入力シート!AM50)</f>
        <v/>
      </c>
      <c r="BA45" s="299" t="str">
        <f>IF(杜トラ_入力シート!AN50="", "", 杜トラ_入力シート!AN50)</f>
        <v/>
      </c>
      <c r="BB45" s="299" t="str">
        <f t="shared" si="2"/>
        <v/>
      </c>
    </row>
    <row r="46" spans="1:54">
      <c r="A46" s="298" t="str">
        <f>杜トラ_入力シート!A51</f>
        <v/>
      </c>
      <c r="B46" s="298" t="str">
        <f>IF(杜トラ_入力シート!B51="", "", 杜トラ_入力シート!B51)</f>
        <v/>
      </c>
      <c r="C46" s="299" t="str">
        <f>IF(杜トラ_入力シート!C51="", "", 杜トラ_入力シート!C51)</f>
        <v/>
      </c>
      <c r="D46" s="299" t="str">
        <f>IF(杜トラ_入力シート!D51="", "", 杜トラ_入力シート!D51)</f>
        <v/>
      </c>
      <c r="E46" s="299" t="str">
        <f t="shared" si="0"/>
        <v/>
      </c>
      <c r="F46" s="299" t="str">
        <f t="shared" si="0"/>
        <v/>
      </c>
      <c r="G46" s="299" t="str">
        <f t="shared" si="1"/>
        <v/>
      </c>
      <c r="H46" s="299" t="str">
        <f t="shared" si="1"/>
        <v/>
      </c>
      <c r="I46" s="299" t="str">
        <f>IF(杜トラ_入力シート!G51="", "", 杜トラ_入力シート!G51)</f>
        <v/>
      </c>
      <c r="J46" s="299" t="str">
        <f>IF(杜トラ_入力シート!E51="", "", 杜トラ_入力シート!E51)</f>
        <v/>
      </c>
      <c r="K46" s="299" t="str">
        <f>IF(杜トラ_入力シート!F51="", "", 杜トラ_入力シート!F51)</f>
        <v/>
      </c>
      <c r="L46" s="299" t="str">
        <f>IF(杜トラ_入力シート!I51="", "", 杜トラ_入力シート!I51)</f>
        <v/>
      </c>
      <c r="M46" s="298" t="str">
        <f>IF(杜トラ_入力シート!J51="", "", 杜トラ_入力シート!J51)</f>
        <v/>
      </c>
      <c r="N46" s="298" t="str">
        <f>IF(杜トラ_入力シート!K51="", "", 杜トラ_入力シート!K51)</f>
        <v/>
      </c>
      <c r="O46" s="298" t="str">
        <f>IF(杜トラ_入力シート!L51="", "", 杜トラ_入力シート!L51)</f>
        <v/>
      </c>
      <c r="P46" s="299" t="str">
        <f>IF(杜トラ_入力シート!M51="", "", 杜トラ_入力シート!M51)</f>
        <v/>
      </c>
      <c r="Q46" s="298" t="str">
        <f>IF(A46="","",杜トラ_入力シート!$AK$2)</f>
        <v/>
      </c>
      <c r="R46" s="299" t="str">
        <f>IF(Q46="", "", 杜トラ_入力シート!$Q$2)</f>
        <v/>
      </c>
      <c r="S46" s="299" t="str">
        <f>IF(Q46="", "", 杜トラ_入力シート!$Q$1)</f>
        <v/>
      </c>
      <c r="T46" s="299" t="str">
        <f>IF(Q46="", "", 杜トラ_入力シート!$V$1)</f>
        <v/>
      </c>
      <c r="U46" s="299" t="str">
        <f>IF(Q46="", "", 杜トラ_入力シート!$Q$2)</f>
        <v/>
      </c>
      <c r="V46" s="299" t="str">
        <f>IF(杜トラ_入力シート!N51="", "", 杜トラ_入力シート!N51)</f>
        <v/>
      </c>
      <c r="W46" s="299" t="str">
        <f>IF(杜トラ_入力シート!O51="", "", 杜トラ_入力シート!O51)</f>
        <v/>
      </c>
      <c r="X46" s="298" t="str">
        <f>IF(Y46="", "", IF($L46="男", VLOOKUP(Y46, データ!$B$2:$C$101, 2, FALSE), IF($L46="女", VLOOKUP(Y46, データ!$F$2:$H$101, 2, FALSE), "")))</f>
        <v/>
      </c>
      <c r="Y46" s="299" t="str">
        <f>IF(A46="","",IF(杜トラ_入力シート!P51="", "", 杜トラ_入力シート!P51))</f>
        <v/>
      </c>
      <c r="Z46" s="299" t="str">
        <f>IF(杜トラ_入力シート!Q51="", "", 杜トラ_入力シート!Q51)</f>
        <v/>
      </c>
      <c r="AA46" s="299" t="str">
        <f>IF(杜トラ_入力シート!R51="", "", 杜トラ_入力シート!R51)</f>
        <v/>
      </c>
      <c r="AB46" s="299" t="str">
        <f>IF(杜トラ_入力シート!S51="", "", 杜トラ_入力シート!S51)</f>
        <v/>
      </c>
      <c r="AC46" s="299" t="str">
        <f>IF(杜トラ_入力シート!T51="", "", 杜トラ_入力シート!T51)</f>
        <v/>
      </c>
      <c r="AD46" s="298" t="str">
        <f>IF(AE46="", "", IF($L46="男", VLOOKUP(AE46, データ!$B$2:$C$101, 2, FALSE), IF($L46="女", VLOOKUP(AE46, データ!$F$2:$H$101, 2, FALSE), "")))</f>
        <v/>
      </c>
      <c r="AE46" s="299" t="str">
        <f>IF(A46="","",IF(杜トラ_入力シート!U51="", "", 杜トラ_入力シート!U51))</f>
        <v/>
      </c>
      <c r="AF46" s="299" t="str">
        <f>IF(杜トラ_入力シート!V51="", "", 杜トラ_入力シート!V51)</f>
        <v/>
      </c>
      <c r="AG46" s="299" t="str">
        <f>IF(杜トラ_入力シート!W51="", "", 杜トラ_入力シート!W51)</f>
        <v/>
      </c>
      <c r="AH46" s="299" t="str">
        <f>IF(杜トラ_入力シート!X51="", "", 杜トラ_入力シート!X51)</f>
        <v/>
      </c>
      <c r="AI46" s="299" t="str">
        <f>IF(杜トラ_入力シート!Y51="", "", 杜トラ_入力シート!Y51)</f>
        <v/>
      </c>
      <c r="AJ46" s="298" t="str">
        <f>IF(AK46="", "", IF($L46="男", VLOOKUP(AK46, データ!$B$2:$C$101, 2, FALSE), IF($L46="女", VLOOKUP(AK46, データ!$F$2:$H$101, 2, FALSE), "")))</f>
        <v/>
      </c>
      <c r="AK46" s="299" t="str">
        <f>IF(A46="","",IF(杜トラ_入力シート!Z51="", "", 杜トラ_入力シート!Z51))</f>
        <v/>
      </c>
      <c r="AL46" s="299" t="str">
        <f>IF(杜トラ_入力シート!AA51="", "", 杜トラ_入力シート!AA51)</f>
        <v/>
      </c>
      <c r="AM46" s="299" t="str">
        <f>IF(杜トラ_入力シート!AB51="", "", 杜トラ_入力シート!AB51)</f>
        <v/>
      </c>
      <c r="AN46" s="299" t="str">
        <f>IF(杜トラ_入力シート!AC51="", "", 杜トラ_入力シート!AC51)</f>
        <v/>
      </c>
      <c r="AO46" s="299" t="str">
        <f>IF(杜トラ_入力シート!AD51="", "", 杜トラ_入力シート!AD51)</f>
        <v/>
      </c>
      <c r="AP46" s="298" t="str">
        <f>IF(AQ46="", "", IF($L46="男", VLOOKUP(AQ46, データ!$B$2:$C$101, 2, FALSE), IF($L46="女", VLOOKUP(AQ46, データ!$F$2:$H$101, 2, FALSE), "")))</f>
        <v/>
      </c>
      <c r="AQ46" s="299" t="str">
        <f>IF(A46="","",IF(杜トラ_入力シート!AE51="", "", 杜トラ_入力シート!AE51))</f>
        <v/>
      </c>
      <c r="AR46" s="299" t="str">
        <f>IF(杜トラ_入力シート!AF51="", "", 杜トラ_入力シート!AF51)</f>
        <v/>
      </c>
      <c r="AS46" s="299" t="str">
        <f>IF(杜トラ_入力シート!AG51="", "", 杜トラ_入力シート!AG51)</f>
        <v/>
      </c>
      <c r="AT46" s="299" t="str">
        <f>IF(杜トラ_入力シート!AH51="", "", 杜トラ_入力シート!AH51)</f>
        <v/>
      </c>
      <c r="AU46" s="299" t="str">
        <f>IF(杜トラ_入力シート!AI51="", "", 杜トラ_入力シート!AI51)</f>
        <v/>
      </c>
      <c r="AV46" s="298" t="str">
        <f>IF(AW46="", "", IF($L46="男", VLOOKUP(AW46, データ!$B$2:$C$101, 2, FALSE), IF($L46="女", VLOOKUP(AW46, データ!$F$2:$H$101, 2, FALSE), "")))</f>
        <v/>
      </c>
      <c r="AW46" s="299" t="str">
        <f>IF(A46="","",IF(杜トラ_入力シート!AJ51="", "", 杜トラ_入力シート!AJ51))</f>
        <v/>
      </c>
      <c r="AX46" s="299" t="str">
        <f>IF(杜トラ_入力シート!AK51="", "", 杜トラ_入力シート!AK51)</f>
        <v/>
      </c>
      <c r="AY46" s="299" t="str">
        <f>IF(杜トラ_入力シート!AL51="", "", 杜トラ_入力シート!AL51)</f>
        <v/>
      </c>
      <c r="AZ46" s="299" t="str">
        <f>IF(杜トラ_入力シート!AM51="", "", 杜トラ_入力シート!AM51)</f>
        <v/>
      </c>
      <c r="BA46" s="299" t="str">
        <f>IF(杜トラ_入力シート!AN51="", "", 杜トラ_入力シート!AN51)</f>
        <v/>
      </c>
      <c r="BB46" s="299" t="str">
        <f t="shared" si="2"/>
        <v/>
      </c>
    </row>
    <row r="47" spans="1:54">
      <c r="A47" s="298" t="str">
        <f>杜トラ_入力シート!A52</f>
        <v/>
      </c>
      <c r="B47" s="298" t="str">
        <f>IF(杜トラ_入力シート!B52="", "", 杜トラ_入力シート!B52)</f>
        <v/>
      </c>
      <c r="C47" s="299" t="str">
        <f>IF(杜トラ_入力シート!C52="", "", 杜トラ_入力シート!C52)</f>
        <v/>
      </c>
      <c r="D47" s="299" t="str">
        <f>IF(杜トラ_入力シート!D52="", "", 杜トラ_入力シート!D52)</f>
        <v/>
      </c>
      <c r="E47" s="299" t="str">
        <f t="shared" si="0"/>
        <v/>
      </c>
      <c r="F47" s="299" t="str">
        <f t="shared" si="0"/>
        <v/>
      </c>
      <c r="G47" s="299" t="str">
        <f t="shared" si="1"/>
        <v/>
      </c>
      <c r="H47" s="299" t="str">
        <f t="shared" si="1"/>
        <v/>
      </c>
      <c r="I47" s="299" t="str">
        <f>IF(杜トラ_入力シート!G52="", "", 杜トラ_入力シート!G52)</f>
        <v/>
      </c>
      <c r="J47" s="299" t="str">
        <f>IF(杜トラ_入力シート!E52="", "", 杜トラ_入力シート!E52)</f>
        <v/>
      </c>
      <c r="K47" s="299" t="str">
        <f>IF(杜トラ_入力シート!F52="", "", 杜トラ_入力シート!F52)</f>
        <v/>
      </c>
      <c r="L47" s="299" t="str">
        <f>IF(杜トラ_入力シート!I52="", "", 杜トラ_入力シート!I52)</f>
        <v/>
      </c>
      <c r="M47" s="298" t="str">
        <f>IF(杜トラ_入力シート!J52="", "", 杜トラ_入力シート!J52)</f>
        <v/>
      </c>
      <c r="N47" s="298" t="str">
        <f>IF(杜トラ_入力シート!K52="", "", 杜トラ_入力シート!K52)</f>
        <v/>
      </c>
      <c r="O47" s="298" t="str">
        <f>IF(杜トラ_入力シート!L52="", "", 杜トラ_入力シート!L52)</f>
        <v/>
      </c>
      <c r="P47" s="299" t="str">
        <f>IF(杜トラ_入力シート!M52="", "", 杜トラ_入力シート!M52)</f>
        <v/>
      </c>
      <c r="Q47" s="298" t="str">
        <f>IF(A47="","",杜トラ_入力シート!$AK$2)</f>
        <v/>
      </c>
      <c r="R47" s="299" t="str">
        <f>IF(Q47="", "", 杜トラ_入力シート!$Q$2)</f>
        <v/>
      </c>
      <c r="S47" s="299" t="str">
        <f>IF(Q47="", "", 杜トラ_入力シート!$Q$1)</f>
        <v/>
      </c>
      <c r="T47" s="299" t="str">
        <f>IF(Q47="", "", 杜トラ_入力シート!$V$1)</f>
        <v/>
      </c>
      <c r="U47" s="299" t="str">
        <f>IF(Q47="", "", 杜トラ_入力シート!$Q$2)</f>
        <v/>
      </c>
      <c r="V47" s="299" t="str">
        <f>IF(杜トラ_入力シート!N52="", "", 杜トラ_入力シート!N52)</f>
        <v/>
      </c>
      <c r="W47" s="299" t="str">
        <f>IF(杜トラ_入力シート!O52="", "", 杜トラ_入力シート!O52)</f>
        <v/>
      </c>
      <c r="X47" s="298" t="str">
        <f>IF(Y47="", "", IF($L47="男", VLOOKUP(Y47, データ!$B$2:$C$101, 2, FALSE), IF($L47="女", VLOOKUP(Y47, データ!$F$2:$H$101, 2, FALSE), "")))</f>
        <v/>
      </c>
      <c r="Y47" s="299" t="str">
        <f>IF(A47="","",IF(杜トラ_入力シート!P52="", "", 杜トラ_入力シート!P52))</f>
        <v/>
      </c>
      <c r="Z47" s="299" t="str">
        <f>IF(杜トラ_入力シート!Q52="", "", 杜トラ_入力シート!Q52)</f>
        <v/>
      </c>
      <c r="AA47" s="299" t="str">
        <f>IF(杜トラ_入力シート!R52="", "", 杜トラ_入力シート!R52)</f>
        <v/>
      </c>
      <c r="AB47" s="299" t="str">
        <f>IF(杜トラ_入力シート!S52="", "", 杜トラ_入力シート!S52)</f>
        <v/>
      </c>
      <c r="AC47" s="299" t="str">
        <f>IF(杜トラ_入力シート!T52="", "", 杜トラ_入力シート!T52)</f>
        <v/>
      </c>
      <c r="AD47" s="298" t="str">
        <f>IF(AE47="", "", IF($L47="男", VLOOKUP(AE47, データ!$B$2:$C$101, 2, FALSE), IF($L47="女", VLOOKUP(AE47, データ!$F$2:$H$101, 2, FALSE), "")))</f>
        <v/>
      </c>
      <c r="AE47" s="299" t="str">
        <f>IF(A47="","",IF(杜トラ_入力シート!U52="", "", 杜トラ_入力シート!U52))</f>
        <v/>
      </c>
      <c r="AF47" s="299" t="str">
        <f>IF(杜トラ_入力シート!V52="", "", 杜トラ_入力シート!V52)</f>
        <v/>
      </c>
      <c r="AG47" s="299" t="str">
        <f>IF(杜トラ_入力シート!W52="", "", 杜トラ_入力シート!W52)</f>
        <v/>
      </c>
      <c r="AH47" s="299" t="str">
        <f>IF(杜トラ_入力シート!X52="", "", 杜トラ_入力シート!X52)</f>
        <v/>
      </c>
      <c r="AI47" s="299" t="str">
        <f>IF(杜トラ_入力シート!Y52="", "", 杜トラ_入力シート!Y52)</f>
        <v/>
      </c>
      <c r="AJ47" s="298" t="str">
        <f>IF(AK47="", "", IF($L47="男", VLOOKUP(AK47, データ!$B$2:$C$101, 2, FALSE), IF($L47="女", VLOOKUP(AK47, データ!$F$2:$H$101, 2, FALSE), "")))</f>
        <v/>
      </c>
      <c r="AK47" s="299" t="str">
        <f>IF(A47="","",IF(杜トラ_入力シート!Z52="", "", 杜トラ_入力シート!Z52))</f>
        <v/>
      </c>
      <c r="AL47" s="299" t="str">
        <f>IF(杜トラ_入力シート!AA52="", "", 杜トラ_入力シート!AA52)</f>
        <v/>
      </c>
      <c r="AM47" s="299" t="str">
        <f>IF(杜トラ_入力シート!AB52="", "", 杜トラ_入力シート!AB52)</f>
        <v/>
      </c>
      <c r="AN47" s="299" t="str">
        <f>IF(杜トラ_入力シート!AC52="", "", 杜トラ_入力シート!AC52)</f>
        <v/>
      </c>
      <c r="AO47" s="299" t="str">
        <f>IF(杜トラ_入力シート!AD52="", "", 杜トラ_入力シート!AD52)</f>
        <v/>
      </c>
      <c r="AP47" s="298" t="str">
        <f>IF(AQ47="", "", IF($L47="男", VLOOKUP(AQ47, データ!$B$2:$C$101, 2, FALSE), IF($L47="女", VLOOKUP(AQ47, データ!$F$2:$H$101, 2, FALSE), "")))</f>
        <v/>
      </c>
      <c r="AQ47" s="299" t="str">
        <f>IF(A47="","",IF(杜トラ_入力シート!AE52="", "", 杜トラ_入力シート!AE52))</f>
        <v/>
      </c>
      <c r="AR47" s="299" t="str">
        <f>IF(杜トラ_入力シート!AF52="", "", 杜トラ_入力シート!AF52)</f>
        <v/>
      </c>
      <c r="AS47" s="299" t="str">
        <f>IF(杜トラ_入力シート!AG52="", "", 杜トラ_入力シート!AG52)</f>
        <v/>
      </c>
      <c r="AT47" s="299" t="str">
        <f>IF(杜トラ_入力シート!AH52="", "", 杜トラ_入力シート!AH52)</f>
        <v/>
      </c>
      <c r="AU47" s="299" t="str">
        <f>IF(杜トラ_入力シート!AI52="", "", 杜トラ_入力シート!AI52)</f>
        <v/>
      </c>
      <c r="AV47" s="298" t="str">
        <f>IF(AW47="", "", IF($L47="男", VLOOKUP(AW47, データ!$B$2:$C$101, 2, FALSE), IF($L47="女", VLOOKUP(AW47, データ!$F$2:$H$101, 2, FALSE), "")))</f>
        <v/>
      </c>
      <c r="AW47" s="299" t="str">
        <f>IF(A47="","",IF(杜トラ_入力シート!AJ52="", "", 杜トラ_入力シート!AJ52))</f>
        <v/>
      </c>
      <c r="AX47" s="299" t="str">
        <f>IF(杜トラ_入力シート!AK52="", "", 杜トラ_入力シート!AK52)</f>
        <v/>
      </c>
      <c r="AY47" s="299" t="str">
        <f>IF(杜トラ_入力シート!AL52="", "", 杜トラ_入力シート!AL52)</f>
        <v/>
      </c>
      <c r="AZ47" s="299" t="str">
        <f>IF(杜トラ_入力シート!AM52="", "", 杜トラ_入力シート!AM52)</f>
        <v/>
      </c>
      <c r="BA47" s="299" t="str">
        <f>IF(杜トラ_入力シート!AN52="", "", 杜トラ_入力シート!AN52)</f>
        <v/>
      </c>
      <c r="BB47" s="299" t="str">
        <f t="shared" si="2"/>
        <v/>
      </c>
    </row>
    <row r="48" spans="1:54">
      <c r="A48" s="298" t="str">
        <f>杜トラ_入力シート!A53</f>
        <v/>
      </c>
      <c r="B48" s="298" t="str">
        <f>IF(杜トラ_入力シート!B53="", "", 杜トラ_入力シート!B53)</f>
        <v/>
      </c>
      <c r="C48" s="299" t="str">
        <f>IF(杜トラ_入力シート!C53="", "", 杜トラ_入力シート!C53)</f>
        <v/>
      </c>
      <c r="D48" s="299" t="str">
        <f>IF(杜トラ_入力シート!D53="", "", 杜トラ_入力シート!D53)</f>
        <v/>
      </c>
      <c r="E48" s="299" t="str">
        <f t="shared" si="0"/>
        <v/>
      </c>
      <c r="F48" s="299" t="str">
        <f t="shared" si="0"/>
        <v/>
      </c>
      <c r="G48" s="299" t="str">
        <f t="shared" si="1"/>
        <v/>
      </c>
      <c r="H48" s="299" t="str">
        <f t="shared" si="1"/>
        <v/>
      </c>
      <c r="I48" s="299" t="str">
        <f>IF(杜トラ_入力シート!G53="", "", 杜トラ_入力シート!G53)</f>
        <v/>
      </c>
      <c r="J48" s="299" t="str">
        <f>IF(杜トラ_入力シート!E53="", "", 杜トラ_入力シート!E53)</f>
        <v/>
      </c>
      <c r="K48" s="299" t="str">
        <f>IF(杜トラ_入力シート!F53="", "", 杜トラ_入力シート!F53)</f>
        <v/>
      </c>
      <c r="L48" s="299" t="str">
        <f>IF(杜トラ_入力シート!I53="", "", 杜トラ_入力シート!I53)</f>
        <v/>
      </c>
      <c r="M48" s="298" t="str">
        <f>IF(杜トラ_入力シート!J53="", "", 杜トラ_入力シート!J53)</f>
        <v/>
      </c>
      <c r="N48" s="298" t="str">
        <f>IF(杜トラ_入力シート!K53="", "", 杜トラ_入力シート!K53)</f>
        <v/>
      </c>
      <c r="O48" s="298" t="str">
        <f>IF(杜トラ_入力シート!L53="", "", 杜トラ_入力シート!L53)</f>
        <v/>
      </c>
      <c r="P48" s="299" t="str">
        <f>IF(杜トラ_入力シート!M53="", "", 杜トラ_入力シート!M53)</f>
        <v/>
      </c>
      <c r="Q48" s="298" t="str">
        <f>IF(A48="","",杜トラ_入力シート!$AK$2)</f>
        <v/>
      </c>
      <c r="R48" s="299" t="str">
        <f>IF(Q48="", "", 杜トラ_入力シート!$Q$2)</f>
        <v/>
      </c>
      <c r="S48" s="299" t="str">
        <f>IF(Q48="", "", 杜トラ_入力シート!$Q$1)</f>
        <v/>
      </c>
      <c r="T48" s="299" t="str">
        <f>IF(Q48="", "", 杜トラ_入力シート!$V$1)</f>
        <v/>
      </c>
      <c r="U48" s="299" t="str">
        <f>IF(Q48="", "", 杜トラ_入力シート!$Q$2)</f>
        <v/>
      </c>
      <c r="V48" s="299" t="str">
        <f>IF(杜トラ_入力シート!N53="", "", 杜トラ_入力シート!N53)</f>
        <v/>
      </c>
      <c r="W48" s="299" t="str">
        <f>IF(杜トラ_入力シート!O53="", "", 杜トラ_入力シート!O53)</f>
        <v/>
      </c>
      <c r="X48" s="298" t="str">
        <f>IF(Y48="", "", IF($L48="男", VLOOKUP(Y48, データ!$B$2:$C$101, 2, FALSE), IF($L48="女", VLOOKUP(Y48, データ!$F$2:$H$101, 2, FALSE), "")))</f>
        <v/>
      </c>
      <c r="Y48" s="299" t="str">
        <f>IF(A48="","",IF(杜トラ_入力シート!P53="", "", 杜トラ_入力シート!P53))</f>
        <v/>
      </c>
      <c r="Z48" s="299" t="str">
        <f>IF(杜トラ_入力シート!Q53="", "", 杜トラ_入力シート!Q53)</f>
        <v/>
      </c>
      <c r="AA48" s="299" t="str">
        <f>IF(杜トラ_入力シート!R53="", "", 杜トラ_入力シート!R53)</f>
        <v/>
      </c>
      <c r="AB48" s="299" t="str">
        <f>IF(杜トラ_入力シート!S53="", "", 杜トラ_入力シート!S53)</f>
        <v/>
      </c>
      <c r="AC48" s="299" t="str">
        <f>IF(杜トラ_入力シート!T53="", "", 杜トラ_入力シート!T53)</f>
        <v/>
      </c>
      <c r="AD48" s="298" t="str">
        <f>IF(AE48="", "", IF($L48="男", VLOOKUP(AE48, データ!$B$2:$C$101, 2, FALSE), IF($L48="女", VLOOKUP(AE48, データ!$F$2:$H$101, 2, FALSE), "")))</f>
        <v/>
      </c>
      <c r="AE48" s="299" t="str">
        <f>IF(A48="","",IF(杜トラ_入力シート!U53="", "", 杜トラ_入力シート!U53))</f>
        <v/>
      </c>
      <c r="AF48" s="299" t="str">
        <f>IF(杜トラ_入力シート!V53="", "", 杜トラ_入力シート!V53)</f>
        <v/>
      </c>
      <c r="AG48" s="299" t="str">
        <f>IF(杜トラ_入力シート!W53="", "", 杜トラ_入力シート!W53)</f>
        <v/>
      </c>
      <c r="AH48" s="299" t="str">
        <f>IF(杜トラ_入力シート!X53="", "", 杜トラ_入力シート!X53)</f>
        <v/>
      </c>
      <c r="AI48" s="299" t="str">
        <f>IF(杜トラ_入力シート!Y53="", "", 杜トラ_入力シート!Y53)</f>
        <v/>
      </c>
      <c r="AJ48" s="298" t="str">
        <f>IF(AK48="", "", IF($L48="男", VLOOKUP(AK48, データ!$B$2:$C$101, 2, FALSE), IF($L48="女", VLOOKUP(AK48, データ!$F$2:$H$101, 2, FALSE), "")))</f>
        <v/>
      </c>
      <c r="AK48" s="299" t="str">
        <f>IF(A48="","",IF(杜トラ_入力シート!Z53="", "", 杜トラ_入力シート!Z53))</f>
        <v/>
      </c>
      <c r="AL48" s="299" t="str">
        <f>IF(杜トラ_入力シート!AA53="", "", 杜トラ_入力シート!AA53)</f>
        <v/>
      </c>
      <c r="AM48" s="299" t="str">
        <f>IF(杜トラ_入力シート!AB53="", "", 杜トラ_入力シート!AB53)</f>
        <v/>
      </c>
      <c r="AN48" s="299" t="str">
        <f>IF(杜トラ_入力シート!AC53="", "", 杜トラ_入力シート!AC53)</f>
        <v/>
      </c>
      <c r="AO48" s="299" t="str">
        <f>IF(杜トラ_入力シート!AD53="", "", 杜トラ_入力シート!AD53)</f>
        <v/>
      </c>
      <c r="AP48" s="298" t="str">
        <f>IF(AQ48="", "", IF($L48="男", VLOOKUP(AQ48, データ!$B$2:$C$101, 2, FALSE), IF($L48="女", VLOOKUP(AQ48, データ!$F$2:$H$101, 2, FALSE), "")))</f>
        <v/>
      </c>
      <c r="AQ48" s="299" t="str">
        <f>IF(A48="","",IF(杜トラ_入力シート!AE53="", "", 杜トラ_入力シート!AE53))</f>
        <v/>
      </c>
      <c r="AR48" s="299" t="str">
        <f>IF(杜トラ_入力シート!AF53="", "", 杜トラ_入力シート!AF53)</f>
        <v/>
      </c>
      <c r="AS48" s="299" t="str">
        <f>IF(杜トラ_入力シート!AG53="", "", 杜トラ_入力シート!AG53)</f>
        <v/>
      </c>
      <c r="AT48" s="299" t="str">
        <f>IF(杜トラ_入力シート!AH53="", "", 杜トラ_入力シート!AH53)</f>
        <v/>
      </c>
      <c r="AU48" s="299" t="str">
        <f>IF(杜トラ_入力シート!AI53="", "", 杜トラ_入力シート!AI53)</f>
        <v/>
      </c>
      <c r="AV48" s="298" t="str">
        <f>IF(AW48="", "", IF($L48="男", VLOOKUP(AW48, データ!$B$2:$C$101, 2, FALSE), IF($L48="女", VLOOKUP(AW48, データ!$F$2:$H$101, 2, FALSE), "")))</f>
        <v/>
      </c>
      <c r="AW48" s="299" t="str">
        <f>IF(A48="","",IF(杜トラ_入力シート!AJ53="", "", 杜トラ_入力シート!AJ53))</f>
        <v/>
      </c>
      <c r="AX48" s="299" t="str">
        <f>IF(杜トラ_入力シート!AK53="", "", 杜トラ_入力シート!AK53)</f>
        <v/>
      </c>
      <c r="AY48" s="299" t="str">
        <f>IF(杜トラ_入力シート!AL53="", "", 杜トラ_入力シート!AL53)</f>
        <v/>
      </c>
      <c r="AZ48" s="299" t="str">
        <f>IF(杜トラ_入力シート!AM53="", "", 杜トラ_入力シート!AM53)</f>
        <v/>
      </c>
      <c r="BA48" s="299" t="str">
        <f>IF(杜トラ_入力シート!AN53="", "", 杜トラ_入力シート!AN53)</f>
        <v/>
      </c>
      <c r="BB48" s="299" t="str">
        <f t="shared" si="2"/>
        <v/>
      </c>
    </row>
    <row r="49" spans="1:54">
      <c r="A49" s="298" t="str">
        <f>杜トラ_入力シート!A54</f>
        <v/>
      </c>
      <c r="B49" s="298" t="str">
        <f>IF(杜トラ_入力シート!B54="", "", 杜トラ_入力シート!B54)</f>
        <v/>
      </c>
      <c r="C49" s="299" t="str">
        <f>IF(杜トラ_入力シート!C54="", "", 杜トラ_入力シート!C54)</f>
        <v/>
      </c>
      <c r="D49" s="299" t="str">
        <f>IF(杜トラ_入力シート!D54="", "", 杜トラ_入力シート!D54)</f>
        <v/>
      </c>
      <c r="E49" s="299" t="str">
        <f t="shared" si="0"/>
        <v/>
      </c>
      <c r="F49" s="299" t="str">
        <f t="shared" si="0"/>
        <v/>
      </c>
      <c r="G49" s="299" t="str">
        <f t="shared" si="1"/>
        <v/>
      </c>
      <c r="H49" s="299" t="str">
        <f t="shared" si="1"/>
        <v/>
      </c>
      <c r="I49" s="299" t="str">
        <f>IF(杜トラ_入力シート!G54="", "", 杜トラ_入力シート!G54)</f>
        <v/>
      </c>
      <c r="J49" s="299" t="str">
        <f>IF(杜トラ_入力シート!E54="", "", 杜トラ_入力シート!E54)</f>
        <v/>
      </c>
      <c r="K49" s="299" t="str">
        <f>IF(杜トラ_入力シート!F54="", "", 杜トラ_入力シート!F54)</f>
        <v/>
      </c>
      <c r="L49" s="299" t="str">
        <f>IF(杜トラ_入力シート!I54="", "", 杜トラ_入力シート!I54)</f>
        <v/>
      </c>
      <c r="M49" s="298" t="str">
        <f>IF(杜トラ_入力シート!J54="", "", 杜トラ_入力シート!J54)</f>
        <v/>
      </c>
      <c r="N49" s="298" t="str">
        <f>IF(杜トラ_入力シート!K54="", "", 杜トラ_入力シート!K54)</f>
        <v/>
      </c>
      <c r="O49" s="298" t="str">
        <f>IF(杜トラ_入力シート!L54="", "", 杜トラ_入力シート!L54)</f>
        <v/>
      </c>
      <c r="P49" s="299" t="str">
        <f>IF(杜トラ_入力シート!M54="", "", 杜トラ_入力シート!M54)</f>
        <v/>
      </c>
      <c r="Q49" s="298" t="str">
        <f>IF(A49="","",杜トラ_入力シート!$AK$2)</f>
        <v/>
      </c>
      <c r="R49" s="299" t="str">
        <f>IF(Q49="", "", 杜トラ_入力シート!$Q$2)</f>
        <v/>
      </c>
      <c r="S49" s="299" t="str">
        <f>IF(Q49="", "", 杜トラ_入力シート!$Q$1)</f>
        <v/>
      </c>
      <c r="T49" s="299" t="str">
        <f>IF(Q49="", "", 杜トラ_入力シート!$V$1)</f>
        <v/>
      </c>
      <c r="U49" s="299" t="str">
        <f>IF(Q49="", "", 杜トラ_入力シート!$Q$2)</f>
        <v/>
      </c>
      <c r="V49" s="299" t="str">
        <f>IF(杜トラ_入力シート!N54="", "", 杜トラ_入力シート!N54)</f>
        <v/>
      </c>
      <c r="W49" s="299" t="str">
        <f>IF(杜トラ_入力シート!O54="", "", 杜トラ_入力シート!O54)</f>
        <v/>
      </c>
      <c r="X49" s="298" t="str">
        <f>IF(Y49="", "", IF($L49="男", VLOOKUP(Y49, データ!$B$2:$C$101, 2, FALSE), IF($L49="女", VLOOKUP(Y49, データ!$F$2:$H$101, 2, FALSE), "")))</f>
        <v/>
      </c>
      <c r="Y49" s="299" t="str">
        <f>IF(A49="","",IF(杜トラ_入力シート!P54="", "", 杜トラ_入力シート!P54))</f>
        <v/>
      </c>
      <c r="Z49" s="299" t="str">
        <f>IF(杜トラ_入力シート!Q54="", "", 杜トラ_入力シート!Q54)</f>
        <v/>
      </c>
      <c r="AA49" s="299" t="str">
        <f>IF(杜トラ_入力シート!R54="", "", 杜トラ_入力シート!R54)</f>
        <v/>
      </c>
      <c r="AB49" s="299" t="str">
        <f>IF(杜トラ_入力シート!S54="", "", 杜トラ_入力シート!S54)</f>
        <v/>
      </c>
      <c r="AC49" s="299" t="str">
        <f>IF(杜トラ_入力シート!T54="", "", 杜トラ_入力シート!T54)</f>
        <v/>
      </c>
      <c r="AD49" s="298" t="str">
        <f>IF(AE49="", "", IF($L49="男", VLOOKUP(AE49, データ!$B$2:$C$101, 2, FALSE), IF($L49="女", VLOOKUP(AE49, データ!$F$2:$H$101, 2, FALSE), "")))</f>
        <v/>
      </c>
      <c r="AE49" s="299" t="str">
        <f>IF(A49="","",IF(杜トラ_入力シート!U54="", "", 杜トラ_入力シート!U54))</f>
        <v/>
      </c>
      <c r="AF49" s="299" t="str">
        <f>IF(杜トラ_入力シート!V54="", "", 杜トラ_入力シート!V54)</f>
        <v/>
      </c>
      <c r="AG49" s="299" t="str">
        <f>IF(杜トラ_入力シート!W54="", "", 杜トラ_入力シート!W54)</f>
        <v/>
      </c>
      <c r="AH49" s="299" t="str">
        <f>IF(杜トラ_入力シート!X54="", "", 杜トラ_入力シート!X54)</f>
        <v/>
      </c>
      <c r="AI49" s="299" t="str">
        <f>IF(杜トラ_入力シート!Y54="", "", 杜トラ_入力シート!Y54)</f>
        <v/>
      </c>
      <c r="AJ49" s="298" t="str">
        <f>IF(AK49="", "", IF($L49="男", VLOOKUP(AK49, データ!$B$2:$C$101, 2, FALSE), IF($L49="女", VLOOKUP(AK49, データ!$F$2:$H$101, 2, FALSE), "")))</f>
        <v/>
      </c>
      <c r="AK49" s="299" t="str">
        <f>IF(A49="","",IF(杜トラ_入力シート!Z54="", "", 杜トラ_入力シート!Z54))</f>
        <v/>
      </c>
      <c r="AL49" s="299" t="str">
        <f>IF(杜トラ_入力シート!AA54="", "", 杜トラ_入力シート!AA54)</f>
        <v/>
      </c>
      <c r="AM49" s="299" t="str">
        <f>IF(杜トラ_入力シート!AB54="", "", 杜トラ_入力シート!AB54)</f>
        <v/>
      </c>
      <c r="AN49" s="299" t="str">
        <f>IF(杜トラ_入力シート!AC54="", "", 杜トラ_入力シート!AC54)</f>
        <v/>
      </c>
      <c r="AO49" s="299" t="str">
        <f>IF(杜トラ_入力シート!AD54="", "", 杜トラ_入力シート!AD54)</f>
        <v/>
      </c>
      <c r="AP49" s="298" t="str">
        <f>IF(AQ49="", "", IF($L49="男", VLOOKUP(AQ49, データ!$B$2:$C$101, 2, FALSE), IF($L49="女", VLOOKUP(AQ49, データ!$F$2:$H$101, 2, FALSE), "")))</f>
        <v/>
      </c>
      <c r="AQ49" s="299" t="str">
        <f>IF(A49="","",IF(杜トラ_入力シート!AE54="", "", 杜トラ_入力シート!AE54))</f>
        <v/>
      </c>
      <c r="AR49" s="299" t="str">
        <f>IF(杜トラ_入力シート!AF54="", "", 杜トラ_入力シート!AF54)</f>
        <v/>
      </c>
      <c r="AS49" s="299" t="str">
        <f>IF(杜トラ_入力シート!AG54="", "", 杜トラ_入力シート!AG54)</f>
        <v/>
      </c>
      <c r="AT49" s="299" t="str">
        <f>IF(杜トラ_入力シート!AH54="", "", 杜トラ_入力シート!AH54)</f>
        <v/>
      </c>
      <c r="AU49" s="299" t="str">
        <f>IF(杜トラ_入力シート!AI54="", "", 杜トラ_入力シート!AI54)</f>
        <v/>
      </c>
      <c r="AV49" s="298" t="str">
        <f>IF(AW49="", "", IF($L49="男", VLOOKUP(AW49, データ!$B$2:$C$101, 2, FALSE), IF($L49="女", VLOOKUP(AW49, データ!$F$2:$H$101, 2, FALSE), "")))</f>
        <v/>
      </c>
      <c r="AW49" s="299" t="str">
        <f>IF(A49="","",IF(杜トラ_入力シート!AJ54="", "", 杜トラ_入力シート!AJ54))</f>
        <v/>
      </c>
      <c r="AX49" s="299" t="str">
        <f>IF(杜トラ_入力シート!AK54="", "", 杜トラ_入力シート!AK54)</f>
        <v/>
      </c>
      <c r="AY49" s="299" t="str">
        <f>IF(杜トラ_入力シート!AL54="", "", 杜トラ_入力シート!AL54)</f>
        <v/>
      </c>
      <c r="AZ49" s="299" t="str">
        <f>IF(杜トラ_入力シート!AM54="", "", 杜トラ_入力シート!AM54)</f>
        <v/>
      </c>
      <c r="BA49" s="299" t="str">
        <f>IF(杜トラ_入力シート!AN54="", "", 杜トラ_入力シート!AN54)</f>
        <v/>
      </c>
      <c r="BB49" s="299" t="str">
        <f t="shared" si="2"/>
        <v/>
      </c>
    </row>
    <row r="50" spans="1:54">
      <c r="A50" s="298" t="str">
        <f>杜トラ_入力シート!A55</f>
        <v/>
      </c>
      <c r="B50" s="298" t="str">
        <f>IF(杜トラ_入力シート!B55="", "", 杜トラ_入力シート!B55)</f>
        <v/>
      </c>
      <c r="C50" s="299" t="str">
        <f>IF(杜トラ_入力シート!C55="", "", 杜トラ_入力シート!C55)</f>
        <v/>
      </c>
      <c r="D50" s="299" t="str">
        <f>IF(杜トラ_入力シート!D55="", "", 杜トラ_入力シート!D55)</f>
        <v/>
      </c>
      <c r="E50" s="299" t="str">
        <f t="shared" si="0"/>
        <v/>
      </c>
      <c r="F50" s="299" t="str">
        <f t="shared" si="0"/>
        <v/>
      </c>
      <c r="G50" s="299" t="str">
        <f t="shared" si="1"/>
        <v/>
      </c>
      <c r="H50" s="299" t="str">
        <f t="shared" si="1"/>
        <v/>
      </c>
      <c r="I50" s="299" t="str">
        <f>IF(杜トラ_入力シート!G55="", "", 杜トラ_入力シート!G55)</f>
        <v/>
      </c>
      <c r="J50" s="299" t="str">
        <f>IF(杜トラ_入力シート!E55="", "", 杜トラ_入力シート!E55)</f>
        <v/>
      </c>
      <c r="K50" s="299" t="str">
        <f>IF(杜トラ_入力シート!F55="", "", 杜トラ_入力シート!F55)</f>
        <v/>
      </c>
      <c r="L50" s="299" t="str">
        <f>IF(杜トラ_入力シート!I55="", "", 杜トラ_入力シート!I55)</f>
        <v/>
      </c>
      <c r="M50" s="298" t="str">
        <f>IF(杜トラ_入力シート!J55="", "", 杜トラ_入力シート!J55)</f>
        <v/>
      </c>
      <c r="N50" s="298" t="str">
        <f>IF(杜トラ_入力シート!K55="", "", 杜トラ_入力シート!K55)</f>
        <v/>
      </c>
      <c r="O50" s="298" t="str">
        <f>IF(杜トラ_入力シート!L55="", "", 杜トラ_入力シート!L55)</f>
        <v/>
      </c>
      <c r="P50" s="299" t="str">
        <f>IF(杜トラ_入力シート!M55="", "", 杜トラ_入力シート!M55)</f>
        <v/>
      </c>
      <c r="Q50" s="298" t="str">
        <f>IF(A50="","",杜トラ_入力シート!$AK$2)</f>
        <v/>
      </c>
      <c r="R50" s="299" t="str">
        <f>IF(Q50="", "", 杜トラ_入力シート!$Q$2)</f>
        <v/>
      </c>
      <c r="S50" s="299" t="str">
        <f>IF(Q50="", "", 杜トラ_入力シート!$Q$1)</f>
        <v/>
      </c>
      <c r="T50" s="299" t="str">
        <f>IF(Q50="", "", 杜トラ_入力シート!$V$1)</f>
        <v/>
      </c>
      <c r="U50" s="299" t="str">
        <f>IF(Q50="", "", 杜トラ_入力シート!$Q$2)</f>
        <v/>
      </c>
      <c r="V50" s="299" t="str">
        <f>IF(杜トラ_入力シート!N55="", "", 杜トラ_入力シート!N55)</f>
        <v/>
      </c>
      <c r="W50" s="299" t="str">
        <f>IF(杜トラ_入力シート!O55="", "", 杜トラ_入力シート!O55)</f>
        <v/>
      </c>
      <c r="X50" s="298" t="str">
        <f>IF(Y50="", "", IF($L50="男", VLOOKUP(Y50, データ!$B$2:$C$101, 2, FALSE), IF($L50="女", VLOOKUP(Y50, データ!$F$2:$H$101, 2, FALSE), "")))</f>
        <v/>
      </c>
      <c r="Y50" s="299" t="str">
        <f>IF(A50="","",IF(杜トラ_入力シート!P55="", "", 杜トラ_入力シート!P55))</f>
        <v/>
      </c>
      <c r="Z50" s="299" t="str">
        <f>IF(杜トラ_入力シート!Q55="", "", 杜トラ_入力シート!Q55)</f>
        <v/>
      </c>
      <c r="AA50" s="299" t="str">
        <f>IF(杜トラ_入力シート!R55="", "", 杜トラ_入力シート!R55)</f>
        <v/>
      </c>
      <c r="AB50" s="299" t="str">
        <f>IF(杜トラ_入力シート!S55="", "", 杜トラ_入力シート!S55)</f>
        <v/>
      </c>
      <c r="AC50" s="299" t="str">
        <f>IF(杜トラ_入力シート!T55="", "", 杜トラ_入力シート!T55)</f>
        <v/>
      </c>
      <c r="AD50" s="298" t="str">
        <f>IF(AE50="", "", IF($L50="男", VLOOKUP(AE50, データ!$B$2:$C$101, 2, FALSE), IF($L50="女", VLOOKUP(AE50, データ!$F$2:$H$101, 2, FALSE), "")))</f>
        <v/>
      </c>
      <c r="AE50" s="299" t="str">
        <f>IF(A50="","",IF(杜トラ_入力シート!U55="", "", 杜トラ_入力シート!U55))</f>
        <v/>
      </c>
      <c r="AF50" s="299" t="str">
        <f>IF(杜トラ_入力シート!V55="", "", 杜トラ_入力シート!V55)</f>
        <v/>
      </c>
      <c r="AG50" s="299" t="str">
        <f>IF(杜トラ_入力シート!W55="", "", 杜トラ_入力シート!W55)</f>
        <v/>
      </c>
      <c r="AH50" s="299" t="str">
        <f>IF(杜トラ_入力シート!X55="", "", 杜トラ_入力シート!X55)</f>
        <v/>
      </c>
      <c r="AI50" s="299" t="str">
        <f>IF(杜トラ_入力シート!Y55="", "", 杜トラ_入力シート!Y55)</f>
        <v/>
      </c>
      <c r="AJ50" s="298" t="str">
        <f>IF(AK50="", "", IF($L50="男", VLOOKUP(AK50, データ!$B$2:$C$101, 2, FALSE), IF($L50="女", VLOOKUP(AK50, データ!$F$2:$H$101, 2, FALSE), "")))</f>
        <v/>
      </c>
      <c r="AK50" s="299" t="str">
        <f>IF(A50="","",IF(杜トラ_入力シート!Z55="", "", 杜トラ_入力シート!Z55))</f>
        <v/>
      </c>
      <c r="AL50" s="299" t="str">
        <f>IF(杜トラ_入力シート!AA55="", "", 杜トラ_入力シート!AA55)</f>
        <v/>
      </c>
      <c r="AM50" s="299" t="str">
        <f>IF(杜トラ_入力シート!AB55="", "", 杜トラ_入力シート!AB55)</f>
        <v/>
      </c>
      <c r="AN50" s="299" t="str">
        <f>IF(杜トラ_入力シート!AC55="", "", 杜トラ_入力シート!AC55)</f>
        <v/>
      </c>
      <c r="AO50" s="299" t="str">
        <f>IF(杜トラ_入力シート!AD55="", "", 杜トラ_入力シート!AD55)</f>
        <v/>
      </c>
      <c r="AP50" s="298" t="str">
        <f>IF(AQ50="", "", IF($L50="男", VLOOKUP(AQ50, データ!$B$2:$C$101, 2, FALSE), IF($L50="女", VLOOKUP(AQ50, データ!$F$2:$H$101, 2, FALSE), "")))</f>
        <v/>
      </c>
      <c r="AQ50" s="299" t="str">
        <f>IF(A50="","",IF(杜トラ_入力シート!AE55="", "", 杜トラ_入力シート!AE55))</f>
        <v/>
      </c>
      <c r="AR50" s="299" t="str">
        <f>IF(杜トラ_入力シート!AF55="", "", 杜トラ_入力シート!AF55)</f>
        <v/>
      </c>
      <c r="AS50" s="299" t="str">
        <f>IF(杜トラ_入力シート!AG55="", "", 杜トラ_入力シート!AG55)</f>
        <v/>
      </c>
      <c r="AT50" s="299" t="str">
        <f>IF(杜トラ_入力シート!AH55="", "", 杜トラ_入力シート!AH55)</f>
        <v/>
      </c>
      <c r="AU50" s="299" t="str">
        <f>IF(杜トラ_入力シート!AI55="", "", 杜トラ_入力シート!AI55)</f>
        <v/>
      </c>
      <c r="AV50" s="298" t="str">
        <f>IF(AW50="", "", IF($L50="男", VLOOKUP(AW50, データ!$B$2:$C$101, 2, FALSE), IF($L50="女", VLOOKUP(AW50, データ!$F$2:$H$101, 2, FALSE), "")))</f>
        <v/>
      </c>
      <c r="AW50" s="299" t="str">
        <f>IF(A50="","",IF(杜トラ_入力シート!AJ55="", "", 杜トラ_入力シート!AJ55))</f>
        <v/>
      </c>
      <c r="AX50" s="299" t="str">
        <f>IF(杜トラ_入力シート!AK55="", "", 杜トラ_入力シート!AK55)</f>
        <v/>
      </c>
      <c r="AY50" s="299" t="str">
        <f>IF(杜トラ_入力シート!AL55="", "", 杜トラ_入力シート!AL55)</f>
        <v/>
      </c>
      <c r="AZ50" s="299" t="str">
        <f>IF(杜トラ_入力シート!AM55="", "", 杜トラ_入力シート!AM55)</f>
        <v/>
      </c>
      <c r="BA50" s="299" t="str">
        <f>IF(杜トラ_入力シート!AN55="", "", 杜トラ_入力シート!AN55)</f>
        <v/>
      </c>
      <c r="BB50" s="299" t="str">
        <f t="shared" si="2"/>
        <v/>
      </c>
    </row>
    <row r="51" spans="1:54">
      <c r="A51" s="298" t="str">
        <f>杜トラ_入力シート!A56</f>
        <v/>
      </c>
      <c r="B51" s="298" t="str">
        <f>IF(杜トラ_入力シート!B56="", "", 杜トラ_入力シート!B56)</f>
        <v/>
      </c>
      <c r="C51" s="299" t="str">
        <f>IF(杜トラ_入力シート!C56="", "", 杜トラ_入力シート!C56)</f>
        <v/>
      </c>
      <c r="D51" s="299" t="str">
        <f>IF(杜トラ_入力シート!D56="", "", 杜トラ_入力シート!D56)</f>
        <v/>
      </c>
      <c r="E51" s="299" t="str">
        <f t="shared" si="0"/>
        <v/>
      </c>
      <c r="F51" s="299" t="str">
        <f t="shared" si="0"/>
        <v/>
      </c>
      <c r="G51" s="299" t="str">
        <f t="shared" si="1"/>
        <v/>
      </c>
      <c r="H51" s="299" t="str">
        <f t="shared" si="1"/>
        <v/>
      </c>
      <c r="I51" s="299" t="str">
        <f>IF(杜トラ_入力シート!G56="", "", 杜トラ_入力シート!G56)</f>
        <v/>
      </c>
      <c r="J51" s="299" t="str">
        <f>IF(杜トラ_入力シート!E56="", "", 杜トラ_入力シート!E56)</f>
        <v/>
      </c>
      <c r="K51" s="299" t="str">
        <f>IF(杜トラ_入力シート!F56="", "", 杜トラ_入力シート!F56)</f>
        <v/>
      </c>
      <c r="L51" s="299" t="str">
        <f>IF(杜トラ_入力シート!I56="", "", 杜トラ_入力シート!I56)</f>
        <v/>
      </c>
      <c r="M51" s="298" t="str">
        <f>IF(杜トラ_入力シート!J56="", "", 杜トラ_入力シート!J56)</f>
        <v/>
      </c>
      <c r="N51" s="298" t="str">
        <f>IF(杜トラ_入力シート!K56="", "", 杜トラ_入力シート!K56)</f>
        <v/>
      </c>
      <c r="O51" s="298" t="str">
        <f>IF(杜トラ_入力シート!L56="", "", 杜トラ_入力シート!L56)</f>
        <v/>
      </c>
      <c r="P51" s="299" t="str">
        <f>IF(杜トラ_入力シート!M56="", "", 杜トラ_入力シート!M56)</f>
        <v/>
      </c>
      <c r="Q51" s="298" t="str">
        <f>IF(A51="","",杜トラ_入力シート!$AK$2)</f>
        <v/>
      </c>
      <c r="R51" s="299" t="str">
        <f>IF(Q51="", "", 杜トラ_入力シート!$Q$2)</f>
        <v/>
      </c>
      <c r="S51" s="299" t="str">
        <f>IF(Q51="", "", 杜トラ_入力シート!$Q$1)</f>
        <v/>
      </c>
      <c r="T51" s="299" t="str">
        <f>IF(Q51="", "", 杜トラ_入力シート!$V$1)</f>
        <v/>
      </c>
      <c r="U51" s="299" t="str">
        <f>IF(Q51="", "", 杜トラ_入力シート!$Q$2)</f>
        <v/>
      </c>
      <c r="V51" s="299" t="str">
        <f>IF(杜トラ_入力シート!N56="", "", 杜トラ_入力シート!N56)</f>
        <v/>
      </c>
      <c r="W51" s="299" t="str">
        <f>IF(杜トラ_入力シート!O56="", "", 杜トラ_入力シート!O56)</f>
        <v/>
      </c>
      <c r="X51" s="298" t="str">
        <f>IF(Y51="", "", IF($L51="男", VLOOKUP(Y51, データ!$B$2:$C$101, 2, FALSE), IF($L51="女", VLOOKUP(Y51, データ!$F$2:$H$101, 2, FALSE), "")))</f>
        <v/>
      </c>
      <c r="Y51" s="299" t="str">
        <f>IF(A51="","",IF(杜トラ_入力シート!P56="", "", 杜トラ_入力シート!P56))</f>
        <v/>
      </c>
      <c r="Z51" s="299" t="str">
        <f>IF(杜トラ_入力シート!Q56="", "", 杜トラ_入力シート!Q56)</f>
        <v/>
      </c>
      <c r="AA51" s="299" t="str">
        <f>IF(杜トラ_入力シート!R56="", "", 杜トラ_入力シート!R56)</f>
        <v/>
      </c>
      <c r="AB51" s="299" t="str">
        <f>IF(杜トラ_入力シート!S56="", "", 杜トラ_入力シート!S56)</f>
        <v/>
      </c>
      <c r="AC51" s="299" t="str">
        <f>IF(杜トラ_入力シート!T56="", "", 杜トラ_入力シート!T56)</f>
        <v/>
      </c>
      <c r="AD51" s="298" t="str">
        <f>IF(AE51="", "", IF($L51="男", VLOOKUP(AE51, データ!$B$2:$C$101, 2, FALSE), IF($L51="女", VLOOKUP(AE51, データ!$F$2:$H$101, 2, FALSE), "")))</f>
        <v/>
      </c>
      <c r="AE51" s="299" t="str">
        <f>IF(A51="","",IF(杜トラ_入力シート!U56="", "", 杜トラ_入力シート!U56))</f>
        <v/>
      </c>
      <c r="AF51" s="299" t="str">
        <f>IF(杜トラ_入力シート!V56="", "", 杜トラ_入力シート!V56)</f>
        <v/>
      </c>
      <c r="AG51" s="299" t="str">
        <f>IF(杜トラ_入力シート!W56="", "", 杜トラ_入力シート!W56)</f>
        <v/>
      </c>
      <c r="AH51" s="299" t="str">
        <f>IF(杜トラ_入力シート!X56="", "", 杜トラ_入力シート!X56)</f>
        <v/>
      </c>
      <c r="AI51" s="299" t="str">
        <f>IF(杜トラ_入力シート!Y56="", "", 杜トラ_入力シート!Y56)</f>
        <v/>
      </c>
      <c r="AJ51" s="298" t="str">
        <f>IF(AK51="", "", IF($L51="男", VLOOKUP(AK51, データ!$B$2:$C$101, 2, FALSE), IF($L51="女", VLOOKUP(AK51, データ!$F$2:$H$101, 2, FALSE), "")))</f>
        <v/>
      </c>
      <c r="AK51" s="299" t="str">
        <f>IF(A51="","",IF(杜トラ_入力シート!Z56="", "", 杜トラ_入力シート!Z56))</f>
        <v/>
      </c>
      <c r="AL51" s="299" t="str">
        <f>IF(杜トラ_入力シート!AA56="", "", 杜トラ_入力シート!AA56)</f>
        <v/>
      </c>
      <c r="AM51" s="299" t="str">
        <f>IF(杜トラ_入力シート!AB56="", "", 杜トラ_入力シート!AB56)</f>
        <v/>
      </c>
      <c r="AN51" s="299" t="str">
        <f>IF(杜トラ_入力シート!AC56="", "", 杜トラ_入力シート!AC56)</f>
        <v/>
      </c>
      <c r="AO51" s="299" t="str">
        <f>IF(杜トラ_入力シート!AD56="", "", 杜トラ_入力シート!AD56)</f>
        <v/>
      </c>
      <c r="AP51" s="298" t="str">
        <f>IF(AQ51="", "", IF($L51="男", VLOOKUP(AQ51, データ!$B$2:$C$101, 2, FALSE), IF($L51="女", VLOOKUP(AQ51, データ!$F$2:$H$101, 2, FALSE), "")))</f>
        <v/>
      </c>
      <c r="AQ51" s="299" t="str">
        <f>IF(A51="","",IF(杜トラ_入力シート!AE56="", "", 杜トラ_入力シート!AE56))</f>
        <v/>
      </c>
      <c r="AR51" s="299" t="str">
        <f>IF(杜トラ_入力シート!AF56="", "", 杜トラ_入力シート!AF56)</f>
        <v/>
      </c>
      <c r="AS51" s="299" t="str">
        <f>IF(杜トラ_入力シート!AG56="", "", 杜トラ_入力シート!AG56)</f>
        <v/>
      </c>
      <c r="AT51" s="299" t="str">
        <f>IF(杜トラ_入力シート!AH56="", "", 杜トラ_入力シート!AH56)</f>
        <v/>
      </c>
      <c r="AU51" s="299" t="str">
        <f>IF(杜トラ_入力シート!AI56="", "", 杜トラ_入力シート!AI56)</f>
        <v/>
      </c>
      <c r="AV51" s="298" t="str">
        <f>IF(AW51="", "", IF($L51="男", VLOOKUP(AW51, データ!$B$2:$C$101, 2, FALSE), IF($L51="女", VLOOKUP(AW51, データ!$F$2:$H$101, 2, FALSE), "")))</f>
        <v/>
      </c>
      <c r="AW51" s="299" t="str">
        <f>IF(A51="","",IF(杜トラ_入力シート!AJ56="", "", 杜トラ_入力シート!AJ56))</f>
        <v/>
      </c>
      <c r="AX51" s="299" t="str">
        <f>IF(杜トラ_入力シート!AK56="", "", 杜トラ_入力シート!AK56)</f>
        <v/>
      </c>
      <c r="AY51" s="299" t="str">
        <f>IF(杜トラ_入力シート!AL56="", "", 杜トラ_入力シート!AL56)</f>
        <v/>
      </c>
      <c r="AZ51" s="299" t="str">
        <f>IF(杜トラ_入力シート!AM56="", "", 杜トラ_入力シート!AM56)</f>
        <v/>
      </c>
      <c r="BA51" s="299" t="str">
        <f>IF(杜トラ_入力シート!AN56="", "", 杜トラ_入力シート!AN56)</f>
        <v/>
      </c>
      <c r="BB51" s="299" t="str">
        <f t="shared" si="2"/>
        <v/>
      </c>
    </row>
    <row r="52" spans="1:54">
      <c r="A52" s="298" t="str">
        <f>杜トラ_入力シート!A57</f>
        <v/>
      </c>
      <c r="B52" s="298" t="str">
        <f>IF(杜トラ_入力シート!B57="", "", 杜トラ_入力シート!B57)</f>
        <v/>
      </c>
      <c r="C52" s="299" t="str">
        <f>IF(杜トラ_入力シート!C57="", "", 杜トラ_入力シート!C57)</f>
        <v/>
      </c>
      <c r="D52" s="299" t="str">
        <f>IF(杜トラ_入力シート!D57="", "", 杜トラ_入力シート!D57)</f>
        <v/>
      </c>
      <c r="E52" s="299" t="str">
        <f t="shared" si="0"/>
        <v/>
      </c>
      <c r="F52" s="299" t="str">
        <f t="shared" si="0"/>
        <v/>
      </c>
      <c r="G52" s="299" t="str">
        <f t="shared" si="1"/>
        <v/>
      </c>
      <c r="H52" s="299" t="str">
        <f t="shared" si="1"/>
        <v/>
      </c>
      <c r="I52" s="299" t="str">
        <f>IF(杜トラ_入力シート!G57="", "", 杜トラ_入力シート!G57)</f>
        <v/>
      </c>
      <c r="J52" s="299" t="str">
        <f>IF(杜トラ_入力シート!E57="", "", 杜トラ_入力シート!E57)</f>
        <v/>
      </c>
      <c r="K52" s="299" t="str">
        <f>IF(杜トラ_入力シート!F57="", "", 杜トラ_入力シート!F57)</f>
        <v/>
      </c>
      <c r="L52" s="299" t="str">
        <f>IF(杜トラ_入力シート!I57="", "", 杜トラ_入力シート!I57)</f>
        <v/>
      </c>
      <c r="M52" s="298" t="str">
        <f>IF(杜トラ_入力シート!J57="", "", 杜トラ_入力シート!J57)</f>
        <v/>
      </c>
      <c r="N52" s="298" t="str">
        <f>IF(杜トラ_入力シート!K57="", "", 杜トラ_入力シート!K57)</f>
        <v/>
      </c>
      <c r="O52" s="298" t="str">
        <f>IF(杜トラ_入力シート!L57="", "", 杜トラ_入力シート!L57)</f>
        <v/>
      </c>
      <c r="P52" s="299" t="str">
        <f>IF(杜トラ_入力シート!M57="", "", 杜トラ_入力シート!M57)</f>
        <v/>
      </c>
      <c r="Q52" s="298" t="str">
        <f>IF(A52="","",杜トラ_入力シート!$AK$2)</f>
        <v/>
      </c>
      <c r="R52" s="299" t="str">
        <f>IF(Q52="", "", 杜トラ_入力シート!$Q$2)</f>
        <v/>
      </c>
      <c r="S52" s="299" t="str">
        <f>IF(Q52="", "", 杜トラ_入力シート!$Q$1)</f>
        <v/>
      </c>
      <c r="T52" s="299" t="str">
        <f>IF(Q52="", "", 杜トラ_入力シート!$V$1)</f>
        <v/>
      </c>
      <c r="U52" s="299" t="str">
        <f>IF(Q52="", "", 杜トラ_入力シート!$Q$2)</f>
        <v/>
      </c>
      <c r="V52" s="299" t="str">
        <f>IF(杜トラ_入力シート!N57="", "", 杜トラ_入力シート!N57)</f>
        <v/>
      </c>
      <c r="W52" s="299" t="str">
        <f>IF(杜トラ_入力シート!O57="", "", 杜トラ_入力シート!O57)</f>
        <v/>
      </c>
      <c r="X52" s="298" t="str">
        <f>IF(Y52="", "", IF($L52="男", VLOOKUP(Y52, データ!$B$2:$C$101, 2, FALSE), IF($L52="女", VLOOKUP(Y52, データ!$F$2:$H$101, 2, FALSE), "")))</f>
        <v/>
      </c>
      <c r="Y52" s="299" t="str">
        <f>IF(A52="","",IF(杜トラ_入力シート!P57="", "", 杜トラ_入力シート!P57))</f>
        <v/>
      </c>
      <c r="Z52" s="299" t="str">
        <f>IF(杜トラ_入力シート!Q57="", "", 杜トラ_入力シート!Q57)</f>
        <v/>
      </c>
      <c r="AA52" s="299" t="str">
        <f>IF(杜トラ_入力シート!R57="", "", 杜トラ_入力シート!R57)</f>
        <v/>
      </c>
      <c r="AB52" s="299" t="str">
        <f>IF(杜トラ_入力シート!S57="", "", 杜トラ_入力シート!S57)</f>
        <v/>
      </c>
      <c r="AC52" s="299" t="str">
        <f>IF(杜トラ_入力シート!T57="", "", 杜トラ_入力シート!T57)</f>
        <v/>
      </c>
      <c r="AD52" s="298" t="str">
        <f>IF(AE52="", "", IF($L52="男", VLOOKUP(AE52, データ!$B$2:$C$101, 2, FALSE), IF($L52="女", VLOOKUP(AE52, データ!$F$2:$H$101, 2, FALSE), "")))</f>
        <v/>
      </c>
      <c r="AE52" s="299" t="str">
        <f>IF(A52="","",IF(杜トラ_入力シート!U57="", "", 杜トラ_入力シート!U57))</f>
        <v/>
      </c>
      <c r="AF52" s="299" t="str">
        <f>IF(杜トラ_入力シート!V57="", "", 杜トラ_入力シート!V57)</f>
        <v/>
      </c>
      <c r="AG52" s="299" t="str">
        <f>IF(杜トラ_入力シート!W57="", "", 杜トラ_入力シート!W57)</f>
        <v/>
      </c>
      <c r="AH52" s="299" t="str">
        <f>IF(杜トラ_入力シート!X57="", "", 杜トラ_入力シート!X57)</f>
        <v/>
      </c>
      <c r="AI52" s="299" t="str">
        <f>IF(杜トラ_入力シート!Y57="", "", 杜トラ_入力シート!Y57)</f>
        <v/>
      </c>
      <c r="AJ52" s="298" t="str">
        <f>IF(AK52="", "", IF($L52="男", VLOOKUP(AK52, データ!$B$2:$C$101, 2, FALSE), IF($L52="女", VLOOKUP(AK52, データ!$F$2:$H$101, 2, FALSE), "")))</f>
        <v/>
      </c>
      <c r="AK52" s="299" t="str">
        <f>IF(A52="","",IF(杜トラ_入力シート!Z57="", "", 杜トラ_入力シート!Z57))</f>
        <v/>
      </c>
      <c r="AL52" s="299" t="str">
        <f>IF(杜トラ_入力シート!AA57="", "", 杜トラ_入力シート!AA57)</f>
        <v/>
      </c>
      <c r="AM52" s="299" t="str">
        <f>IF(杜トラ_入力シート!AB57="", "", 杜トラ_入力シート!AB57)</f>
        <v/>
      </c>
      <c r="AN52" s="299" t="str">
        <f>IF(杜トラ_入力シート!AC57="", "", 杜トラ_入力シート!AC57)</f>
        <v/>
      </c>
      <c r="AO52" s="299" t="str">
        <f>IF(杜トラ_入力シート!AD57="", "", 杜トラ_入力シート!AD57)</f>
        <v/>
      </c>
      <c r="AP52" s="298" t="str">
        <f>IF(AQ52="", "", IF($L52="男", VLOOKUP(AQ52, データ!$B$2:$C$101, 2, FALSE), IF($L52="女", VLOOKUP(AQ52, データ!$F$2:$H$101, 2, FALSE), "")))</f>
        <v/>
      </c>
      <c r="AQ52" s="299" t="str">
        <f>IF(A52="","",IF(杜トラ_入力シート!AE57="", "", 杜トラ_入力シート!AE57))</f>
        <v/>
      </c>
      <c r="AR52" s="299" t="str">
        <f>IF(杜トラ_入力シート!AF57="", "", 杜トラ_入力シート!AF57)</f>
        <v/>
      </c>
      <c r="AS52" s="299" t="str">
        <f>IF(杜トラ_入力シート!AG57="", "", 杜トラ_入力シート!AG57)</f>
        <v/>
      </c>
      <c r="AT52" s="299" t="str">
        <f>IF(杜トラ_入力シート!AH57="", "", 杜トラ_入力シート!AH57)</f>
        <v/>
      </c>
      <c r="AU52" s="299" t="str">
        <f>IF(杜トラ_入力シート!AI57="", "", 杜トラ_入力シート!AI57)</f>
        <v/>
      </c>
      <c r="AV52" s="298" t="str">
        <f>IF(AW52="", "", IF($L52="男", VLOOKUP(AW52, データ!$B$2:$C$101, 2, FALSE), IF($L52="女", VLOOKUP(AW52, データ!$F$2:$H$101, 2, FALSE), "")))</f>
        <v/>
      </c>
      <c r="AW52" s="299" t="str">
        <f>IF(A52="","",IF(杜トラ_入力シート!AJ57="", "", 杜トラ_入力シート!AJ57))</f>
        <v/>
      </c>
      <c r="AX52" s="299" t="str">
        <f>IF(杜トラ_入力シート!AK57="", "", 杜トラ_入力シート!AK57)</f>
        <v/>
      </c>
      <c r="AY52" s="299" t="str">
        <f>IF(杜トラ_入力シート!AL57="", "", 杜トラ_入力シート!AL57)</f>
        <v/>
      </c>
      <c r="AZ52" s="299" t="str">
        <f>IF(杜トラ_入力シート!AM57="", "", 杜トラ_入力シート!AM57)</f>
        <v/>
      </c>
      <c r="BA52" s="299" t="str">
        <f>IF(杜トラ_入力シート!AN57="", "", 杜トラ_入力シート!AN57)</f>
        <v/>
      </c>
      <c r="BB52" s="299" t="str">
        <f t="shared" si="2"/>
        <v/>
      </c>
    </row>
    <row r="53" spans="1:54">
      <c r="A53" s="298" t="str">
        <f>杜トラ_入力シート!A58</f>
        <v/>
      </c>
      <c r="B53" s="298" t="str">
        <f>IF(杜トラ_入力シート!B58="", "", 杜トラ_入力シート!B58)</f>
        <v/>
      </c>
      <c r="C53" s="299" t="str">
        <f>IF(杜トラ_入力シート!C58="", "", 杜トラ_入力シート!C58)</f>
        <v/>
      </c>
      <c r="D53" s="299" t="str">
        <f>IF(杜トラ_入力シート!D58="", "", 杜トラ_入力シート!D58)</f>
        <v/>
      </c>
      <c r="E53" s="299" t="str">
        <f t="shared" si="0"/>
        <v/>
      </c>
      <c r="F53" s="299" t="str">
        <f t="shared" si="0"/>
        <v/>
      </c>
      <c r="G53" s="299" t="str">
        <f t="shared" si="1"/>
        <v/>
      </c>
      <c r="H53" s="299" t="str">
        <f t="shared" si="1"/>
        <v/>
      </c>
      <c r="I53" s="299" t="str">
        <f>IF(杜トラ_入力シート!G58="", "", 杜トラ_入力シート!G58)</f>
        <v/>
      </c>
      <c r="J53" s="299" t="str">
        <f>IF(杜トラ_入力シート!E58="", "", 杜トラ_入力シート!E58)</f>
        <v/>
      </c>
      <c r="K53" s="299" t="str">
        <f>IF(杜トラ_入力シート!F58="", "", 杜トラ_入力シート!F58)</f>
        <v/>
      </c>
      <c r="L53" s="299" t="str">
        <f>IF(杜トラ_入力シート!I58="", "", 杜トラ_入力シート!I58)</f>
        <v/>
      </c>
      <c r="M53" s="298" t="str">
        <f>IF(杜トラ_入力シート!J58="", "", 杜トラ_入力シート!J58)</f>
        <v/>
      </c>
      <c r="N53" s="298" t="str">
        <f>IF(杜トラ_入力シート!K58="", "", 杜トラ_入力シート!K58)</f>
        <v/>
      </c>
      <c r="O53" s="298" t="str">
        <f>IF(杜トラ_入力シート!L58="", "", 杜トラ_入力シート!L58)</f>
        <v/>
      </c>
      <c r="P53" s="299" t="str">
        <f>IF(杜トラ_入力シート!M58="", "", 杜トラ_入力シート!M58)</f>
        <v/>
      </c>
      <c r="Q53" s="298" t="str">
        <f>IF(A53="","",杜トラ_入力シート!$AK$2)</f>
        <v/>
      </c>
      <c r="R53" s="299" t="str">
        <f>IF(Q53="", "", 杜トラ_入力シート!$Q$2)</f>
        <v/>
      </c>
      <c r="S53" s="299" t="str">
        <f>IF(Q53="", "", 杜トラ_入力シート!$Q$1)</f>
        <v/>
      </c>
      <c r="T53" s="299" t="str">
        <f>IF(Q53="", "", 杜トラ_入力シート!$V$1)</f>
        <v/>
      </c>
      <c r="U53" s="299" t="str">
        <f>IF(Q53="", "", 杜トラ_入力シート!$Q$2)</f>
        <v/>
      </c>
      <c r="V53" s="299" t="str">
        <f>IF(杜トラ_入力シート!N58="", "", 杜トラ_入力シート!N58)</f>
        <v/>
      </c>
      <c r="W53" s="299" t="str">
        <f>IF(杜トラ_入力シート!O58="", "", 杜トラ_入力シート!O58)</f>
        <v/>
      </c>
      <c r="X53" s="298" t="str">
        <f>IF(Y53="", "", IF($L53="男", VLOOKUP(Y53, データ!$B$2:$C$101, 2, FALSE), IF($L53="女", VLOOKUP(Y53, データ!$F$2:$H$101, 2, FALSE), "")))</f>
        <v/>
      </c>
      <c r="Y53" s="299" t="str">
        <f>IF(A53="","",IF(杜トラ_入力シート!P58="", "", 杜トラ_入力シート!P58))</f>
        <v/>
      </c>
      <c r="Z53" s="299" t="str">
        <f>IF(杜トラ_入力シート!Q58="", "", 杜トラ_入力シート!Q58)</f>
        <v/>
      </c>
      <c r="AA53" s="299" t="str">
        <f>IF(杜トラ_入力シート!R58="", "", 杜トラ_入力シート!R58)</f>
        <v/>
      </c>
      <c r="AB53" s="299" t="str">
        <f>IF(杜トラ_入力シート!S58="", "", 杜トラ_入力シート!S58)</f>
        <v/>
      </c>
      <c r="AC53" s="299" t="str">
        <f>IF(杜トラ_入力シート!T58="", "", 杜トラ_入力シート!T58)</f>
        <v/>
      </c>
      <c r="AD53" s="298" t="str">
        <f>IF(AE53="", "", IF($L53="男", VLOOKUP(AE53, データ!$B$2:$C$101, 2, FALSE), IF($L53="女", VLOOKUP(AE53, データ!$F$2:$H$101, 2, FALSE), "")))</f>
        <v/>
      </c>
      <c r="AE53" s="299" t="str">
        <f>IF(A53="","",IF(杜トラ_入力シート!U58="", "", 杜トラ_入力シート!U58))</f>
        <v/>
      </c>
      <c r="AF53" s="299" t="str">
        <f>IF(杜トラ_入力シート!V58="", "", 杜トラ_入力シート!V58)</f>
        <v/>
      </c>
      <c r="AG53" s="299" t="str">
        <f>IF(杜トラ_入力シート!W58="", "", 杜トラ_入力シート!W58)</f>
        <v/>
      </c>
      <c r="AH53" s="299" t="str">
        <f>IF(杜トラ_入力シート!X58="", "", 杜トラ_入力シート!X58)</f>
        <v/>
      </c>
      <c r="AI53" s="299" t="str">
        <f>IF(杜トラ_入力シート!Y58="", "", 杜トラ_入力シート!Y58)</f>
        <v/>
      </c>
      <c r="AJ53" s="298" t="str">
        <f>IF(AK53="", "", IF($L53="男", VLOOKUP(AK53, データ!$B$2:$C$101, 2, FALSE), IF($L53="女", VLOOKUP(AK53, データ!$F$2:$H$101, 2, FALSE), "")))</f>
        <v/>
      </c>
      <c r="AK53" s="299" t="str">
        <f>IF(A53="","",IF(杜トラ_入力シート!Z58="", "", 杜トラ_入力シート!Z58))</f>
        <v/>
      </c>
      <c r="AL53" s="299" t="str">
        <f>IF(杜トラ_入力シート!AA58="", "", 杜トラ_入力シート!AA58)</f>
        <v/>
      </c>
      <c r="AM53" s="299" t="str">
        <f>IF(杜トラ_入力シート!AB58="", "", 杜トラ_入力シート!AB58)</f>
        <v/>
      </c>
      <c r="AN53" s="299" t="str">
        <f>IF(杜トラ_入力シート!AC58="", "", 杜トラ_入力シート!AC58)</f>
        <v/>
      </c>
      <c r="AO53" s="299" t="str">
        <f>IF(杜トラ_入力シート!AD58="", "", 杜トラ_入力シート!AD58)</f>
        <v/>
      </c>
      <c r="AP53" s="298" t="str">
        <f>IF(AQ53="", "", IF($L53="男", VLOOKUP(AQ53, データ!$B$2:$C$101, 2, FALSE), IF($L53="女", VLOOKUP(AQ53, データ!$F$2:$H$101, 2, FALSE), "")))</f>
        <v/>
      </c>
      <c r="AQ53" s="299" t="str">
        <f>IF(A53="","",IF(杜トラ_入力シート!AE58="", "", 杜トラ_入力シート!AE58))</f>
        <v/>
      </c>
      <c r="AR53" s="299" t="str">
        <f>IF(杜トラ_入力シート!AF58="", "", 杜トラ_入力シート!AF58)</f>
        <v/>
      </c>
      <c r="AS53" s="299" t="str">
        <f>IF(杜トラ_入力シート!AG58="", "", 杜トラ_入力シート!AG58)</f>
        <v/>
      </c>
      <c r="AT53" s="299" t="str">
        <f>IF(杜トラ_入力シート!AH58="", "", 杜トラ_入力シート!AH58)</f>
        <v/>
      </c>
      <c r="AU53" s="299" t="str">
        <f>IF(杜トラ_入力シート!AI58="", "", 杜トラ_入力シート!AI58)</f>
        <v/>
      </c>
      <c r="AV53" s="298" t="str">
        <f>IF(AW53="", "", IF($L53="男", VLOOKUP(AW53, データ!$B$2:$C$101, 2, FALSE), IF($L53="女", VLOOKUP(AW53, データ!$F$2:$H$101, 2, FALSE), "")))</f>
        <v/>
      </c>
      <c r="AW53" s="299" t="str">
        <f>IF(A53="","",IF(杜トラ_入力シート!AJ58="", "", 杜トラ_入力シート!AJ58))</f>
        <v/>
      </c>
      <c r="AX53" s="299" t="str">
        <f>IF(杜トラ_入力シート!AK58="", "", 杜トラ_入力シート!AK58)</f>
        <v/>
      </c>
      <c r="AY53" s="299" t="str">
        <f>IF(杜トラ_入力シート!AL58="", "", 杜トラ_入力シート!AL58)</f>
        <v/>
      </c>
      <c r="AZ53" s="299" t="str">
        <f>IF(杜トラ_入力シート!AM58="", "", 杜トラ_入力シート!AM58)</f>
        <v/>
      </c>
      <c r="BA53" s="299" t="str">
        <f>IF(杜トラ_入力シート!AN58="", "", 杜トラ_入力シート!AN58)</f>
        <v/>
      </c>
      <c r="BB53" s="299" t="str">
        <f t="shared" si="2"/>
        <v/>
      </c>
    </row>
    <row r="54" spans="1:54">
      <c r="A54" s="298" t="str">
        <f>杜トラ_入力シート!A59</f>
        <v/>
      </c>
      <c r="B54" s="298" t="str">
        <f>IF(杜トラ_入力シート!B59="", "", 杜トラ_入力シート!B59)</f>
        <v/>
      </c>
      <c r="C54" s="299" t="str">
        <f>IF(杜トラ_入力シート!C59="", "", 杜トラ_入力シート!C59)</f>
        <v/>
      </c>
      <c r="D54" s="299" t="str">
        <f>IF(杜トラ_入力シート!D59="", "", 杜トラ_入力シート!D59)</f>
        <v/>
      </c>
      <c r="E54" s="299" t="str">
        <f t="shared" si="0"/>
        <v/>
      </c>
      <c r="F54" s="299" t="str">
        <f t="shared" si="0"/>
        <v/>
      </c>
      <c r="G54" s="299" t="str">
        <f t="shared" si="1"/>
        <v/>
      </c>
      <c r="H54" s="299" t="str">
        <f t="shared" si="1"/>
        <v/>
      </c>
      <c r="I54" s="299" t="str">
        <f>IF(杜トラ_入力シート!G59="", "", 杜トラ_入力シート!G59)</f>
        <v/>
      </c>
      <c r="J54" s="299" t="str">
        <f>IF(杜トラ_入力シート!E59="", "", 杜トラ_入力シート!E59)</f>
        <v/>
      </c>
      <c r="K54" s="299" t="str">
        <f>IF(杜トラ_入力シート!F59="", "", 杜トラ_入力シート!F59)</f>
        <v/>
      </c>
      <c r="L54" s="299" t="str">
        <f>IF(杜トラ_入力シート!I59="", "", 杜トラ_入力シート!I59)</f>
        <v/>
      </c>
      <c r="M54" s="298" t="str">
        <f>IF(杜トラ_入力シート!J59="", "", 杜トラ_入力シート!J59)</f>
        <v/>
      </c>
      <c r="N54" s="298" t="str">
        <f>IF(杜トラ_入力シート!K59="", "", 杜トラ_入力シート!K59)</f>
        <v/>
      </c>
      <c r="O54" s="298" t="str">
        <f>IF(杜トラ_入力シート!L59="", "", 杜トラ_入力シート!L59)</f>
        <v/>
      </c>
      <c r="P54" s="299" t="str">
        <f>IF(杜トラ_入力シート!M59="", "", 杜トラ_入力シート!M59)</f>
        <v/>
      </c>
      <c r="Q54" s="298" t="str">
        <f>IF(A54="","",杜トラ_入力シート!$AK$2)</f>
        <v/>
      </c>
      <c r="R54" s="299" t="str">
        <f>IF(Q54="", "", 杜トラ_入力シート!$Q$2)</f>
        <v/>
      </c>
      <c r="S54" s="299" t="str">
        <f>IF(Q54="", "", 杜トラ_入力シート!$Q$1)</f>
        <v/>
      </c>
      <c r="T54" s="299" t="str">
        <f>IF(Q54="", "", 杜トラ_入力シート!$V$1)</f>
        <v/>
      </c>
      <c r="U54" s="299" t="str">
        <f>IF(Q54="", "", 杜トラ_入力シート!$Q$2)</f>
        <v/>
      </c>
      <c r="V54" s="299" t="str">
        <f>IF(杜トラ_入力シート!N59="", "", 杜トラ_入力シート!N59)</f>
        <v/>
      </c>
      <c r="W54" s="299" t="str">
        <f>IF(杜トラ_入力シート!O59="", "", 杜トラ_入力シート!O59)</f>
        <v/>
      </c>
      <c r="X54" s="298" t="str">
        <f>IF(Y54="", "", IF($L54="男", VLOOKUP(Y54, データ!$B$2:$C$101, 2, FALSE), IF($L54="女", VLOOKUP(Y54, データ!$F$2:$H$101, 2, FALSE), "")))</f>
        <v/>
      </c>
      <c r="Y54" s="299" t="str">
        <f>IF(A54="","",IF(杜トラ_入力シート!P59="", "", 杜トラ_入力シート!P59))</f>
        <v/>
      </c>
      <c r="Z54" s="299" t="str">
        <f>IF(杜トラ_入力シート!Q59="", "", 杜トラ_入力シート!Q59)</f>
        <v/>
      </c>
      <c r="AA54" s="299" t="str">
        <f>IF(杜トラ_入力シート!R59="", "", 杜トラ_入力シート!R59)</f>
        <v/>
      </c>
      <c r="AB54" s="299" t="str">
        <f>IF(杜トラ_入力シート!S59="", "", 杜トラ_入力シート!S59)</f>
        <v/>
      </c>
      <c r="AC54" s="299" t="str">
        <f>IF(杜トラ_入力シート!T59="", "", 杜トラ_入力シート!T59)</f>
        <v/>
      </c>
      <c r="AD54" s="298" t="str">
        <f>IF(AE54="", "", IF($L54="男", VLOOKUP(AE54, データ!$B$2:$C$101, 2, FALSE), IF($L54="女", VLOOKUP(AE54, データ!$F$2:$H$101, 2, FALSE), "")))</f>
        <v/>
      </c>
      <c r="AE54" s="299" t="str">
        <f>IF(A54="","",IF(杜トラ_入力シート!U59="", "", 杜トラ_入力シート!U59))</f>
        <v/>
      </c>
      <c r="AF54" s="299" t="str">
        <f>IF(杜トラ_入力シート!V59="", "", 杜トラ_入力シート!V59)</f>
        <v/>
      </c>
      <c r="AG54" s="299" t="str">
        <f>IF(杜トラ_入力シート!W59="", "", 杜トラ_入力シート!W59)</f>
        <v/>
      </c>
      <c r="AH54" s="299" t="str">
        <f>IF(杜トラ_入力シート!X59="", "", 杜トラ_入力シート!X59)</f>
        <v/>
      </c>
      <c r="AI54" s="299" t="str">
        <f>IF(杜トラ_入力シート!Y59="", "", 杜トラ_入力シート!Y59)</f>
        <v/>
      </c>
      <c r="AJ54" s="298" t="str">
        <f>IF(AK54="", "", IF($L54="男", VLOOKUP(AK54, データ!$B$2:$C$101, 2, FALSE), IF($L54="女", VLOOKUP(AK54, データ!$F$2:$H$101, 2, FALSE), "")))</f>
        <v/>
      </c>
      <c r="AK54" s="299" t="str">
        <f>IF(A54="","",IF(杜トラ_入力シート!Z59="", "", 杜トラ_入力シート!Z59))</f>
        <v/>
      </c>
      <c r="AL54" s="299" t="str">
        <f>IF(杜トラ_入力シート!AA59="", "", 杜トラ_入力シート!AA59)</f>
        <v/>
      </c>
      <c r="AM54" s="299" t="str">
        <f>IF(杜トラ_入力シート!AB59="", "", 杜トラ_入力シート!AB59)</f>
        <v/>
      </c>
      <c r="AN54" s="299" t="str">
        <f>IF(杜トラ_入力シート!AC59="", "", 杜トラ_入力シート!AC59)</f>
        <v/>
      </c>
      <c r="AO54" s="299" t="str">
        <f>IF(杜トラ_入力シート!AD59="", "", 杜トラ_入力シート!AD59)</f>
        <v/>
      </c>
      <c r="AP54" s="298" t="str">
        <f>IF(AQ54="", "", IF($L54="男", VLOOKUP(AQ54, データ!$B$2:$C$101, 2, FALSE), IF($L54="女", VLOOKUP(AQ54, データ!$F$2:$H$101, 2, FALSE), "")))</f>
        <v/>
      </c>
      <c r="AQ54" s="299" t="str">
        <f>IF(A54="","",IF(杜トラ_入力シート!AE59="", "", 杜トラ_入力シート!AE59))</f>
        <v/>
      </c>
      <c r="AR54" s="299" t="str">
        <f>IF(杜トラ_入力シート!AF59="", "", 杜トラ_入力シート!AF59)</f>
        <v/>
      </c>
      <c r="AS54" s="299" t="str">
        <f>IF(杜トラ_入力シート!AG59="", "", 杜トラ_入力シート!AG59)</f>
        <v/>
      </c>
      <c r="AT54" s="299" t="str">
        <f>IF(杜トラ_入力シート!AH59="", "", 杜トラ_入力シート!AH59)</f>
        <v/>
      </c>
      <c r="AU54" s="299" t="str">
        <f>IF(杜トラ_入力シート!AI59="", "", 杜トラ_入力シート!AI59)</f>
        <v/>
      </c>
      <c r="AV54" s="298" t="str">
        <f>IF(AW54="", "", IF($L54="男", VLOOKUP(AW54, データ!$B$2:$C$101, 2, FALSE), IF($L54="女", VLOOKUP(AW54, データ!$F$2:$H$101, 2, FALSE), "")))</f>
        <v/>
      </c>
      <c r="AW54" s="299" t="str">
        <f>IF(A54="","",IF(杜トラ_入力シート!AJ59="", "", 杜トラ_入力シート!AJ59))</f>
        <v/>
      </c>
      <c r="AX54" s="299" t="str">
        <f>IF(杜トラ_入力シート!AK59="", "", 杜トラ_入力シート!AK59)</f>
        <v/>
      </c>
      <c r="AY54" s="299" t="str">
        <f>IF(杜トラ_入力シート!AL59="", "", 杜トラ_入力シート!AL59)</f>
        <v/>
      </c>
      <c r="AZ54" s="299" t="str">
        <f>IF(杜トラ_入力シート!AM59="", "", 杜トラ_入力シート!AM59)</f>
        <v/>
      </c>
      <c r="BA54" s="299" t="str">
        <f>IF(杜トラ_入力シート!AN59="", "", 杜トラ_入力シート!AN59)</f>
        <v/>
      </c>
      <c r="BB54" s="299" t="str">
        <f t="shared" si="2"/>
        <v/>
      </c>
    </row>
    <row r="55" spans="1:54">
      <c r="A55" s="298" t="str">
        <f>杜トラ_入力シート!A60</f>
        <v/>
      </c>
      <c r="B55" s="298" t="str">
        <f>IF(杜トラ_入力シート!B60="", "", 杜トラ_入力シート!B60)</f>
        <v/>
      </c>
      <c r="C55" s="299" t="str">
        <f>IF(杜トラ_入力シート!C60="", "", 杜トラ_入力シート!C60)</f>
        <v/>
      </c>
      <c r="D55" s="299" t="str">
        <f>IF(杜トラ_入力シート!D60="", "", 杜トラ_入力シート!D60)</f>
        <v/>
      </c>
      <c r="E55" s="299" t="str">
        <f t="shared" si="0"/>
        <v/>
      </c>
      <c r="F55" s="299" t="str">
        <f t="shared" si="0"/>
        <v/>
      </c>
      <c r="G55" s="299" t="str">
        <f t="shared" si="1"/>
        <v/>
      </c>
      <c r="H55" s="299" t="str">
        <f t="shared" si="1"/>
        <v/>
      </c>
      <c r="I55" s="299" t="str">
        <f>IF(杜トラ_入力シート!G60="", "", 杜トラ_入力シート!G60)</f>
        <v/>
      </c>
      <c r="J55" s="299" t="str">
        <f>IF(杜トラ_入力シート!E60="", "", 杜トラ_入力シート!E60)</f>
        <v/>
      </c>
      <c r="K55" s="299" t="str">
        <f>IF(杜トラ_入力シート!F60="", "", 杜トラ_入力シート!F60)</f>
        <v/>
      </c>
      <c r="L55" s="299" t="str">
        <f>IF(杜トラ_入力シート!I60="", "", 杜トラ_入力シート!I60)</f>
        <v/>
      </c>
      <c r="M55" s="298" t="str">
        <f>IF(杜トラ_入力シート!J60="", "", 杜トラ_入力シート!J60)</f>
        <v/>
      </c>
      <c r="N55" s="298" t="str">
        <f>IF(杜トラ_入力シート!K60="", "", 杜トラ_入力シート!K60)</f>
        <v/>
      </c>
      <c r="O55" s="298" t="str">
        <f>IF(杜トラ_入力シート!L60="", "", 杜トラ_入力シート!L60)</f>
        <v/>
      </c>
      <c r="P55" s="299" t="str">
        <f>IF(杜トラ_入力シート!M60="", "", 杜トラ_入力シート!M60)</f>
        <v/>
      </c>
      <c r="Q55" s="298" t="str">
        <f>IF(A55="","",杜トラ_入力シート!$AK$2)</f>
        <v/>
      </c>
      <c r="R55" s="299" t="str">
        <f>IF(Q55="", "", 杜トラ_入力シート!$Q$2)</f>
        <v/>
      </c>
      <c r="S55" s="299" t="str">
        <f>IF(Q55="", "", 杜トラ_入力シート!$Q$1)</f>
        <v/>
      </c>
      <c r="T55" s="299" t="str">
        <f>IF(Q55="", "", 杜トラ_入力シート!$V$1)</f>
        <v/>
      </c>
      <c r="U55" s="299" t="str">
        <f>IF(Q55="", "", 杜トラ_入力シート!$Q$2)</f>
        <v/>
      </c>
      <c r="V55" s="299" t="str">
        <f>IF(杜トラ_入力シート!N60="", "", 杜トラ_入力シート!N60)</f>
        <v/>
      </c>
      <c r="W55" s="299" t="str">
        <f>IF(杜トラ_入力シート!O60="", "", 杜トラ_入力シート!O60)</f>
        <v/>
      </c>
      <c r="X55" s="298" t="str">
        <f>IF(Y55="", "", IF($L55="男", VLOOKUP(Y55, データ!$B$2:$C$101, 2, FALSE), IF($L55="女", VLOOKUP(Y55, データ!$F$2:$H$101, 2, FALSE), "")))</f>
        <v/>
      </c>
      <c r="Y55" s="299" t="str">
        <f>IF(A55="","",IF(杜トラ_入力シート!P60="", "", 杜トラ_入力シート!P60))</f>
        <v/>
      </c>
      <c r="Z55" s="299" t="str">
        <f>IF(杜トラ_入力シート!Q60="", "", 杜トラ_入力シート!Q60)</f>
        <v/>
      </c>
      <c r="AA55" s="299" t="str">
        <f>IF(杜トラ_入力シート!R60="", "", 杜トラ_入力シート!R60)</f>
        <v/>
      </c>
      <c r="AB55" s="299" t="str">
        <f>IF(杜トラ_入力シート!S60="", "", 杜トラ_入力シート!S60)</f>
        <v/>
      </c>
      <c r="AC55" s="299" t="str">
        <f>IF(杜トラ_入力シート!T60="", "", 杜トラ_入力シート!T60)</f>
        <v/>
      </c>
      <c r="AD55" s="298" t="str">
        <f>IF(AE55="", "", IF($L55="男", VLOOKUP(AE55, データ!$B$2:$C$101, 2, FALSE), IF($L55="女", VLOOKUP(AE55, データ!$F$2:$H$101, 2, FALSE), "")))</f>
        <v/>
      </c>
      <c r="AE55" s="299" t="str">
        <f>IF(A55="","",IF(杜トラ_入力シート!U60="", "", 杜トラ_入力シート!U60))</f>
        <v/>
      </c>
      <c r="AF55" s="299" t="str">
        <f>IF(杜トラ_入力シート!V60="", "", 杜トラ_入力シート!V60)</f>
        <v/>
      </c>
      <c r="AG55" s="299" t="str">
        <f>IF(杜トラ_入力シート!W60="", "", 杜トラ_入力シート!W60)</f>
        <v/>
      </c>
      <c r="AH55" s="299" t="str">
        <f>IF(杜トラ_入力シート!X60="", "", 杜トラ_入力シート!X60)</f>
        <v/>
      </c>
      <c r="AI55" s="299" t="str">
        <f>IF(杜トラ_入力シート!Y60="", "", 杜トラ_入力シート!Y60)</f>
        <v/>
      </c>
      <c r="AJ55" s="298" t="str">
        <f>IF(AK55="", "", IF($L55="男", VLOOKUP(AK55, データ!$B$2:$C$101, 2, FALSE), IF($L55="女", VLOOKUP(AK55, データ!$F$2:$H$101, 2, FALSE), "")))</f>
        <v/>
      </c>
      <c r="AK55" s="299" t="str">
        <f>IF(A55="","",IF(杜トラ_入力シート!Z60="", "", 杜トラ_入力シート!Z60))</f>
        <v/>
      </c>
      <c r="AL55" s="299" t="str">
        <f>IF(杜トラ_入力シート!AA60="", "", 杜トラ_入力シート!AA60)</f>
        <v/>
      </c>
      <c r="AM55" s="299" t="str">
        <f>IF(杜トラ_入力シート!AB60="", "", 杜トラ_入力シート!AB60)</f>
        <v/>
      </c>
      <c r="AN55" s="299" t="str">
        <f>IF(杜トラ_入力シート!AC60="", "", 杜トラ_入力シート!AC60)</f>
        <v/>
      </c>
      <c r="AO55" s="299" t="str">
        <f>IF(杜トラ_入力シート!AD60="", "", 杜トラ_入力シート!AD60)</f>
        <v/>
      </c>
      <c r="AP55" s="298" t="str">
        <f>IF(AQ55="", "", IF($L55="男", VLOOKUP(AQ55, データ!$B$2:$C$101, 2, FALSE), IF($L55="女", VLOOKUP(AQ55, データ!$F$2:$H$101, 2, FALSE), "")))</f>
        <v/>
      </c>
      <c r="AQ55" s="299" t="str">
        <f>IF(A55="","",IF(杜トラ_入力シート!AE60="", "", 杜トラ_入力シート!AE60))</f>
        <v/>
      </c>
      <c r="AR55" s="299" t="str">
        <f>IF(杜トラ_入力シート!AF60="", "", 杜トラ_入力シート!AF60)</f>
        <v/>
      </c>
      <c r="AS55" s="299" t="str">
        <f>IF(杜トラ_入力シート!AG60="", "", 杜トラ_入力シート!AG60)</f>
        <v/>
      </c>
      <c r="AT55" s="299" t="str">
        <f>IF(杜トラ_入力シート!AH60="", "", 杜トラ_入力シート!AH60)</f>
        <v/>
      </c>
      <c r="AU55" s="299" t="str">
        <f>IF(杜トラ_入力シート!AI60="", "", 杜トラ_入力シート!AI60)</f>
        <v/>
      </c>
      <c r="AV55" s="298" t="str">
        <f>IF(AW55="", "", IF($L55="男", VLOOKUP(AW55, データ!$B$2:$C$101, 2, FALSE), IF($L55="女", VLOOKUP(AW55, データ!$F$2:$H$101, 2, FALSE), "")))</f>
        <v/>
      </c>
      <c r="AW55" s="299" t="str">
        <f>IF(A55="","",IF(杜トラ_入力シート!AJ60="", "", 杜トラ_入力シート!AJ60))</f>
        <v/>
      </c>
      <c r="AX55" s="299" t="str">
        <f>IF(杜トラ_入力シート!AK60="", "", 杜トラ_入力シート!AK60)</f>
        <v/>
      </c>
      <c r="AY55" s="299" t="str">
        <f>IF(杜トラ_入力シート!AL60="", "", 杜トラ_入力シート!AL60)</f>
        <v/>
      </c>
      <c r="AZ55" s="299" t="str">
        <f>IF(杜トラ_入力シート!AM60="", "", 杜トラ_入力シート!AM60)</f>
        <v/>
      </c>
      <c r="BA55" s="299" t="str">
        <f>IF(杜トラ_入力シート!AN60="", "", 杜トラ_入力シート!AN60)</f>
        <v/>
      </c>
      <c r="BB55" s="299" t="str">
        <f t="shared" si="2"/>
        <v/>
      </c>
    </row>
    <row r="56" spans="1:54">
      <c r="A56" s="298" t="str">
        <f>杜トラ_入力シート!A61</f>
        <v/>
      </c>
      <c r="B56" s="298" t="str">
        <f>IF(杜トラ_入力シート!B61="", "", 杜トラ_入力シート!B61)</f>
        <v/>
      </c>
      <c r="C56" s="299" t="str">
        <f>IF(杜トラ_入力シート!C61="", "", 杜トラ_入力シート!C61)</f>
        <v/>
      </c>
      <c r="D56" s="299" t="str">
        <f>IF(杜トラ_入力シート!D61="", "", 杜トラ_入力シート!D61)</f>
        <v/>
      </c>
      <c r="E56" s="299" t="str">
        <f t="shared" si="0"/>
        <v/>
      </c>
      <c r="F56" s="299" t="str">
        <f t="shared" si="0"/>
        <v/>
      </c>
      <c r="G56" s="299" t="str">
        <f t="shared" si="1"/>
        <v/>
      </c>
      <c r="H56" s="299" t="str">
        <f t="shared" si="1"/>
        <v/>
      </c>
      <c r="I56" s="299" t="str">
        <f>IF(杜トラ_入力シート!G61="", "", 杜トラ_入力シート!G61)</f>
        <v/>
      </c>
      <c r="J56" s="299" t="str">
        <f>IF(杜トラ_入力シート!E61="", "", 杜トラ_入力シート!E61)</f>
        <v/>
      </c>
      <c r="K56" s="299" t="str">
        <f>IF(杜トラ_入力シート!F61="", "", 杜トラ_入力シート!F61)</f>
        <v/>
      </c>
      <c r="L56" s="299" t="str">
        <f>IF(杜トラ_入力シート!I61="", "", 杜トラ_入力シート!I61)</f>
        <v/>
      </c>
      <c r="M56" s="298" t="str">
        <f>IF(杜トラ_入力シート!J61="", "", 杜トラ_入力シート!J61)</f>
        <v/>
      </c>
      <c r="N56" s="298" t="str">
        <f>IF(杜トラ_入力シート!K61="", "", 杜トラ_入力シート!K61)</f>
        <v/>
      </c>
      <c r="O56" s="298" t="str">
        <f>IF(杜トラ_入力シート!L61="", "", 杜トラ_入力シート!L61)</f>
        <v/>
      </c>
      <c r="P56" s="299" t="str">
        <f>IF(杜トラ_入力シート!M61="", "", 杜トラ_入力シート!M61)</f>
        <v/>
      </c>
      <c r="Q56" s="298" t="str">
        <f>IF(A56="","",杜トラ_入力シート!$AK$2)</f>
        <v/>
      </c>
      <c r="R56" s="299" t="str">
        <f>IF(Q56="", "", 杜トラ_入力シート!$Q$2)</f>
        <v/>
      </c>
      <c r="S56" s="299" t="str">
        <f>IF(Q56="", "", 杜トラ_入力シート!$Q$1)</f>
        <v/>
      </c>
      <c r="T56" s="299" t="str">
        <f>IF(Q56="", "", 杜トラ_入力シート!$V$1)</f>
        <v/>
      </c>
      <c r="U56" s="299" t="str">
        <f>IF(Q56="", "", 杜トラ_入力シート!$Q$2)</f>
        <v/>
      </c>
      <c r="V56" s="299" t="str">
        <f>IF(杜トラ_入力シート!N61="", "", 杜トラ_入力シート!N61)</f>
        <v/>
      </c>
      <c r="W56" s="299" t="str">
        <f>IF(杜トラ_入力シート!O61="", "", 杜トラ_入力シート!O61)</f>
        <v/>
      </c>
      <c r="X56" s="298" t="str">
        <f>IF(Y56="", "", IF($L56="男", VLOOKUP(Y56, データ!$B$2:$C$101, 2, FALSE), IF($L56="女", VLOOKUP(Y56, データ!$F$2:$H$101, 2, FALSE), "")))</f>
        <v/>
      </c>
      <c r="Y56" s="299" t="str">
        <f>IF(A56="","",IF(杜トラ_入力シート!P61="", "", 杜トラ_入力シート!P61))</f>
        <v/>
      </c>
      <c r="Z56" s="299" t="str">
        <f>IF(杜トラ_入力シート!Q61="", "", 杜トラ_入力シート!Q61)</f>
        <v/>
      </c>
      <c r="AA56" s="299" t="str">
        <f>IF(杜トラ_入力シート!R61="", "", 杜トラ_入力シート!R61)</f>
        <v/>
      </c>
      <c r="AB56" s="299" t="str">
        <f>IF(杜トラ_入力シート!S61="", "", 杜トラ_入力シート!S61)</f>
        <v/>
      </c>
      <c r="AC56" s="299" t="str">
        <f>IF(杜トラ_入力シート!T61="", "", 杜トラ_入力シート!T61)</f>
        <v/>
      </c>
      <c r="AD56" s="298" t="str">
        <f>IF(AE56="", "", IF($L56="男", VLOOKUP(AE56, データ!$B$2:$C$101, 2, FALSE), IF($L56="女", VLOOKUP(AE56, データ!$F$2:$H$101, 2, FALSE), "")))</f>
        <v/>
      </c>
      <c r="AE56" s="299" t="str">
        <f>IF(A56="","",IF(杜トラ_入力シート!U61="", "", 杜トラ_入力シート!U61))</f>
        <v/>
      </c>
      <c r="AF56" s="299" t="str">
        <f>IF(杜トラ_入力シート!V61="", "", 杜トラ_入力シート!V61)</f>
        <v/>
      </c>
      <c r="AG56" s="299" t="str">
        <f>IF(杜トラ_入力シート!W61="", "", 杜トラ_入力シート!W61)</f>
        <v/>
      </c>
      <c r="AH56" s="299" t="str">
        <f>IF(杜トラ_入力シート!X61="", "", 杜トラ_入力シート!X61)</f>
        <v/>
      </c>
      <c r="AI56" s="299" t="str">
        <f>IF(杜トラ_入力シート!Y61="", "", 杜トラ_入力シート!Y61)</f>
        <v/>
      </c>
      <c r="AJ56" s="298" t="str">
        <f>IF(AK56="", "", IF($L56="男", VLOOKUP(AK56, データ!$B$2:$C$101, 2, FALSE), IF($L56="女", VLOOKUP(AK56, データ!$F$2:$H$101, 2, FALSE), "")))</f>
        <v/>
      </c>
      <c r="AK56" s="299" t="str">
        <f>IF(A56="","",IF(杜トラ_入力シート!Z61="", "", 杜トラ_入力シート!Z61))</f>
        <v/>
      </c>
      <c r="AL56" s="299" t="str">
        <f>IF(杜トラ_入力シート!AA61="", "", 杜トラ_入力シート!AA61)</f>
        <v/>
      </c>
      <c r="AM56" s="299" t="str">
        <f>IF(杜トラ_入力シート!AB61="", "", 杜トラ_入力シート!AB61)</f>
        <v/>
      </c>
      <c r="AN56" s="299" t="str">
        <f>IF(杜トラ_入力シート!AC61="", "", 杜トラ_入力シート!AC61)</f>
        <v/>
      </c>
      <c r="AO56" s="299" t="str">
        <f>IF(杜トラ_入力シート!AD61="", "", 杜トラ_入力シート!AD61)</f>
        <v/>
      </c>
      <c r="AP56" s="298" t="str">
        <f>IF(AQ56="", "", IF($L56="男", VLOOKUP(AQ56, データ!$B$2:$C$101, 2, FALSE), IF($L56="女", VLOOKUP(AQ56, データ!$F$2:$H$101, 2, FALSE), "")))</f>
        <v/>
      </c>
      <c r="AQ56" s="299" t="str">
        <f>IF(A56="","",IF(杜トラ_入力シート!AE61="", "", 杜トラ_入力シート!AE61))</f>
        <v/>
      </c>
      <c r="AR56" s="299" t="str">
        <f>IF(杜トラ_入力シート!AF61="", "", 杜トラ_入力シート!AF61)</f>
        <v/>
      </c>
      <c r="AS56" s="299" t="str">
        <f>IF(杜トラ_入力シート!AG61="", "", 杜トラ_入力シート!AG61)</f>
        <v/>
      </c>
      <c r="AT56" s="299" t="str">
        <f>IF(杜トラ_入力シート!AH61="", "", 杜トラ_入力シート!AH61)</f>
        <v/>
      </c>
      <c r="AU56" s="299" t="str">
        <f>IF(杜トラ_入力シート!AI61="", "", 杜トラ_入力シート!AI61)</f>
        <v/>
      </c>
      <c r="AV56" s="298" t="str">
        <f>IF(AW56="", "", IF($L56="男", VLOOKUP(AW56, データ!$B$2:$C$101, 2, FALSE), IF($L56="女", VLOOKUP(AW56, データ!$F$2:$H$101, 2, FALSE), "")))</f>
        <v/>
      </c>
      <c r="AW56" s="299" t="str">
        <f>IF(A56="","",IF(杜トラ_入力シート!AJ61="", "", 杜トラ_入力シート!AJ61))</f>
        <v/>
      </c>
      <c r="AX56" s="299" t="str">
        <f>IF(杜トラ_入力シート!AK61="", "", 杜トラ_入力シート!AK61)</f>
        <v/>
      </c>
      <c r="AY56" s="299" t="str">
        <f>IF(杜トラ_入力シート!AL61="", "", 杜トラ_入力シート!AL61)</f>
        <v/>
      </c>
      <c r="AZ56" s="299" t="str">
        <f>IF(杜トラ_入力シート!AM61="", "", 杜トラ_入力シート!AM61)</f>
        <v/>
      </c>
      <c r="BA56" s="299" t="str">
        <f>IF(杜トラ_入力シート!AN61="", "", 杜トラ_入力シート!AN61)</f>
        <v/>
      </c>
      <c r="BB56" s="299" t="str">
        <f t="shared" si="2"/>
        <v/>
      </c>
    </row>
    <row r="57" spans="1:54">
      <c r="A57" s="298" t="str">
        <f>杜トラ_入力シート!A62</f>
        <v/>
      </c>
      <c r="B57" s="298" t="str">
        <f>IF(杜トラ_入力シート!B62="", "", 杜トラ_入力シート!B62)</f>
        <v/>
      </c>
      <c r="C57" s="299" t="str">
        <f>IF(杜トラ_入力シート!C62="", "", 杜トラ_入力シート!C62)</f>
        <v/>
      </c>
      <c r="D57" s="299" t="str">
        <f>IF(杜トラ_入力シート!D62="", "", 杜トラ_入力シート!D62)</f>
        <v/>
      </c>
      <c r="E57" s="299" t="str">
        <f t="shared" si="0"/>
        <v/>
      </c>
      <c r="F57" s="299" t="str">
        <f t="shared" si="0"/>
        <v/>
      </c>
      <c r="G57" s="299" t="str">
        <f t="shared" si="1"/>
        <v/>
      </c>
      <c r="H57" s="299" t="str">
        <f t="shared" si="1"/>
        <v/>
      </c>
      <c r="I57" s="299" t="str">
        <f>IF(杜トラ_入力シート!G62="", "", 杜トラ_入力シート!G62)</f>
        <v/>
      </c>
      <c r="J57" s="299" t="str">
        <f>IF(杜トラ_入力シート!E62="", "", 杜トラ_入力シート!E62)</f>
        <v/>
      </c>
      <c r="K57" s="299" t="str">
        <f>IF(杜トラ_入力シート!F62="", "", 杜トラ_入力シート!F62)</f>
        <v/>
      </c>
      <c r="L57" s="299" t="str">
        <f>IF(杜トラ_入力シート!I62="", "", 杜トラ_入力シート!I62)</f>
        <v/>
      </c>
      <c r="M57" s="298" t="str">
        <f>IF(杜トラ_入力シート!J62="", "", 杜トラ_入力シート!J62)</f>
        <v/>
      </c>
      <c r="N57" s="298" t="str">
        <f>IF(杜トラ_入力シート!K62="", "", 杜トラ_入力シート!K62)</f>
        <v/>
      </c>
      <c r="O57" s="298" t="str">
        <f>IF(杜トラ_入力シート!L62="", "", 杜トラ_入力シート!L62)</f>
        <v/>
      </c>
      <c r="P57" s="299" t="str">
        <f>IF(杜トラ_入力シート!M62="", "", 杜トラ_入力シート!M62)</f>
        <v/>
      </c>
      <c r="Q57" s="298" t="str">
        <f>IF(A57="","",杜トラ_入力シート!$AK$2)</f>
        <v/>
      </c>
      <c r="R57" s="299" t="str">
        <f>IF(Q57="", "", 杜トラ_入力シート!$Q$2)</f>
        <v/>
      </c>
      <c r="S57" s="299" t="str">
        <f>IF(Q57="", "", 杜トラ_入力シート!$Q$1)</f>
        <v/>
      </c>
      <c r="T57" s="299" t="str">
        <f>IF(Q57="", "", 杜トラ_入力シート!$V$1)</f>
        <v/>
      </c>
      <c r="U57" s="299" t="str">
        <f>IF(Q57="", "", 杜トラ_入力シート!$Q$2)</f>
        <v/>
      </c>
      <c r="V57" s="299" t="str">
        <f>IF(杜トラ_入力シート!N62="", "", 杜トラ_入力シート!N62)</f>
        <v/>
      </c>
      <c r="W57" s="299" t="str">
        <f>IF(杜トラ_入力シート!O62="", "", 杜トラ_入力シート!O62)</f>
        <v/>
      </c>
      <c r="X57" s="298" t="str">
        <f>IF(Y57="", "", IF($L57="男", VLOOKUP(Y57, データ!$B$2:$C$101, 2, FALSE), IF($L57="女", VLOOKUP(Y57, データ!$F$2:$H$101, 2, FALSE), "")))</f>
        <v/>
      </c>
      <c r="Y57" s="299" t="str">
        <f>IF(A57="","",IF(杜トラ_入力シート!P62="", "", 杜トラ_入力シート!P62))</f>
        <v/>
      </c>
      <c r="Z57" s="299" t="str">
        <f>IF(杜トラ_入力シート!Q62="", "", 杜トラ_入力シート!Q62)</f>
        <v/>
      </c>
      <c r="AA57" s="299" t="str">
        <f>IF(杜トラ_入力シート!R62="", "", 杜トラ_入力シート!R62)</f>
        <v/>
      </c>
      <c r="AB57" s="299" t="str">
        <f>IF(杜トラ_入力シート!S62="", "", 杜トラ_入力シート!S62)</f>
        <v/>
      </c>
      <c r="AC57" s="299" t="str">
        <f>IF(杜トラ_入力シート!T62="", "", 杜トラ_入力シート!T62)</f>
        <v/>
      </c>
      <c r="AD57" s="298" t="str">
        <f>IF(AE57="", "", IF($L57="男", VLOOKUP(AE57, データ!$B$2:$C$101, 2, FALSE), IF($L57="女", VLOOKUP(AE57, データ!$F$2:$H$101, 2, FALSE), "")))</f>
        <v/>
      </c>
      <c r="AE57" s="299" t="str">
        <f>IF(A57="","",IF(杜トラ_入力シート!U62="", "", 杜トラ_入力シート!U62))</f>
        <v/>
      </c>
      <c r="AF57" s="299" t="str">
        <f>IF(杜トラ_入力シート!V62="", "", 杜トラ_入力シート!V62)</f>
        <v/>
      </c>
      <c r="AG57" s="299" t="str">
        <f>IF(杜トラ_入力シート!W62="", "", 杜トラ_入力シート!W62)</f>
        <v/>
      </c>
      <c r="AH57" s="299" t="str">
        <f>IF(杜トラ_入力シート!X62="", "", 杜トラ_入力シート!X62)</f>
        <v/>
      </c>
      <c r="AI57" s="299" t="str">
        <f>IF(杜トラ_入力シート!Y62="", "", 杜トラ_入力シート!Y62)</f>
        <v/>
      </c>
      <c r="AJ57" s="298" t="str">
        <f>IF(AK57="", "", IF($L57="男", VLOOKUP(AK57, データ!$B$2:$C$101, 2, FALSE), IF($L57="女", VLOOKUP(AK57, データ!$F$2:$H$101, 2, FALSE), "")))</f>
        <v/>
      </c>
      <c r="AK57" s="299" t="str">
        <f>IF(A57="","",IF(杜トラ_入力シート!Z62="", "", 杜トラ_入力シート!Z62))</f>
        <v/>
      </c>
      <c r="AL57" s="299" t="str">
        <f>IF(杜トラ_入力シート!AA62="", "", 杜トラ_入力シート!AA62)</f>
        <v/>
      </c>
      <c r="AM57" s="299" t="str">
        <f>IF(杜トラ_入力シート!AB62="", "", 杜トラ_入力シート!AB62)</f>
        <v/>
      </c>
      <c r="AN57" s="299" t="str">
        <f>IF(杜トラ_入力シート!AC62="", "", 杜トラ_入力シート!AC62)</f>
        <v/>
      </c>
      <c r="AO57" s="299" t="str">
        <f>IF(杜トラ_入力シート!AD62="", "", 杜トラ_入力シート!AD62)</f>
        <v/>
      </c>
      <c r="AP57" s="298" t="str">
        <f>IF(AQ57="", "", IF($L57="男", VLOOKUP(AQ57, データ!$B$2:$C$101, 2, FALSE), IF($L57="女", VLOOKUP(AQ57, データ!$F$2:$H$101, 2, FALSE), "")))</f>
        <v/>
      </c>
      <c r="AQ57" s="299" t="str">
        <f>IF(A57="","",IF(杜トラ_入力シート!AE62="", "", 杜トラ_入力シート!AE62))</f>
        <v/>
      </c>
      <c r="AR57" s="299" t="str">
        <f>IF(杜トラ_入力シート!AF62="", "", 杜トラ_入力シート!AF62)</f>
        <v/>
      </c>
      <c r="AS57" s="299" t="str">
        <f>IF(杜トラ_入力シート!AG62="", "", 杜トラ_入力シート!AG62)</f>
        <v/>
      </c>
      <c r="AT57" s="299" t="str">
        <f>IF(杜トラ_入力シート!AH62="", "", 杜トラ_入力シート!AH62)</f>
        <v/>
      </c>
      <c r="AU57" s="299" t="str">
        <f>IF(杜トラ_入力シート!AI62="", "", 杜トラ_入力シート!AI62)</f>
        <v/>
      </c>
      <c r="AV57" s="298" t="str">
        <f>IF(AW57="", "", IF($L57="男", VLOOKUP(AW57, データ!$B$2:$C$101, 2, FALSE), IF($L57="女", VLOOKUP(AW57, データ!$F$2:$H$101, 2, FALSE), "")))</f>
        <v/>
      </c>
      <c r="AW57" s="299" t="str">
        <f>IF(A57="","",IF(杜トラ_入力シート!AJ62="", "", 杜トラ_入力シート!AJ62))</f>
        <v/>
      </c>
      <c r="AX57" s="299" t="str">
        <f>IF(杜トラ_入力シート!AK62="", "", 杜トラ_入力シート!AK62)</f>
        <v/>
      </c>
      <c r="AY57" s="299" t="str">
        <f>IF(杜トラ_入力シート!AL62="", "", 杜トラ_入力シート!AL62)</f>
        <v/>
      </c>
      <c r="AZ57" s="299" t="str">
        <f>IF(杜トラ_入力シート!AM62="", "", 杜トラ_入力シート!AM62)</f>
        <v/>
      </c>
      <c r="BA57" s="299" t="str">
        <f>IF(杜トラ_入力シート!AN62="", "", 杜トラ_入力シート!AN62)</f>
        <v/>
      </c>
      <c r="BB57" s="299" t="str">
        <f t="shared" si="2"/>
        <v/>
      </c>
    </row>
    <row r="58" spans="1:54">
      <c r="A58" s="298" t="str">
        <f>杜トラ_入力シート!A63</f>
        <v/>
      </c>
      <c r="B58" s="298" t="str">
        <f>IF(杜トラ_入力シート!B63="", "", 杜トラ_入力シート!B63)</f>
        <v/>
      </c>
      <c r="C58" s="299" t="str">
        <f>IF(杜トラ_入力シート!C63="", "", 杜トラ_入力シート!C63)</f>
        <v/>
      </c>
      <c r="D58" s="299" t="str">
        <f>IF(杜トラ_入力シート!D63="", "", 杜トラ_入力シート!D63)</f>
        <v/>
      </c>
      <c r="E58" s="299" t="str">
        <f t="shared" si="0"/>
        <v/>
      </c>
      <c r="F58" s="299" t="str">
        <f t="shared" si="0"/>
        <v/>
      </c>
      <c r="G58" s="299" t="str">
        <f t="shared" si="1"/>
        <v/>
      </c>
      <c r="H58" s="299" t="str">
        <f t="shared" si="1"/>
        <v/>
      </c>
      <c r="I58" s="299" t="str">
        <f>IF(杜トラ_入力シート!G63="", "", 杜トラ_入力シート!G63)</f>
        <v/>
      </c>
      <c r="J58" s="299" t="str">
        <f>IF(杜トラ_入力シート!E63="", "", 杜トラ_入力シート!E63)</f>
        <v/>
      </c>
      <c r="K58" s="299" t="str">
        <f>IF(杜トラ_入力シート!F63="", "", 杜トラ_入力シート!F63)</f>
        <v/>
      </c>
      <c r="L58" s="299" t="str">
        <f>IF(杜トラ_入力シート!I63="", "", 杜トラ_入力シート!I63)</f>
        <v/>
      </c>
      <c r="M58" s="298" t="str">
        <f>IF(杜トラ_入力シート!J63="", "", 杜トラ_入力シート!J63)</f>
        <v/>
      </c>
      <c r="N58" s="298" t="str">
        <f>IF(杜トラ_入力シート!K63="", "", 杜トラ_入力シート!K63)</f>
        <v/>
      </c>
      <c r="O58" s="298" t="str">
        <f>IF(杜トラ_入力シート!L63="", "", 杜トラ_入力シート!L63)</f>
        <v/>
      </c>
      <c r="P58" s="299" t="str">
        <f>IF(杜トラ_入力シート!M63="", "", 杜トラ_入力シート!M63)</f>
        <v/>
      </c>
      <c r="Q58" s="298" t="str">
        <f>IF(A58="","",杜トラ_入力シート!$AK$2)</f>
        <v/>
      </c>
      <c r="R58" s="299" t="str">
        <f>IF(Q58="", "", 杜トラ_入力シート!$Q$2)</f>
        <v/>
      </c>
      <c r="S58" s="299" t="str">
        <f>IF(Q58="", "", 杜トラ_入力シート!$Q$1)</f>
        <v/>
      </c>
      <c r="T58" s="299" t="str">
        <f>IF(Q58="", "", 杜トラ_入力シート!$V$1)</f>
        <v/>
      </c>
      <c r="U58" s="299" t="str">
        <f>IF(Q58="", "", 杜トラ_入力シート!$Q$2)</f>
        <v/>
      </c>
      <c r="V58" s="299" t="str">
        <f>IF(杜トラ_入力シート!N63="", "", 杜トラ_入力シート!N63)</f>
        <v/>
      </c>
      <c r="W58" s="299" t="str">
        <f>IF(杜トラ_入力シート!O63="", "", 杜トラ_入力シート!O63)</f>
        <v/>
      </c>
      <c r="X58" s="298" t="str">
        <f>IF(Y58="", "", IF($L58="男", VLOOKUP(Y58, データ!$B$2:$C$101, 2, FALSE), IF($L58="女", VLOOKUP(Y58, データ!$F$2:$H$101, 2, FALSE), "")))</f>
        <v/>
      </c>
      <c r="Y58" s="299" t="str">
        <f>IF(A58="","",IF(杜トラ_入力シート!P63="", "", 杜トラ_入力シート!P63))</f>
        <v/>
      </c>
      <c r="Z58" s="299" t="str">
        <f>IF(杜トラ_入力シート!Q63="", "", 杜トラ_入力シート!Q63)</f>
        <v/>
      </c>
      <c r="AA58" s="299" t="str">
        <f>IF(杜トラ_入力シート!R63="", "", 杜トラ_入力シート!R63)</f>
        <v/>
      </c>
      <c r="AB58" s="299" t="str">
        <f>IF(杜トラ_入力シート!S63="", "", 杜トラ_入力シート!S63)</f>
        <v/>
      </c>
      <c r="AC58" s="299" t="str">
        <f>IF(杜トラ_入力シート!T63="", "", 杜トラ_入力シート!T63)</f>
        <v/>
      </c>
      <c r="AD58" s="298" t="str">
        <f>IF(AE58="", "", IF($L58="男", VLOOKUP(AE58, データ!$B$2:$C$101, 2, FALSE), IF($L58="女", VLOOKUP(AE58, データ!$F$2:$H$101, 2, FALSE), "")))</f>
        <v/>
      </c>
      <c r="AE58" s="299" t="str">
        <f>IF(A58="","",IF(杜トラ_入力シート!U63="", "", 杜トラ_入力シート!U63))</f>
        <v/>
      </c>
      <c r="AF58" s="299" t="str">
        <f>IF(杜トラ_入力シート!V63="", "", 杜トラ_入力シート!V63)</f>
        <v/>
      </c>
      <c r="AG58" s="299" t="str">
        <f>IF(杜トラ_入力シート!W63="", "", 杜トラ_入力シート!W63)</f>
        <v/>
      </c>
      <c r="AH58" s="299" t="str">
        <f>IF(杜トラ_入力シート!X63="", "", 杜トラ_入力シート!X63)</f>
        <v/>
      </c>
      <c r="AI58" s="299" t="str">
        <f>IF(杜トラ_入力シート!Y63="", "", 杜トラ_入力シート!Y63)</f>
        <v/>
      </c>
      <c r="AJ58" s="298" t="str">
        <f>IF(AK58="", "", IF($L58="男", VLOOKUP(AK58, データ!$B$2:$C$101, 2, FALSE), IF($L58="女", VLOOKUP(AK58, データ!$F$2:$H$101, 2, FALSE), "")))</f>
        <v/>
      </c>
      <c r="AK58" s="299" t="str">
        <f>IF(A58="","",IF(杜トラ_入力シート!Z63="", "", 杜トラ_入力シート!Z63))</f>
        <v/>
      </c>
      <c r="AL58" s="299" t="str">
        <f>IF(杜トラ_入力シート!AA63="", "", 杜トラ_入力シート!AA63)</f>
        <v/>
      </c>
      <c r="AM58" s="299" t="str">
        <f>IF(杜トラ_入力シート!AB63="", "", 杜トラ_入力シート!AB63)</f>
        <v/>
      </c>
      <c r="AN58" s="299" t="str">
        <f>IF(杜トラ_入力シート!AC63="", "", 杜トラ_入力シート!AC63)</f>
        <v/>
      </c>
      <c r="AO58" s="299" t="str">
        <f>IF(杜トラ_入力シート!AD63="", "", 杜トラ_入力シート!AD63)</f>
        <v/>
      </c>
      <c r="AP58" s="298" t="str">
        <f>IF(AQ58="", "", IF($L58="男", VLOOKUP(AQ58, データ!$B$2:$C$101, 2, FALSE), IF($L58="女", VLOOKUP(AQ58, データ!$F$2:$H$101, 2, FALSE), "")))</f>
        <v/>
      </c>
      <c r="AQ58" s="299" t="str">
        <f>IF(A58="","",IF(杜トラ_入力シート!AE63="", "", 杜トラ_入力シート!AE63))</f>
        <v/>
      </c>
      <c r="AR58" s="299" t="str">
        <f>IF(杜トラ_入力シート!AF63="", "", 杜トラ_入力シート!AF63)</f>
        <v/>
      </c>
      <c r="AS58" s="299" t="str">
        <f>IF(杜トラ_入力シート!AG63="", "", 杜トラ_入力シート!AG63)</f>
        <v/>
      </c>
      <c r="AT58" s="299" t="str">
        <f>IF(杜トラ_入力シート!AH63="", "", 杜トラ_入力シート!AH63)</f>
        <v/>
      </c>
      <c r="AU58" s="299" t="str">
        <f>IF(杜トラ_入力シート!AI63="", "", 杜トラ_入力シート!AI63)</f>
        <v/>
      </c>
      <c r="AV58" s="298" t="str">
        <f>IF(AW58="", "", IF($L58="男", VLOOKUP(AW58, データ!$B$2:$C$101, 2, FALSE), IF($L58="女", VLOOKUP(AW58, データ!$F$2:$H$101, 2, FALSE), "")))</f>
        <v/>
      </c>
      <c r="AW58" s="299" t="str">
        <f>IF(A58="","",IF(杜トラ_入力シート!AJ63="", "", 杜トラ_入力シート!AJ63))</f>
        <v/>
      </c>
      <c r="AX58" s="299" t="str">
        <f>IF(杜トラ_入力シート!AK63="", "", 杜トラ_入力シート!AK63)</f>
        <v/>
      </c>
      <c r="AY58" s="299" t="str">
        <f>IF(杜トラ_入力シート!AL63="", "", 杜トラ_入力シート!AL63)</f>
        <v/>
      </c>
      <c r="AZ58" s="299" t="str">
        <f>IF(杜トラ_入力シート!AM63="", "", 杜トラ_入力シート!AM63)</f>
        <v/>
      </c>
      <c r="BA58" s="299" t="str">
        <f>IF(杜トラ_入力シート!AN63="", "", 杜トラ_入力シート!AN63)</f>
        <v/>
      </c>
      <c r="BB58" s="299" t="str">
        <f t="shared" si="2"/>
        <v/>
      </c>
    </row>
    <row r="59" spans="1:54">
      <c r="A59" s="298" t="str">
        <f>杜トラ_入力シート!A64</f>
        <v/>
      </c>
      <c r="B59" s="298" t="str">
        <f>IF(杜トラ_入力シート!B64="", "", 杜トラ_入力シート!B64)</f>
        <v/>
      </c>
      <c r="C59" s="299" t="str">
        <f>IF(杜トラ_入力シート!C64="", "", 杜トラ_入力シート!C64)</f>
        <v/>
      </c>
      <c r="D59" s="299" t="str">
        <f>IF(杜トラ_入力シート!D64="", "", 杜トラ_入力シート!D64)</f>
        <v/>
      </c>
      <c r="E59" s="299" t="str">
        <f t="shared" si="0"/>
        <v/>
      </c>
      <c r="F59" s="299" t="str">
        <f t="shared" si="0"/>
        <v/>
      </c>
      <c r="G59" s="299" t="str">
        <f t="shared" si="1"/>
        <v/>
      </c>
      <c r="H59" s="299" t="str">
        <f t="shared" si="1"/>
        <v/>
      </c>
      <c r="I59" s="299" t="str">
        <f>IF(杜トラ_入力シート!G64="", "", 杜トラ_入力シート!G64)</f>
        <v/>
      </c>
      <c r="J59" s="299" t="str">
        <f>IF(杜トラ_入力シート!E64="", "", 杜トラ_入力シート!E64)</f>
        <v/>
      </c>
      <c r="K59" s="299" t="str">
        <f>IF(杜トラ_入力シート!F64="", "", 杜トラ_入力シート!F64)</f>
        <v/>
      </c>
      <c r="L59" s="299" t="str">
        <f>IF(杜トラ_入力シート!I64="", "", 杜トラ_入力シート!I64)</f>
        <v/>
      </c>
      <c r="M59" s="298" t="str">
        <f>IF(杜トラ_入力シート!J64="", "", 杜トラ_入力シート!J64)</f>
        <v/>
      </c>
      <c r="N59" s="298" t="str">
        <f>IF(杜トラ_入力シート!K64="", "", 杜トラ_入力シート!K64)</f>
        <v/>
      </c>
      <c r="O59" s="298" t="str">
        <f>IF(杜トラ_入力シート!L64="", "", 杜トラ_入力シート!L64)</f>
        <v/>
      </c>
      <c r="P59" s="299" t="str">
        <f>IF(杜トラ_入力シート!M64="", "", 杜トラ_入力シート!M64)</f>
        <v/>
      </c>
      <c r="Q59" s="298" t="str">
        <f>IF(A59="","",杜トラ_入力シート!$AK$2)</f>
        <v/>
      </c>
      <c r="R59" s="299" t="str">
        <f>IF(Q59="", "", 杜トラ_入力シート!$Q$2)</f>
        <v/>
      </c>
      <c r="S59" s="299" t="str">
        <f>IF(Q59="", "", 杜トラ_入力シート!$Q$1)</f>
        <v/>
      </c>
      <c r="T59" s="299" t="str">
        <f>IF(Q59="", "", 杜トラ_入力シート!$V$1)</f>
        <v/>
      </c>
      <c r="U59" s="299" t="str">
        <f>IF(Q59="", "", 杜トラ_入力シート!$Q$2)</f>
        <v/>
      </c>
      <c r="V59" s="299" t="str">
        <f>IF(杜トラ_入力シート!N64="", "", 杜トラ_入力シート!N64)</f>
        <v/>
      </c>
      <c r="W59" s="299" t="str">
        <f>IF(杜トラ_入力シート!O64="", "", 杜トラ_入力シート!O64)</f>
        <v/>
      </c>
      <c r="X59" s="298" t="str">
        <f>IF(Y59="", "", IF($L59="男", VLOOKUP(Y59, データ!$B$2:$C$101, 2, FALSE), IF($L59="女", VLOOKUP(Y59, データ!$F$2:$H$101, 2, FALSE), "")))</f>
        <v/>
      </c>
      <c r="Y59" s="299" t="str">
        <f>IF(A59="","",IF(杜トラ_入力シート!P64="", "", 杜トラ_入力シート!P64))</f>
        <v/>
      </c>
      <c r="Z59" s="299" t="str">
        <f>IF(杜トラ_入力シート!Q64="", "", 杜トラ_入力シート!Q64)</f>
        <v/>
      </c>
      <c r="AA59" s="299" t="str">
        <f>IF(杜トラ_入力シート!R64="", "", 杜トラ_入力シート!R64)</f>
        <v/>
      </c>
      <c r="AB59" s="299" t="str">
        <f>IF(杜トラ_入力シート!S64="", "", 杜トラ_入力シート!S64)</f>
        <v/>
      </c>
      <c r="AC59" s="299" t="str">
        <f>IF(杜トラ_入力シート!T64="", "", 杜トラ_入力シート!T64)</f>
        <v/>
      </c>
      <c r="AD59" s="298" t="str">
        <f>IF(AE59="", "", IF($L59="男", VLOOKUP(AE59, データ!$B$2:$C$101, 2, FALSE), IF($L59="女", VLOOKUP(AE59, データ!$F$2:$H$101, 2, FALSE), "")))</f>
        <v/>
      </c>
      <c r="AE59" s="299" t="str">
        <f>IF(A59="","",IF(杜トラ_入力シート!U64="", "", 杜トラ_入力シート!U64))</f>
        <v/>
      </c>
      <c r="AF59" s="299" t="str">
        <f>IF(杜トラ_入力シート!V64="", "", 杜トラ_入力シート!V64)</f>
        <v/>
      </c>
      <c r="AG59" s="299" t="str">
        <f>IF(杜トラ_入力シート!W64="", "", 杜トラ_入力シート!W64)</f>
        <v/>
      </c>
      <c r="AH59" s="299" t="str">
        <f>IF(杜トラ_入力シート!X64="", "", 杜トラ_入力シート!X64)</f>
        <v/>
      </c>
      <c r="AI59" s="299" t="str">
        <f>IF(杜トラ_入力シート!Y64="", "", 杜トラ_入力シート!Y64)</f>
        <v/>
      </c>
      <c r="AJ59" s="298" t="str">
        <f>IF(AK59="", "", IF($L59="男", VLOOKUP(AK59, データ!$B$2:$C$101, 2, FALSE), IF($L59="女", VLOOKUP(AK59, データ!$F$2:$H$101, 2, FALSE), "")))</f>
        <v/>
      </c>
      <c r="AK59" s="299" t="str">
        <f>IF(A59="","",IF(杜トラ_入力シート!Z64="", "", 杜トラ_入力シート!Z64))</f>
        <v/>
      </c>
      <c r="AL59" s="299" t="str">
        <f>IF(杜トラ_入力シート!AA64="", "", 杜トラ_入力シート!AA64)</f>
        <v/>
      </c>
      <c r="AM59" s="299" t="str">
        <f>IF(杜トラ_入力シート!AB64="", "", 杜トラ_入力シート!AB64)</f>
        <v/>
      </c>
      <c r="AN59" s="299" t="str">
        <f>IF(杜トラ_入力シート!AC64="", "", 杜トラ_入力シート!AC64)</f>
        <v/>
      </c>
      <c r="AO59" s="299" t="str">
        <f>IF(杜トラ_入力シート!AD64="", "", 杜トラ_入力シート!AD64)</f>
        <v/>
      </c>
      <c r="AP59" s="298" t="str">
        <f>IF(AQ59="", "", IF($L59="男", VLOOKUP(AQ59, データ!$B$2:$C$101, 2, FALSE), IF($L59="女", VLOOKUP(AQ59, データ!$F$2:$H$101, 2, FALSE), "")))</f>
        <v/>
      </c>
      <c r="AQ59" s="299" t="str">
        <f>IF(A59="","",IF(杜トラ_入力シート!AE64="", "", 杜トラ_入力シート!AE64))</f>
        <v/>
      </c>
      <c r="AR59" s="299" t="str">
        <f>IF(杜トラ_入力シート!AF64="", "", 杜トラ_入力シート!AF64)</f>
        <v/>
      </c>
      <c r="AS59" s="299" t="str">
        <f>IF(杜トラ_入力シート!AG64="", "", 杜トラ_入力シート!AG64)</f>
        <v/>
      </c>
      <c r="AT59" s="299" t="str">
        <f>IF(杜トラ_入力シート!AH64="", "", 杜トラ_入力シート!AH64)</f>
        <v/>
      </c>
      <c r="AU59" s="299" t="str">
        <f>IF(杜トラ_入力シート!AI64="", "", 杜トラ_入力シート!AI64)</f>
        <v/>
      </c>
      <c r="AV59" s="298" t="str">
        <f>IF(AW59="", "", IF($L59="男", VLOOKUP(AW59, データ!$B$2:$C$101, 2, FALSE), IF($L59="女", VLOOKUP(AW59, データ!$F$2:$H$101, 2, FALSE), "")))</f>
        <v/>
      </c>
      <c r="AW59" s="299" t="str">
        <f>IF(A59="","",IF(杜トラ_入力シート!AJ64="", "", 杜トラ_入力シート!AJ64))</f>
        <v/>
      </c>
      <c r="AX59" s="299" t="str">
        <f>IF(杜トラ_入力シート!AK64="", "", 杜トラ_入力シート!AK64)</f>
        <v/>
      </c>
      <c r="AY59" s="299" t="str">
        <f>IF(杜トラ_入力シート!AL64="", "", 杜トラ_入力シート!AL64)</f>
        <v/>
      </c>
      <c r="AZ59" s="299" t="str">
        <f>IF(杜トラ_入力シート!AM64="", "", 杜トラ_入力シート!AM64)</f>
        <v/>
      </c>
      <c r="BA59" s="299" t="str">
        <f>IF(杜トラ_入力シート!AN64="", "", 杜トラ_入力シート!AN64)</f>
        <v/>
      </c>
      <c r="BB59" s="299" t="str">
        <f t="shared" si="2"/>
        <v/>
      </c>
    </row>
    <row r="60" spans="1:54">
      <c r="A60" s="298" t="str">
        <f>杜トラ_入力シート!A65</f>
        <v/>
      </c>
      <c r="B60" s="298" t="str">
        <f>IF(杜トラ_入力シート!B65="", "", 杜トラ_入力シート!B65)</f>
        <v/>
      </c>
      <c r="C60" s="299" t="str">
        <f>IF(杜トラ_入力シート!C65="", "", 杜トラ_入力シート!C65)</f>
        <v/>
      </c>
      <c r="D60" s="299" t="str">
        <f>IF(杜トラ_入力シート!D65="", "", 杜トラ_入力シート!D65)</f>
        <v/>
      </c>
      <c r="E60" s="299" t="str">
        <f t="shared" si="0"/>
        <v/>
      </c>
      <c r="F60" s="299" t="str">
        <f t="shared" si="0"/>
        <v/>
      </c>
      <c r="G60" s="299" t="str">
        <f t="shared" si="1"/>
        <v/>
      </c>
      <c r="H60" s="299" t="str">
        <f t="shared" si="1"/>
        <v/>
      </c>
      <c r="I60" s="299" t="str">
        <f>IF(杜トラ_入力シート!G65="", "", 杜トラ_入力シート!G65)</f>
        <v/>
      </c>
      <c r="J60" s="299" t="str">
        <f>IF(杜トラ_入力シート!E65="", "", 杜トラ_入力シート!E65)</f>
        <v/>
      </c>
      <c r="K60" s="299" t="str">
        <f>IF(杜トラ_入力シート!F65="", "", 杜トラ_入力シート!F65)</f>
        <v/>
      </c>
      <c r="L60" s="299" t="str">
        <f>IF(杜トラ_入力シート!I65="", "", 杜トラ_入力シート!I65)</f>
        <v/>
      </c>
      <c r="M60" s="298" t="str">
        <f>IF(杜トラ_入力シート!J65="", "", 杜トラ_入力シート!J65)</f>
        <v/>
      </c>
      <c r="N60" s="298" t="str">
        <f>IF(杜トラ_入力シート!K65="", "", 杜トラ_入力シート!K65)</f>
        <v/>
      </c>
      <c r="O60" s="298" t="str">
        <f>IF(杜トラ_入力シート!L65="", "", 杜トラ_入力シート!L65)</f>
        <v/>
      </c>
      <c r="P60" s="299" t="str">
        <f>IF(杜トラ_入力シート!M65="", "", 杜トラ_入力シート!M65)</f>
        <v/>
      </c>
      <c r="Q60" s="298" t="str">
        <f>IF(A60="","",杜トラ_入力シート!$AK$2)</f>
        <v/>
      </c>
      <c r="R60" s="299" t="str">
        <f>IF(Q60="", "", 杜トラ_入力シート!$Q$2)</f>
        <v/>
      </c>
      <c r="S60" s="299" t="str">
        <f>IF(Q60="", "", 杜トラ_入力シート!$Q$1)</f>
        <v/>
      </c>
      <c r="T60" s="299" t="str">
        <f>IF(Q60="", "", 杜トラ_入力シート!$V$1)</f>
        <v/>
      </c>
      <c r="U60" s="299" t="str">
        <f>IF(Q60="", "", 杜トラ_入力シート!$Q$2)</f>
        <v/>
      </c>
      <c r="V60" s="299" t="str">
        <f>IF(杜トラ_入力シート!N65="", "", 杜トラ_入力シート!N65)</f>
        <v/>
      </c>
      <c r="W60" s="299" t="str">
        <f>IF(杜トラ_入力シート!O65="", "", 杜トラ_入力シート!O65)</f>
        <v/>
      </c>
      <c r="X60" s="298" t="str">
        <f>IF(Y60="", "", IF($L60="男", VLOOKUP(Y60, データ!$B$2:$C$101, 2, FALSE), IF($L60="女", VLOOKUP(Y60, データ!$F$2:$H$101, 2, FALSE), "")))</f>
        <v/>
      </c>
      <c r="Y60" s="299" t="str">
        <f>IF(A60="","",IF(杜トラ_入力シート!P65="", "", 杜トラ_入力シート!P65))</f>
        <v/>
      </c>
      <c r="Z60" s="299" t="str">
        <f>IF(杜トラ_入力シート!Q65="", "", 杜トラ_入力シート!Q65)</f>
        <v/>
      </c>
      <c r="AA60" s="299" t="str">
        <f>IF(杜トラ_入力シート!R65="", "", 杜トラ_入力シート!R65)</f>
        <v/>
      </c>
      <c r="AB60" s="299" t="str">
        <f>IF(杜トラ_入力シート!S65="", "", 杜トラ_入力シート!S65)</f>
        <v/>
      </c>
      <c r="AC60" s="299" t="str">
        <f>IF(杜トラ_入力シート!T65="", "", 杜トラ_入力シート!T65)</f>
        <v/>
      </c>
      <c r="AD60" s="298" t="str">
        <f>IF(AE60="", "", IF($L60="男", VLOOKUP(AE60, データ!$B$2:$C$101, 2, FALSE), IF($L60="女", VLOOKUP(AE60, データ!$F$2:$H$101, 2, FALSE), "")))</f>
        <v/>
      </c>
      <c r="AE60" s="299" t="str">
        <f>IF(A60="","",IF(杜トラ_入力シート!U65="", "", 杜トラ_入力シート!U65))</f>
        <v/>
      </c>
      <c r="AF60" s="299" t="str">
        <f>IF(杜トラ_入力シート!V65="", "", 杜トラ_入力シート!V65)</f>
        <v/>
      </c>
      <c r="AG60" s="299" t="str">
        <f>IF(杜トラ_入力シート!W65="", "", 杜トラ_入力シート!W65)</f>
        <v/>
      </c>
      <c r="AH60" s="299" t="str">
        <f>IF(杜トラ_入力シート!X65="", "", 杜トラ_入力シート!X65)</f>
        <v/>
      </c>
      <c r="AI60" s="299" t="str">
        <f>IF(杜トラ_入力シート!Y65="", "", 杜トラ_入力シート!Y65)</f>
        <v/>
      </c>
      <c r="AJ60" s="298" t="str">
        <f>IF(AK60="", "", IF($L60="男", VLOOKUP(AK60, データ!$B$2:$C$101, 2, FALSE), IF($L60="女", VLOOKUP(AK60, データ!$F$2:$H$101, 2, FALSE), "")))</f>
        <v/>
      </c>
      <c r="AK60" s="299" t="str">
        <f>IF(A60="","",IF(杜トラ_入力シート!Z65="", "", 杜トラ_入力シート!Z65))</f>
        <v/>
      </c>
      <c r="AL60" s="299" t="str">
        <f>IF(杜トラ_入力シート!AA65="", "", 杜トラ_入力シート!AA65)</f>
        <v/>
      </c>
      <c r="AM60" s="299" t="str">
        <f>IF(杜トラ_入力シート!AB65="", "", 杜トラ_入力シート!AB65)</f>
        <v/>
      </c>
      <c r="AN60" s="299" t="str">
        <f>IF(杜トラ_入力シート!AC65="", "", 杜トラ_入力シート!AC65)</f>
        <v/>
      </c>
      <c r="AO60" s="299" t="str">
        <f>IF(杜トラ_入力シート!AD65="", "", 杜トラ_入力シート!AD65)</f>
        <v/>
      </c>
      <c r="AP60" s="298" t="str">
        <f>IF(AQ60="", "", IF($L60="男", VLOOKUP(AQ60, データ!$B$2:$C$101, 2, FALSE), IF($L60="女", VLOOKUP(AQ60, データ!$F$2:$H$101, 2, FALSE), "")))</f>
        <v/>
      </c>
      <c r="AQ60" s="299" t="str">
        <f>IF(A60="","",IF(杜トラ_入力シート!AE65="", "", 杜トラ_入力シート!AE65))</f>
        <v/>
      </c>
      <c r="AR60" s="299" t="str">
        <f>IF(杜トラ_入力シート!AF65="", "", 杜トラ_入力シート!AF65)</f>
        <v/>
      </c>
      <c r="AS60" s="299" t="str">
        <f>IF(杜トラ_入力シート!AG65="", "", 杜トラ_入力シート!AG65)</f>
        <v/>
      </c>
      <c r="AT60" s="299" t="str">
        <f>IF(杜トラ_入力シート!AH65="", "", 杜トラ_入力シート!AH65)</f>
        <v/>
      </c>
      <c r="AU60" s="299" t="str">
        <f>IF(杜トラ_入力シート!AI65="", "", 杜トラ_入力シート!AI65)</f>
        <v/>
      </c>
      <c r="AV60" s="298" t="str">
        <f>IF(AW60="", "", IF($L60="男", VLOOKUP(AW60, データ!$B$2:$C$101, 2, FALSE), IF($L60="女", VLOOKUP(AW60, データ!$F$2:$H$101, 2, FALSE), "")))</f>
        <v/>
      </c>
      <c r="AW60" s="299" t="str">
        <f>IF(A60="","",IF(杜トラ_入力シート!AJ65="", "", 杜トラ_入力シート!AJ65))</f>
        <v/>
      </c>
      <c r="AX60" s="299" t="str">
        <f>IF(杜トラ_入力シート!AK65="", "", 杜トラ_入力シート!AK65)</f>
        <v/>
      </c>
      <c r="AY60" s="299" t="str">
        <f>IF(杜トラ_入力シート!AL65="", "", 杜トラ_入力シート!AL65)</f>
        <v/>
      </c>
      <c r="AZ60" s="299" t="str">
        <f>IF(杜トラ_入力シート!AM65="", "", 杜トラ_入力シート!AM65)</f>
        <v/>
      </c>
      <c r="BA60" s="299" t="str">
        <f>IF(杜トラ_入力シート!AN65="", "", 杜トラ_入力シート!AN65)</f>
        <v/>
      </c>
      <c r="BB60" s="299" t="str">
        <f t="shared" si="2"/>
        <v/>
      </c>
    </row>
    <row r="61" spans="1:54">
      <c r="A61" s="298" t="str">
        <f>杜トラ_入力シート!A66</f>
        <v/>
      </c>
      <c r="B61" s="298" t="str">
        <f>IF(杜トラ_入力シート!B66="", "", 杜トラ_入力シート!B66)</f>
        <v/>
      </c>
      <c r="C61" s="299" t="str">
        <f>IF(杜トラ_入力シート!C66="", "", 杜トラ_入力シート!C66)</f>
        <v/>
      </c>
      <c r="D61" s="299" t="str">
        <f>IF(杜トラ_入力シート!D66="", "", 杜トラ_入力シート!D66)</f>
        <v/>
      </c>
      <c r="E61" s="299" t="str">
        <f t="shared" si="0"/>
        <v/>
      </c>
      <c r="F61" s="299" t="str">
        <f t="shared" si="0"/>
        <v/>
      </c>
      <c r="G61" s="299" t="str">
        <f t="shared" si="1"/>
        <v/>
      </c>
      <c r="H61" s="299" t="str">
        <f t="shared" si="1"/>
        <v/>
      </c>
      <c r="I61" s="299" t="str">
        <f>IF(杜トラ_入力シート!G66="", "", 杜トラ_入力シート!G66)</f>
        <v/>
      </c>
      <c r="J61" s="299" t="str">
        <f>IF(杜トラ_入力シート!E66="", "", 杜トラ_入力シート!E66)</f>
        <v/>
      </c>
      <c r="K61" s="299" t="str">
        <f>IF(杜トラ_入力シート!F66="", "", 杜トラ_入力シート!F66)</f>
        <v/>
      </c>
      <c r="L61" s="299" t="str">
        <f>IF(杜トラ_入力シート!I66="", "", 杜トラ_入力シート!I66)</f>
        <v/>
      </c>
      <c r="M61" s="298" t="str">
        <f>IF(杜トラ_入力シート!J66="", "", 杜トラ_入力シート!J66)</f>
        <v/>
      </c>
      <c r="N61" s="298" t="str">
        <f>IF(杜トラ_入力シート!K66="", "", 杜トラ_入力シート!K66)</f>
        <v/>
      </c>
      <c r="O61" s="298" t="str">
        <f>IF(杜トラ_入力シート!L66="", "", 杜トラ_入力シート!L66)</f>
        <v/>
      </c>
      <c r="P61" s="299" t="str">
        <f>IF(杜トラ_入力シート!M66="", "", 杜トラ_入力シート!M66)</f>
        <v/>
      </c>
      <c r="Q61" s="298" t="str">
        <f>IF(A61="","",杜トラ_入力シート!$AK$2)</f>
        <v/>
      </c>
      <c r="R61" s="299" t="str">
        <f>IF(Q61="", "", 杜トラ_入力シート!$Q$2)</f>
        <v/>
      </c>
      <c r="S61" s="299" t="str">
        <f>IF(Q61="", "", 杜トラ_入力シート!$Q$1)</f>
        <v/>
      </c>
      <c r="T61" s="299" t="str">
        <f>IF(Q61="", "", 杜トラ_入力シート!$V$1)</f>
        <v/>
      </c>
      <c r="U61" s="299" t="str">
        <f>IF(Q61="", "", 杜トラ_入力シート!$Q$2)</f>
        <v/>
      </c>
      <c r="V61" s="299" t="str">
        <f>IF(杜トラ_入力シート!N66="", "", 杜トラ_入力シート!N66)</f>
        <v/>
      </c>
      <c r="W61" s="299" t="str">
        <f>IF(杜トラ_入力シート!O66="", "", 杜トラ_入力シート!O66)</f>
        <v/>
      </c>
      <c r="X61" s="298" t="str">
        <f>IF(Y61="", "", IF($L61="男", VLOOKUP(Y61, データ!$B$2:$C$101, 2, FALSE), IF($L61="女", VLOOKUP(Y61, データ!$F$2:$H$101, 2, FALSE), "")))</f>
        <v/>
      </c>
      <c r="Y61" s="299" t="str">
        <f>IF(A61="","",IF(杜トラ_入力シート!P66="", "", 杜トラ_入力シート!P66))</f>
        <v/>
      </c>
      <c r="Z61" s="299" t="str">
        <f>IF(杜トラ_入力シート!Q66="", "", 杜トラ_入力シート!Q66)</f>
        <v/>
      </c>
      <c r="AA61" s="299" t="str">
        <f>IF(杜トラ_入力シート!R66="", "", 杜トラ_入力シート!R66)</f>
        <v/>
      </c>
      <c r="AB61" s="299" t="str">
        <f>IF(杜トラ_入力シート!S66="", "", 杜トラ_入力シート!S66)</f>
        <v/>
      </c>
      <c r="AC61" s="299" t="str">
        <f>IF(杜トラ_入力シート!T66="", "", 杜トラ_入力シート!T66)</f>
        <v/>
      </c>
      <c r="AD61" s="298" t="str">
        <f>IF(AE61="", "", IF($L61="男", VLOOKUP(AE61, データ!$B$2:$C$101, 2, FALSE), IF($L61="女", VLOOKUP(AE61, データ!$F$2:$H$101, 2, FALSE), "")))</f>
        <v/>
      </c>
      <c r="AE61" s="299" t="str">
        <f>IF(A61="","",IF(杜トラ_入力シート!U66="", "", 杜トラ_入力シート!U66))</f>
        <v/>
      </c>
      <c r="AF61" s="299" t="str">
        <f>IF(杜トラ_入力シート!V66="", "", 杜トラ_入力シート!V66)</f>
        <v/>
      </c>
      <c r="AG61" s="299" t="str">
        <f>IF(杜トラ_入力シート!W66="", "", 杜トラ_入力シート!W66)</f>
        <v/>
      </c>
      <c r="AH61" s="299" t="str">
        <f>IF(杜トラ_入力シート!X66="", "", 杜トラ_入力シート!X66)</f>
        <v/>
      </c>
      <c r="AI61" s="299" t="str">
        <f>IF(杜トラ_入力シート!Y66="", "", 杜トラ_入力シート!Y66)</f>
        <v/>
      </c>
      <c r="AJ61" s="298" t="str">
        <f>IF(AK61="", "", IF($L61="男", VLOOKUP(AK61, データ!$B$2:$C$101, 2, FALSE), IF($L61="女", VLOOKUP(AK61, データ!$F$2:$H$101, 2, FALSE), "")))</f>
        <v/>
      </c>
      <c r="AK61" s="299" t="str">
        <f>IF(A61="","",IF(杜トラ_入力シート!Z66="", "", 杜トラ_入力シート!Z66))</f>
        <v/>
      </c>
      <c r="AL61" s="299" t="str">
        <f>IF(杜トラ_入力シート!AA66="", "", 杜トラ_入力シート!AA66)</f>
        <v/>
      </c>
      <c r="AM61" s="299" t="str">
        <f>IF(杜トラ_入力シート!AB66="", "", 杜トラ_入力シート!AB66)</f>
        <v/>
      </c>
      <c r="AN61" s="299" t="str">
        <f>IF(杜トラ_入力シート!AC66="", "", 杜トラ_入力シート!AC66)</f>
        <v/>
      </c>
      <c r="AO61" s="299" t="str">
        <f>IF(杜トラ_入力シート!AD66="", "", 杜トラ_入力シート!AD66)</f>
        <v/>
      </c>
      <c r="AP61" s="298" t="str">
        <f>IF(AQ61="", "", IF($L61="男", VLOOKUP(AQ61, データ!$B$2:$C$101, 2, FALSE), IF($L61="女", VLOOKUP(AQ61, データ!$F$2:$H$101, 2, FALSE), "")))</f>
        <v/>
      </c>
      <c r="AQ61" s="299" t="str">
        <f>IF(A61="","",IF(杜トラ_入力シート!AE66="", "", 杜トラ_入力シート!AE66))</f>
        <v/>
      </c>
      <c r="AR61" s="299" t="str">
        <f>IF(杜トラ_入力シート!AF66="", "", 杜トラ_入力シート!AF66)</f>
        <v/>
      </c>
      <c r="AS61" s="299" t="str">
        <f>IF(杜トラ_入力シート!AG66="", "", 杜トラ_入力シート!AG66)</f>
        <v/>
      </c>
      <c r="AT61" s="299" t="str">
        <f>IF(杜トラ_入力シート!AH66="", "", 杜トラ_入力シート!AH66)</f>
        <v/>
      </c>
      <c r="AU61" s="299" t="str">
        <f>IF(杜トラ_入力シート!AI66="", "", 杜トラ_入力シート!AI66)</f>
        <v/>
      </c>
      <c r="AV61" s="298" t="str">
        <f>IF(AW61="", "", IF($L61="男", VLOOKUP(AW61, データ!$B$2:$C$101, 2, FALSE), IF($L61="女", VLOOKUP(AW61, データ!$F$2:$H$101, 2, FALSE), "")))</f>
        <v/>
      </c>
      <c r="AW61" s="299" t="str">
        <f>IF(A61="","",IF(杜トラ_入力シート!AJ66="", "", 杜トラ_入力シート!AJ66))</f>
        <v/>
      </c>
      <c r="AX61" s="299" t="str">
        <f>IF(杜トラ_入力シート!AK66="", "", 杜トラ_入力シート!AK66)</f>
        <v/>
      </c>
      <c r="AY61" s="299" t="str">
        <f>IF(杜トラ_入力シート!AL66="", "", 杜トラ_入力シート!AL66)</f>
        <v/>
      </c>
      <c r="AZ61" s="299" t="str">
        <f>IF(杜トラ_入力シート!AM66="", "", 杜トラ_入力シート!AM66)</f>
        <v/>
      </c>
      <c r="BA61" s="299" t="str">
        <f>IF(杜トラ_入力シート!AN66="", "", 杜トラ_入力シート!AN66)</f>
        <v/>
      </c>
      <c r="BB61" s="299" t="str">
        <f t="shared" si="2"/>
        <v/>
      </c>
    </row>
    <row r="62" spans="1:54">
      <c r="A62" s="298" t="str">
        <f>杜トラ_入力シート!A67</f>
        <v/>
      </c>
      <c r="B62" s="298" t="str">
        <f>IF(杜トラ_入力シート!B67="", "", 杜トラ_入力シート!B67)</f>
        <v/>
      </c>
      <c r="C62" s="299" t="str">
        <f>IF(杜トラ_入力シート!C67="", "", 杜トラ_入力シート!C67)</f>
        <v/>
      </c>
      <c r="D62" s="299" t="str">
        <f>IF(杜トラ_入力シート!D67="", "", 杜トラ_入力シート!D67)</f>
        <v/>
      </c>
      <c r="E62" s="299" t="str">
        <f t="shared" si="0"/>
        <v/>
      </c>
      <c r="F62" s="299" t="str">
        <f t="shared" si="0"/>
        <v/>
      </c>
      <c r="G62" s="299" t="str">
        <f t="shared" si="1"/>
        <v/>
      </c>
      <c r="H62" s="299" t="str">
        <f t="shared" si="1"/>
        <v/>
      </c>
      <c r="I62" s="299" t="str">
        <f>IF(杜トラ_入力シート!G67="", "", 杜トラ_入力シート!G67)</f>
        <v/>
      </c>
      <c r="J62" s="299" t="str">
        <f>IF(杜トラ_入力シート!E67="", "", 杜トラ_入力シート!E67)</f>
        <v/>
      </c>
      <c r="K62" s="299" t="str">
        <f>IF(杜トラ_入力シート!F67="", "", 杜トラ_入力シート!F67)</f>
        <v/>
      </c>
      <c r="L62" s="299" t="str">
        <f>IF(杜トラ_入力シート!I67="", "", 杜トラ_入力シート!I67)</f>
        <v/>
      </c>
      <c r="M62" s="298" t="str">
        <f>IF(杜トラ_入力シート!J67="", "", 杜トラ_入力シート!J67)</f>
        <v/>
      </c>
      <c r="N62" s="298" t="str">
        <f>IF(杜トラ_入力シート!K67="", "", 杜トラ_入力シート!K67)</f>
        <v/>
      </c>
      <c r="O62" s="298" t="str">
        <f>IF(杜トラ_入力シート!L67="", "", 杜トラ_入力シート!L67)</f>
        <v/>
      </c>
      <c r="P62" s="299" t="str">
        <f>IF(杜トラ_入力シート!M67="", "", 杜トラ_入力シート!M67)</f>
        <v/>
      </c>
      <c r="Q62" s="298" t="str">
        <f>IF(A62="","",杜トラ_入力シート!$AK$2)</f>
        <v/>
      </c>
      <c r="R62" s="299" t="str">
        <f>IF(Q62="", "", 杜トラ_入力シート!$Q$2)</f>
        <v/>
      </c>
      <c r="S62" s="299" t="str">
        <f>IF(Q62="", "", 杜トラ_入力シート!$Q$1)</f>
        <v/>
      </c>
      <c r="T62" s="299" t="str">
        <f>IF(Q62="", "", 杜トラ_入力シート!$V$1)</f>
        <v/>
      </c>
      <c r="U62" s="299" t="str">
        <f>IF(Q62="", "", 杜トラ_入力シート!$Q$2)</f>
        <v/>
      </c>
      <c r="V62" s="299" t="str">
        <f>IF(杜トラ_入力シート!N67="", "", 杜トラ_入力シート!N67)</f>
        <v/>
      </c>
      <c r="W62" s="299" t="str">
        <f>IF(杜トラ_入力シート!O67="", "", 杜トラ_入力シート!O67)</f>
        <v/>
      </c>
      <c r="X62" s="298" t="str">
        <f>IF(Y62="", "", IF($L62="男", VLOOKUP(Y62, データ!$B$2:$C$101, 2, FALSE), IF($L62="女", VLOOKUP(Y62, データ!$F$2:$H$101, 2, FALSE), "")))</f>
        <v/>
      </c>
      <c r="Y62" s="299" t="str">
        <f>IF(A62="","",IF(杜トラ_入力シート!P67="", "", 杜トラ_入力シート!P67))</f>
        <v/>
      </c>
      <c r="Z62" s="299" t="str">
        <f>IF(杜トラ_入力シート!Q67="", "", 杜トラ_入力シート!Q67)</f>
        <v/>
      </c>
      <c r="AA62" s="299" t="str">
        <f>IF(杜トラ_入力シート!R67="", "", 杜トラ_入力シート!R67)</f>
        <v/>
      </c>
      <c r="AB62" s="299" t="str">
        <f>IF(杜トラ_入力シート!S67="", "", 杜トラ_入力シート!S67)</f>
        <v/>
      </c>
      <c r="AC62" s="299" t="str">
        <f>IF(杜トラ_入力シート!T67="", "", 杜トラ_入力シート!T67)</f>
        <v/>
      </c>
      <c r="AD62" s="298" t="str">
        <f>IF(AE62="", "", IF($L62="男", VLOOKUP(AE62, データ!$B$2:$C$101, 2, FALSE), IF($L62="女", VLOOKUP(AE62, データ!$F$2:$H$101, 2, FALSE), "")))</f>
        <v/>
      </c>
      <c r="AE62" s="299" t="str">
        <f>IF(A62="","",IF(杜トラ_入力シート!U67="", "", 杜トラ_入力シート!U67))</f>
        <v/>
      </c>
      <c r="AF62" s="299" t="str">
        <f>IF(杜トラ_入力シート!V67="", "", 杜トラ_入力シート!V67)</f>
        <v/>
      </c>
      <c r="AG62" s="299" t="str">
        <f>IF(杜トラ_入力シート!W67="", "", 杜トラ_入力シート!W67)</f>
        <v/>
      </c>
      <c r="AH62" s="299" t="str">
        <f>IF(杜トラ_入力シート!X67="", "", 杜トラ_入力シート!X67)</f>
        <v/>
      </c>
      <c r="AI62" s="299" t="str">
        <f>IF(杜トラ_入力シート!Y67="", "", 杜トラ_入力シート!Y67)</f>
        <v/>
      </c>
      <c r="AJ62" s="298" t="str">
        <f>IF(AK62="", "", IF($L62="男", VLOOKUP(AK62, データ!$B$2:$C$101, 2, FALSE), IF($L62="女", VLOOKUP(AK62, データ!$F$2:$H$101, 2, FALSE), "")))</f>
        <v/>
      </c>
      <c r="AK62" s="299" t="str">
        <f>IF(A62="","",IF(杜トラ_入力シート!Z67="", "", 杜トラ_入力シート!Z67))</f>
        <v/>
      </c>
      <c r="AL62" s="299" t="str">
        <f>IF(杜トラ_入力シート!AA67="", "", 杜トラ_入力シート!AA67)</f>
        <v/>
      </c>
      <c r="AM62" s="299" t="str">
        <f>IF(杜トラ_入力シート!AB67="", "", 杜トラ_入力シート!AB67)</f>
        <v/>
      </c>
      <c r="AN62" s="299" t="str">
        <f>IF(杜トラ_入力シート!AC67="", "", 杜トラ_入力シート!AC67)</f>
        <v/>
      </c>
      <c r="AO62" s="299" t="str">
        <f>IF(杜トラ_入力シート!AD67="", "", 杜トラ_入力シート!AD67)</f>
        <v/>
      </c>
      <c r="AP62" s="298" t="str">
        <f>IF(AQ62="", "", IF($L62="男", VLOOKUP(AQ62, データ!$B$2:$C$101, 2, FALSE), IF($L62="女", VLOOKUP(AQ62, データ!$F$2:$H$101, 2, FALSE), "")))</f>
        <v/>
      </c>
      <c r="AQ62" s="299" t="str">
        <f>IF(A62="","",IF(杜トラ_入力シート!AE67="", "", 杜トラ_入力シート!AE67))</f>
        <v/>
      </c>
      <c r="AR62" s="299" t="str">
        <f>IF(杜トラ_入力シート!AF67="", "", 杜トラ_入力シート!AF67)</f>
        <v/>
      </c>
      <c r="AS62" s="299" t="str">
        <f>IF(杜トラ_入力シート!AG67="", "", 杜トラ_入力シート!AG67)</f>
        <v/>
      </c>
      <c r="AT62" s="299" t="str">
        <f>IF(杜トラ_入力シート!AH67="", "", 杜トラ_入力シート!AH67)</f>
        <v/>
      </c>
      <c r="AU62" s="299" t="str">
        <f>IF(杜トラ_入力シート!AI67="", "", 杜トラ_入力シート!AI67)</f>
        <v/>
      </c>
      <c r="AV62" s="298" t="str">
        <f>IF(AW62="", "", IF($L62="男", VLOOKUP(AW62, データ!$B$2:$C$101, 2, FALSE), IF($L62="女", VLOOKUP(AW62, データ!$F$2:$H$101, 2, FALSE), "")))</f>
        <v/>
      </c>
      <c r="AW62" s="299" t="str">
        <f>IF(A62="","",IF(杜トラ_入力シート!AJ67="", "", 杜トラ_入力シート!AJ67))</f>
        <v/>
      </c>
      <c r="AX62" s="299" t="str">
        <f>IF(杜トラ_入力シート!AK67="", "", 杜トラ_入力シート!AK67)</f>
        <v/>
      </c>
      <c r="AY62" s="299" t="str">
        <f>IF(杜トラ_入力シート!AL67="", "", 杜トラ_入力シート!AL67)</f>
        <v/>
      </c>
      <c r="AZ62" s="299" t="str">
        <f>IF(杜トラ_入力シート!AM67="", "", 杜トラ_入力シート!AM67)</f>
        <v/>
      </c>
      <c r="BA62" s="299" t="str">
        <f>IF(杜トラ_入力シート!AN67="", "", 杜トラ_入力シート!AN67)</f>
        <v/>
      </c>
      <c r="BB62" s="299" t="str">
        <f t="shared" si="2"/>
        <v/>
      </c>
    </row>
    <row r="63" spans="1:54">
      <c r="A63" s="298" t="str">
        <f>杜トラ_入力シート!A68</f>
        <v/>
      </c>
      <c r="B63" s="298" t="str">
        <f>IF(杜トラ_入力シート!B68="", "", 杜トラ_入力シート!B68)</f>
        <v/>
      </c>
      <c r="C63" s="299" t="str">
        <f>IF(杜トラ_入力シート!C68="", "", 杜トラ_入力シート!C68)</f>
        <v/>
      </c>
      <c r="D63" s="299" t="str">
        <f>IF(杜トラ_入力シート!D68="", "", 杜トラ_入力シート!D68)</f>
        <v/>
      </c>
      <c r="E63" s="299" t="str">
        <f t="shared" si="0"/>
        <v/>
      </c>
      <c r="F63" s="299" t="str">
        <f t="shared" si="0"/>
        <v/>
      </c>
      <c r="G63" s="299" t="str">
        <f t="shared" si="1"/>
        <v/>
      </c>
      <c r="H63" s="299" t="str">
        <f t="shared" si="1"/>
        <v/>
      </c>
      <c r="I63" s="299" t="str">
        <f>IF(杜トラ_入力シート!G68="", "", 杜トラ_入力シート!G68)</f>
        <v/>
      </c>
      <c r="J63" s="299" t="str">
        <f>IF(杜トラ_入力シート!E68="", "", 杜トラ_入力シート!E68)</f>
        <v/>
      </c>
      <c r="K63" s="299" t="str">
        <f>IF(杜トラ_入力シート!F68="", "", 杜トラ_入力シート!F68)</f>
        <v/>
      </c>
      <c r="L63" s="299" t="str">
        <f>IF(杜トラ_入力シート!I68="", "", 杜トラ_入力シート!I68)</f>
        <v/>
      </c>
      <c r="M63" s="298" t="str">
        <f>IF(杜トラ_入力シート!J68="", "", 杜トラ_入力シート!J68)</f>
        <v/>
      </c>
      <c r="N63" s="298" t="str">
        <f>IF(杜トラ_入力シート!K68="", "", 杜トラ_入力シート!K68)</f>
        <v/>
      </c>
      <c r="O63" s="298" t="str">
        <f>IF(杜トラ_入力シート!L68="", "", 杜トラ_入力シート!L68)</f>
        <v/>
      </c>
      <c r="P63" s="299" t="str">
        <f>IF(杜トラ_入力シート!M68="", "", 杜トラ_入力シート!M68)</f>
        <v/>
      </c>
      <c r="Q63" s="298" t="str">
        <f>IF(A63="","",杜トラ_入力シート!$AK$2)</f>
        <v/>
      </c>
      <c r="R63" s="299" t="str">
        <f>IF(Q63="", "", 杜トラ_入力シート!$Q$2)</f>
        <v/>
      </c>
      <c r="S63" s="299" t="str">
        <f>IF(Q63="", "", 杜トラ_入力シート!$Q$1)</f>
        <v/>
      </c>
      <c r="T63" s="299" t="str">
        <f>IF(Q63="", "", 杜トラ_入力シート!$V$1)</f>
        <v/>
      </c>
      <c r="U63" s="299" t="str">
        <f>IF(Q63="", "", 杜トラ_入力シート!$Q$2)</f>
        <v/>
      </c>
      <c r="V63" s="299" t="str">
        <f>IF(杜トラ_入力シート!N68="", "", 杜トラ_入力シート!N68)</f>
        <v/>
      </c>
      <c r="W63" s="299" t="str">
        <f>IF(杜トラ_入力シート!O68="", "", 杜トラ_入力シート!O68)</f>
        <v/>
      </c>
      <c r="X63" s="298" t="str">
        <f>IF(Y63="", "", IF($L63="男", VLOOKUP(Y63, データ!$B$2:$C$101, 2, FALSE), IF($L63="女", VLOOKUP(Y63, データ!$F$2:$H$101, 2, FALSE), "")))</f>
        <v/>
      </c>
      <c r="Y63" s="299" t="str">
        <f>IF(A63="","",IF(杜トラ_入力シート!P68="", "", 杜トラ_入力シート!P68))</f>
        <v/>
      </c>
      <c r="Z63" s="299" t="str">
        <f>IF(杜トラ_入力シート!Q68="", "", 杜トラ_入力シート!Q68)</f>
        <v/>
      </c>
      <c r="AA63" s="299" t="str">
        <f>IF(杜トラ_入力シート!R68="", "", 杜トラ_入力シート!R68)</f>
        <v/>
      </c>
      <c r="AB63" s="299" t="str">
        <f>IF(杜トラ_入力シート!S68="", "", 杜トラ_入力シート!S68)</f>
        <v/>
      </c>
      <c r="AC63" s="299" t="str">
        <f>IF(杜トラ_入力シート!T68="", "", 杜トラ_入力シート!T68)</f>
        <v/>
      </c>
      <c r="AD63" s="298" t="str">
        <f>IF(AE63="", "", IF($L63="男", VLOOKUP(AE63, データ!$B$2:$C$101, 2, FALSE), IF($L63="女", VLOOKUP(AE63, データ!$F$2:$H$101, 2, FALSE), "")))</f>
        <v/>
      </c>
      <c r="AE63" s="299" t="str">
        <f>IF(A63="","",IF(杜トラ_入力シート!U68="", "", 杜トラ_入力シート!U68))</f>
        <v/>
      </c>
      <c r="AF63" s="299" t="str">
        <f>IF(杜トラ_入力シート!V68="", "", 杜トラ_入力シート!V68)</f>
        <v/>
      </c>
      <c r="AG63" s="299" t="str">
        <f>IF(杜トラ_入力シート!W68="", "", 杜トラ_入力シート!W68)</f>
        <v/>
      </c>
      <c r="AH63" s="299" t="str">
        <f>IF(杜トラ_入力シート!X68="", "", 杜トラ_入力シート!X68)</f>
        <v/>
      </c>
      <c r="AI63" s="299" t="str">
        <f>IF(杜トラ_入力シート!Y68="", "", 杜トラ_入力シート!Y68)</f>
        <v/>
      </c>
      <c r="AJ63" s="298" t="str">
        <f>IF(AK63="", "", IF($L63="男", VLOOKUP(AK63, データ!$B$2:$C$101, 2, FALSE), IF($L63="女", VLOOKUP(AK63, データ!$F$2:$H$101, 2, FALSE), "")))</f>
        <v/>
      </c>
      <c r="AK63" s="299" t="str">
        <f>IF(A63="","",IF(杜トラ_入力シート!Z68="", "", 杜トラ_入力シート!Z68))</f>
        <v/>
      </c>
      <c r="AL63" s="299" t="str">
        <f>IF(杜トラ_入力シート!AA68="", "", 杜トラ_入力シート!AA68)</f>
        <v/>
      </c>
      <c r="AM63" s="299" t="str">
        <f>IF(杜トラ_入力シート!AB68="", "", 杜トラ_入力シート!AB68)</f>
        <v/>
      </c>
      <c r="AN63" s="299" t="str">
        <f>IF(杜トラ_入力シート!AC68="", "", 杜トラ_入力シート!AC68)</f>
        <v/>
      </c>
      <c r="AO63" s="299" t="str">
        <f>IF(杜トラ_入力シート!AD68="", "", 杜トラ_入力シート!AD68)</f>
        <v/>
      </c>
      <c r="AP63" s="298" t="str">
        <f>IF(AQ63="", "", IF($L63="男", VLOOKUP(AQ63, データ!$B$2:$C$101, 2, FALSE), IF($L63="女", VLOOKUP(AQ63, データ!$F$2:$H$101, 2, FALSE), "")))</f>
        <v/>
      </c>
      <c r="AQ63" s="299" t="str">
        <f>IF(A63="","",IF(杜トラ_入力シート!AE68="", "", 杜トラ_入力シート!AE68))</f>
        <v/>
      </c>
      <c r="AR63" s="299" t="str">
        <f>IF(杜トラ_入力シート!AF68="", "", 杜トラ_入力シート!AF68)</f>
        <v/>
      </c>
      <c r="AS63" s="299" t="str">
        <f>IF(杜トラ_入力シート!AG68="", "", 杜トラ_入力シート!AG68)</f>
        <v/>
      </c>
      <c r="AT63" s="299" t="str">
        <f>IF(杜トラ_入力シート!AH68="", "", 杜トラ_入力シート!AH68)</f>
        <v/>
      </c>
      <c r="AU63" s="299" t="str">
        <f>IF(杜トラ_入力シート!AI68="", "", 杜トラ_入力シート!AI68)</f>
        <v/>
      </c>
      <c r="AV63" s="298" t="str">
        <f>IF(AW63="", "", IF($L63="男", VLOOKUP(AW63, データ!$B$2:$C$101, 2, FALSE), IF($L63="女", VLOOKUP(AW63, データ!$F$2:$H$101, 2, FALSE), "")))</f>
        <v/>
      </c>
      <c r="AW63" s="299" t="str">
        <f>IF(A63="","",IF(杜トラ_入力シート!AJ68="", "", 杜トラ_入力シート!AJ68))</f>
        <v/>
      </c>
      <c r="AX63" s="299" t="str">
        <f>IF(杜トラ_入力シート!AK68="", "", 杜トラ_入力シート!AK68)</f>
        <v/>
      </c>
      <c r="AY63" s="299" t="str">
        <f>IF(杜トラ_入力シート!AL68="", "", 杜トラ_入力シート!AL68)</f>
        <v/>
      </c>
      <c r="AZ63" s="299" t="str">
        <f>IF(杜トラ_入力シート!AM68="", "", 杜トラ_入力シート!AM68)</f>
        <v/>
      </c>
      <c r="BA63" s="299" t="str">
        <f>IF(杜トラ_入力シート!AN68="", "", 杜トラ_入力シート!AN68)</f>
        <v/>
      </c>
      <c r="BB63" s="299" t="str">
        <f t="shared" si="2"/>
        <v/>
      </c>
    </row>
    <row r="64" spans="1:54">
      <c r="A64" s="298" t="str">
        <f>杜トラ_入力シート!A69</f>
        <v/>
      </c>
      <c r="B64" s="298" t="str">
        <f>IF(杜トラ_入力シート!B69="", "", 杜トラ_入力シート!B69)</f>
        <v/>
      </c>
      <c r="C64" s="299" t="str">
        <f>IF(杜トラ_入力シート!C69="", "", 杜トラ_入力シート!C69)</f>
        <v/>
      </c>
      <c r="D64" s="299" t="str">
        <f>IF(杜トラ_入力シート!D69="", "", 杜トラ_入力シート!D69)</f>
        <v/>
      </c>
      <c r="E64" s="299" t="str">
        <f t="shared" si="0"/>
        <v/>
      </c>
      <c r="F64" s="299" t="str">
        <f t="shared" si="0"/>
        <v/>
      </c>
      <c r="G64" s="299" t="str">
        <f t="shared" si="1"/>
        <v/>
      </c>
      <c r="H64" s="299" t="str">
        <f t="shared" si="1"/>
        <v/>
      </c>
      <c r="I64" s="299" t="str">
        <f>IF(杜トラ_入力シート!G69="", "", 杜トラ_入力シート!G69)</f>
        <v/>
      </c>
      <c r="J64" s="299" t="str">
        <f>IF(杜トラ_入力シート!E69="", "", 杜トラ_入力シート!E69)</f>
        <v/>
      </c>
      <c r="K64" s="299" t="str">
        <f>IF(杜トラ_入力シート!F69="", "", 杜トラ_入力シート!F69)</f>
        <v/>
      </c>
      <c r="L64" s="299" t="str">
        <f>IF(杜トラ_入力シート!I69="", "", 杜トラ_入力シート!I69)</f>
        <v/>
      </c>
      <c r="M64" s="298" t="str">
        <f>IF(杜トラ_入力シート!J69="", "", 杜トラ_入力シート!J69)</f>
        <v/>
      </c>
      <c r="N64" s="298" t="str">
        <f>IF(杜トラ_入力シート!K69="", "", 杜トラ_入力シート!K69)</f>
        <v/>
      </c>
      <c r="O64" s="298" t="str">
        <f>IF(杜トラ_入力シート!L69="", "", 杜トラ_入力シート!L69)</f>
        <v/>
      </c>
      <c r="P64" s="299" t="str">
        <f>IF(杜トラ_入力シート!M69="", "", 杜トラ_入力シート!M69)</f>
        <v/>
      </c>
      <c r="Q64" s="298" t="str">
        <f>IF(A64="","",杜トラ_入力シート!$AK$2)</f>
        <v/>
      </c>
      <c r="R64" s="299" t="str">
        <f>IF(Q64="", "", 杜トラ_入力シート!$Q$2)</f>
        <v/>
      </c>
      <c r="S64" s="299" t="str">
        <f>IF(Q64="", "", 杜トラ_入力シート!$Q$1)</f>
        <v/>
      </c>
      <c r="T64" s="299" t="str">
        <f>IF(Q64="", "", 杜トラ_入力シート!$V$1)</f>
        <v/>
      </c>
      <c r="U64" s="299" t="str">
        <f>IF(Q64="", "", 杜トラ_入力シート!$Q$2)</f>
        <v/>
      </c>
      <c r="V64" s="299" t="str">
        <f>IF(杜トラ_入力シート!N69="", "", 杜トラ_入力シート!N69)</f>
        <v/>
      </c>
      <c r="W64" s="299" t="str">
        <f>IF(杜トラ_入力シート!O69="", "", 杜トラ_入力シート!O69)</f>
        <v/>
      </c>
      <c r="X64" s="298" t="str">
        <f>IF(Y64="", "", IF($L64="男", VLOOKUP(Y64, データ!$B$2:$C$101, 2, FALSE), IF($L64="女", VLOOKUP(Y64, データ!$F$2:$H$101, 2, FALSE), "")))</f>
        <v/>
      </c>
      <c r="Y64" s="299" t="str">
        <f>IF(A64="","",IF(杜トラ_入力シート!P69="", "", 杜トラ_入力シート!P69))</f>
        <v/>
      </c>
      <c r="Z64" s="299" t="str">
        <f>IF(杜トラ_入力シート!Q69="", "", 杜トラ_入力シート!Q69)</f>
        <v/>
      </c>
      <c r="AA64" s="299" t="str">
        <f>IF(杜トラ_入力シート!R69="", "", 杜トラ_入力シート!R69)</f>
        <v/>
      </c>
      <c r="AB64" s="299" t="str">
        <f>IF(杜トラ_入力シート!S69="", "", 杜トラ_入力シート!S69)</f>
        <v/>
      </c>
      <c r="AC64" s="299" t="str">
        <f>IF(杜トラ_入力シート!T69="", "", 杜トラ_入力シート!T69)</f>
        <v/>
      </c>
      <c r="AD64" s="298" t="str">
        <f>IF(AE64="", "", IF($L64="男", VLOOKUP(AE64, データ!$B$2:$C$101, 2, FALSE), IF($L64="女", VLOOKUP(AE64, データ!$F$2:$H$101, 2, FALSE), "")))</f>
        <v/>
      </c>
      <c r="AE64" s="299" t="str">
        <f>IF(A64="","",IF(杜トラ_入力シート!U69="", "", 杜トラ_入力シート!U69))</f>
        <v/>
      </c>
      <c r="AF64" s="299" t="str">
        <f>IF(杜トラ_入力シート!V69="", "", 杜トラ_入力シート!V69)</f>
        <v/>
      </c>
      <c r="AG64" s="299" t="str">
        <f>IF(杜トラ_入力シート!W69="", "", 杜トラ_入力シート!W69)</f>
        <v/>
      </c>
      <c r="AH64" s="299" t="str">
        <f>IF(杜トラ_入力シート!X69="", "", 杜トラ_入力シート!X69)</f>
        <v/>
      </c>
      <c r="AI64" s="299" t="str">
        <f>IF(杜トラ_入力シート!Y69="", "", 杜トラ_入力シート!Y69)</f>
        <v/>
      </c>
      <c r="AJ64" s="298" t="str">
        <f>IF(AK64="", "", IF($L64="男", VLOOKUP(AK64, データ!$B$2:$C$101, 2, FALSE), IF($L64="女", VLOOKUP(AK64, データ!$F$2:$H$101, 2, FALSE), "")))</f>
        <v/>
      </c>
      <c r="AK64" s="299" t="str">
        <f>IF(A64="","",IF(杜トラ_入力シート!Z69="", "", 杜トラ_入力シート!Z69))</f>
        <v/>
      </c>
      <c r="AL64" s="299" t="str">
        <f>IF(杜トラ_入力シート!AA69="", "", 杜トラ_入力シート!AA69)</f>
        <v/>
      </c>
      <c r="AM64" s="299" t="str">
        <f>IF(杜トラ_入力シート!AB69="", "", 杜トラ_入力シート!AB69)</f>
        <v/>
      </c>
      <c r="AN64" s="299" t="str">
        <f>IF(杜トラ_入力シート!AC69="", "", 杜トラ_入力シート!AC69)</f>
        <v/>
      </c>
      <c r="AO64" s="299" t="str">
        <f>IF(杜トラ_入力シート!AD69="", "", 杜トラ_入力シート!AD69)</f>
        <v/>
      </c>
      <c r="AP64" s="298" t="str">
        <f>IF(AQ64="", "", IF($L64="男", VLOOKUP(AQ64, データ!$B$2:$C$101, 2, FALSE), IF($L64="女", VLOOKUP(AQ64, データ!$F$2:$H$101, 2, FALSE), "")))</f>
        <v/>
      </c>
      <c r="AQ64" s="299" t="str">
        <f>IF(A64="","",IF(杜トラ_入力シート!AE69="", "", 杜トラ_入力シート!AE69))</f>
        <v/>
      </c>
      <c r="AR64" s="299" t="str">
        <f>IF(杜トラ_入力シート!AF69="", "", 杜トラ_入力シート!AF69)</f>
        <v/>
      </c>
      <c r="AS64" s="299" t="str">
        <f>IF(杜トラ_入力シート!AG69="", "", 杜トラ_入力シート!AG69)</f>
        <v/>
      </c>
      <c r="AT64" s="299" t="str">
        <f>IF(杜トラ_入力シート!AH69="", "", 杜トラ_入力シート!AH69)</f>
        <v/>
      </c>
      <c r="AU64" s="299" t="str">
        <f>IF(杜トラ_入力シート!AI69="", "", 杜トラ_入力シート!AI69)</f>
        <v/>
      </c>
      <c r="AV64" s="298" t="str">
        <f>IF(AW64="", "", IF($L64="男", VLOOKUP(AW64, データ!$B$2:$C$101, 2, FALSE), IF($L64="女", VLOOKUP(AW64, データ!$F$2:$H$101, 2, FALSE), "")))</f>
        <v/>
      </c>
      <c r="AW64" s="299" t="str">
        <f>IF(A64="","",IF(杜トラ_入力シート!AJ69="", "", 杜トラ_入力シート!AJ69))</f>
        <v/>
      </c>
      <c r="AX64" s="299" t="str">
        <f>IF(杜トラ_入力シート!AK69="", "", 杜トラ_入力シート!AK69)</f>
        <v/>
      </c>
      <c r="AY64" s="299" t="str">
        <f>IF(杜トラ_入力シート!AL69="", "", 杜トラ_入力シート!AL69)</f>
        <v/>
      </c>
      <c r="AZ64" s="299" t="str">
        <f>IF(杜トラ_入力シート!AM69="", "", 杜トラ_入力シート!AM69)</f>
        <v/>
      </c>
      <c r="BA64" s="299" t="str">
        <f>IF(杜トラ_入力シート!AN69="", "", 杜トラ_入力シート!AN69)</f>
        <v/>
      </c>
      <c r="BB64" s="299" t="str">
        <f t="shared" si="2"/>
        <v/>
      </c>
    </row>
    <row r="65" spans="1:54">
      <c r="A65" s="298" t="str">
        <f>杜トラ_入力シート!A70</f>
        <v/>
      </c>
      <c r="B65" s="298" t="str">
        <f>IF(杜トラ_入力シート!B70="", "", 杜トラ_入力シート!B70)</f>
        <v/>
      </c>
      <c r="C65" s="299" t="str">
        <f>IF(杜トラ_入力シート!C70="", "", 杜トラ_入力シート!C70)</f>
        <v/>
      </c>
      <c r="D65" s="299" t="str">
        <f>IF(杜トラ_入力シート!D70="", "", 杜トラ_入力シート!D70)</f>
        <v/>
      </c>
      <c r="E65" s="299" t="str">
        <f t="shared" si="0"/>
        <v/>
      </c>
      <c r="F65" s="299" t="str">
        <f t="shared" si="0"/>
        <v/>
      </c>
      <c r="G65" s="299" t="str">
        <f t="shared" si="1"/>
        <v/>
      </c>
      <c r="H65" s="299" t="str">
        <f t="shared" si="1"/>
        <v/>
      </c>
      <c r="I65" s="299" t="str">
        <f>IF(杜トラ_入力シート!G70="", "", 杜トラ_入力シート!G70)</f>
        <v/>
      </c>
      <c r="J65" s="299" t="str">
        <f>IF(杜トラ_入力シート!E70="", "", 杜トラ_入力シート!E70)</f>
        <v/>
      </c>
      <c r="K65" s="299" t="str">
        <f>IF(杜トラ_入力シート!F70="", "", 杜トラ_入力シート!F70)</f>
        <v/>
      </c>
      <c r="L65" s="299" t="str">
        <f>IF(杜トラ_入力シート!I70="", "", 杜トラ_入力シート!I70)</f>
        <v/>
      </c>
      <c r="M65" s="298" t="str">
        <f>IF(杜トラ_入力シート!J70="", "", 杜トラ_入力シート!J70)</f>
        <v/>
      </c>
      <c r="N65" s="298" t="str">
        <f>IF(杜トラ_入力シート!K70="", "", 杜トラ_入力シート!K70)</f>
        <v/>
      </c>
      <c r="O65" s="298" t="str">
        <f>IF(杜トラ_入力シート!L70="", "", 杜トラ_入力シート!L70)</f>
        <v/>
      </c>
      <c r="P65" s="299" t="str">
        <f>IF(杜トラ_入力シート!M70="", "", 杜トラ_入力シート!M70)</f>
        <v/>
      </c>
      <c r="Q65" s="298" t="str">
        <f>IF(A65="","",杜トラ_入力シート!$AK$2)</f>
        <v/>
      </c>
      <c r="R65" s="299" t="str">
        <f>IF(Q65="", "", 杜トラ_入力シート!$Q$2)</f>
        <v/>
      </c>
      <c r="S65" s="299" t="str">
        <f>IF(Q65="", "", 杜トラ_入力シート!$Q$1)</f>
        <v/>
      </c>
      <c r="T65" s="299" t="str">
        <f>IF(Q65="", "", 杜トラ_入力シート!$V$1)</f>
        <v/>
      </c>
      <c r="U65" s="299" t="str">
        <f>IF(Q65="", "", 杜トラ_入力シート!$Q$2)</f>
        <v/>
      </c>
      <c r="V65" s="299" t="str">
        <f>IF(杜トラ_入力シート!N70="", "", 杜トラ_入力シート!N70)</f>
        <v/>
      </c>
      <c r="W65" s="299" t="str">
        <f>IF(杜トラ_入力シート!O70="", "", 杜トラ_入力シート!O70)</f>
        <v/>
      </c>
      <c r="X65" s="298" t="str">
        <f>IF(Y65="", "", IF($L65="男", VLOOKUP(Y65, データ!$B$2:$C$101, 2, FALSE), IF($L65="女", VLOOKUP(Y65, データ!$F$2:$H$101, 2, FALSE), "")))</f>
        <v/>
      </c>
      <c r="Y65" s="299" t="str">
        <f>IF(A65="","",IF(杜トラ_入力シート!P70="", "", 杜トラ_入力シート!P70))</f>
        <v/>
      </c>
      <c r="Z65" s="299" t="str">
        <f>IF(杜トラ_入力シート!Q70="", "", 杜トラ_入力シート!Q70)</f>
        <v/>
      </c>
      <c r="AA65" s="299" t="str">
        <f>IF(杜トラ_入力シート!R70="", "", 杜トラ_入力シート!R70)</f>
        <v/>
      </c>
      <c r="AB65" s="299" t="str">
        <f>IF(杜トラ_入力シート!S70="", "", 杜トラ_入力シート!S70)</f>
        <v/>
      </c>
      <c r="AC65" s="299" t="str">
        <f>IF(杜トラ_入力シート!T70="", "", 杜トラ_入力シート!T70)</f>
        <v/>
      </c>
      <c r="AD65" s="298" t="str">
        <f>IF(AE65="", "", IF($L65="男", VLOOKUP(AE65, データ!$B$2:$C$101, 2, FALSE), IF($L65="女", VLOOKUP(AE65, データ!$F$2:$H$101, 2, FALSE), "")))</f>
        <v/>
      </c>
      <c r="AE65" s="299" t="str">
        <f>IF(A65="","",IF(杜トラ_入力シート!U70="", "", 杜トラ_入力シート!U70))</f>
        <v/>
      </c>
      <c r="AF65" s="299" t="str">
        <f>IF(杜トラ_入力シート!V70="", "", 杜トラ_入力シート!V70)</f>
        <v/>
      </c>
      <c r="AG65" s="299" t="str">
        <f>IF(杜トラ_入力シート!W70="", "", 杜トラ_入力シート!W70)</f>
        <v/>
      </c>
      <c r="AH65" s="299" t="str">
        <f>IF(杜トラ_入力シート!X70="", "", 杜トラ_入力シート!X70)</f>
        <v/>
      </c>
      <c r="AI65" s="299" t="str">
        <f>IF(杜トラ_入力シート!Y70="", "", 杜トラ_入力シート!Y70)</f>
        <v/>
      </c>
      <c r="AJ65" s="298" t="str">
        <f>IF(AK65="", "", IF($L65="男", VLOOKUP(AK65, データ!$B$2:$C$101, 2, FALSE), IF($L65="女", VLOOKUP(AK65, データ!$F$2:$H$101, 2, FALSE), "")))</f>
        <v/>
      </c>
      <c r="AK65" s="299" t="str">
        <f>IF(A65="","",IF(杜トラ_入力シート!Z70="", "", 杜トラ_入力シート!Z70))</f>
        <v/>
      </c>
      <c r="AL65" s="299" t="str">
        <f>IF(杜トラ_入力シート!AA70="", "", 杜トラ_入力シート!AA70)</f>
        <v/>
      </c>
      <c r="AM65" s="299" t="str">
        <f>IF(杜トラ_入力シート!AB70="", "", 杜トラ_入力シート!AB70)</f>
        <v/>
      </c>
      <c r="AN65" s="299" t="str">
        <f>IF(杜トラ_入力シート!AC70="", "", 杜トラ_入力シート!AC70)</f>
        <v/>
      </c>
      <c r="AO65" s="299" t="str">
        <f>IF(杜トラ_入力シート!AD70="", "", 杜トラ_入力シート!AD70)</f>
        <v/>
      </c>
      <c r="AP65" s="298" t="str">
        <f>IF(AQ65="", "", IF($L65="男", VLOOKUP(AQ65, データ!$B$2:$C$101, 2, FALSE), IF($L65="女", VLOOKUP(AQ65, データ!$F$2:$H$101, 2, FALSE), "")))</f>
        <v/>
      </c>
      <c r="AQ65" s="299" t="str">
        <f>IF(A65="","",IF(杜トラ_入力シート!AE70="", "", 杜トラ_入力シート!AE70))</f>
        <v/>
      </c>
      <c r="AR65" s="299" t="str">
        <f>IF(杜トラ_入力シート!AF70="", "", 杜トラ_入力シート!AF70)</f>
        <v/>
      </c>
      <c r="AS65" s="299" t="str">
        <f>IF(杜トラ_入力シート!AG70="", "", 杜トラ_入力シート!AG70)</f>
        <v/>
      </c>
      <c r="AT65" s="299" t="str">
        <f>IF(杜トラ_入力シート!AH70="", "", 杜トラ_入力シート!AH70)</f>
        <v/>
      </c>
      <c r="AU65" s="299" t="str">
        <f>IF(杜トラ_入力シート!AI70="", "", 杜トラ_入力シート!AI70)</f>
        <v/>
      </c>
      <c r="AV65" s="298" t="str">
        <f>IF(AW65="", "", IF($L65="男", VLOOKUP(AW65, データ!$B$2:$C$101, 2, FALSE), IF($L65="女", VLOOKUP(AW65, データ!$F$2:$H$101, 2, FALSE), "")))</f>
        <v/>
      </c>
      <c r="AW65" s="299" t="str">
        <f>IF(A65="","",IF(杜トラ_入力シート!AJ70="", "", 杜トラ_入力シート!AJ70))</f>
        <v/>
      </c>
      <c r="AX65" s="299" t="str">
        <f>IF(杜トラ_入力シート!AK70="", "", 杜トラ_入力シート!AK70)</f>
        <v/>
      </c>
      <c r="AY65" s="299" t="str">
        <f>IF(杜トラ_入力シート!AL70="", "", 杜トラ_入力シート!AL70)</f>
        <v/>
      </c>
      <c r="AZ65" s="299" t="str">
        <f>IF(杜トラ_入力シート!AM70="", "", 杜トラ_入力シート!AM70)</f>
        <v/>
      </c>
      <c r="BA65" s="299" t="str">
        <f>IF(杜トラ_入力シート!AN70="", "", 杜トラ_入力シート!AN70)</f>
        <v/>
      </c>
      <c r="BB65" s="299" t="str">
        <f t="shared" si="2"/>
        <v/>
      </c>
    </row>
    <row r="66" spans="1:54">
      <c r="A66" s="298" t="str">
        <f>杜トラ_入力シート!A71</f>
        <v/>
      </c>
      <c r="B66" s="298" t="str">
        <f>IF(杜トラ_入力シート!B71="", "", 杜トラ_入力シート!B71)</f>
        <v/>
      </c>
      <c r="C66" s="299" t="str">
        <f>IF(杜トラ_入力シート!C71="", "", 杜トラ_入力シート!C71)</f>
        <v/>
      </c>
      <c r="D66" s="299" t="str">
        <f>IF(杜トラ_入力シート!D71="", "", 杜トラ_入力シート!D71)</f>
        <v/>
      </c>
      <c r="E66" s="299" t="str">
        <f t="shared" si="0"/>
        <v/>
      </c>
      <c r="F66" s="299" t="str">
        <f t="shared" si="0"/>
        <v/>
      </c>
      <c r="G66" s="299" t="str">
        <f t="shared" si="1"/>
        <v/>
      </c>
      <c r="H66" s="299" t="str">
        <f t="shared" si="1"/>
        <v/>
      </c>
      <c r="I66" s="299" t="str">
        <f>IF(杜トラ_入力シート!G71="", "", 杜トラ_入力シート!G71)</f>
        <v/>
      </c>
      <c r="J66" s="299" t="str">
        <f>IF(杜トラ_入力シート!E71="", "", 杜トラ_入力シート!E71)</f>
        <v/>
      </c>
      <c r="K66" s="299" t="str">
        <f>IF(杜トラ_入力シート!F71="", "", 杜トラ_入力シート!F71)</f>
        <v/>
      </c>
      <c r="L66" s="299" t="str">
        <f>IF(杜トラ_入力シート!I71="", "", 杜トラ_入力シート!I71)</f>
        <v/>
      </c>
      <c r="M66" s="298" t="str">
        <f>IF(杜トラ_入力シート!J71="", "", 杜トラ_入力シート!J71)</f>
        <v/>
      </c>
      <c r="N66" s="298" t="str">
        <f>IF(杜トラ_入力シート!K71="", "", 杜トラ_入力シート!K71)</f>
        <v/>
      </c>
      <c r="O66" s="298" t="str">
        <f>IF(杜トラ_入力シート!L71="", "", 杜トラ_入力シート!L71)</f>
        <v/>
      </c>
      <c r="P66" s="299" t="str">
        <f>IF(杜トラ_入力シート!M71="", "", 杜トラ_入力シート!M71)</f>
        <v/>
      </c>
      <c r="Q66" s="298" t="str">
        <f>IF(A66="","",杜トラ_入力シート!$AK$2)</f>
        <v/>
      </c>
      <c r="R66" s="299" t="str">
        <f>IF(Q66="", "", 杜トラ_入力シート!$Q$2)</f>
        <v/>
      </c>
      <c r="S66" s="299" t="str">
        <f>IF(Q66="", "", 杜トラ_入力シート!$Q$1)</f>
        <v/>
      </c>
      <c r="T66" s="299" t="str">
        <f>IF(Q66="", "", 杜トラ_入力シート!$V$1)</f>
        <v/>
      </c>
      <c r="U66" s="299" t="str">
        <f>IF(Q66="", "", 杜トラ_入力シート!$Q$2)</f>
        <v/>
      </c>
      <c r="V66" s="299" t="str">
        <f>IF(杜トラ_入力シート!N71="", "", 杜トラ_入力シート!N71)</f>
        <v/>
      </c>
      <c r="W66" s="299" t="str">
        <f>IF(杜トラ_入力シート!O71="", "", 杜トラ_入力シート!O71)</f>
        <v/>
      </c>
      <c r="X66" s="298" t="str">
        <f>IF(Y66="", "", IF($L66="男", VLOOKUP(Y66, データ!$B$2:$C$101, 2, FALSE), IF($L66="女", VLOOKUP(Y66, データ!$F$2:$H$101, 2, FALSE), "")))</f>
        <v/>
      </c>
      <c r="Y66" s="299" t="str">
        <f>IF(A66="","",IF(杜トラ_入力シート!P71="", "", 杜トラ_入力シート!P71))</f>
        <v/>
      </c>
      <c r="Z66" s="299" t="str">
        <f>IF(杜トラ_入力シート!Q71="", "", 杜トラ_入力シート!Q71)</f>
        <v/>
      </c>
      <c r="AA66" s="299" t="str">
        <f>IF(杜トラ_入力シート!R71="", "", 杜トラ_入力シート!R71)</f>
        <v/>
      </c>
      <c r="AB66" s="299" t="str">
        <f>IF(杜トラ_入力シート!S71="", "", 杜トラ_入力シート!S71)</f>
        <v/>
      </c>
      <c r="AC66" s="299" t="str">
        <f>IF(杜トラ_入力シート!T71="", "", 杜トラ_入力シート!T71)</f>
        <v/>
      </c>
      <c r="AD66" s="298" t="str">
        <f>IF(AE66="", "", IF($L66="男", VLOOKUP(AE66, データ!$B$2:$C$101, 2, FALSE), IF($L66="女", VLOOKUP(AE66, データ!$F$2:$H$101, 2, FALSE), "")))</f>
        <v/>
      </c>
      <c r="AE66" s="299" t="str">
        <f>IF(A66="","",IF(杜トラ_入力シート!U71="", "", 杜トラ_入力シート!U71))</f>
        <v/>
      </c>
      <c r="AF66" s="299" t="str">
        <f>IF(杜トラ_入力シート!V71="", "", 杜トラ_入力シート!V71)</f>
        <v/>
      </c>
      <c r="AG66" s="299" t="str">
        <f>IF(杜トラ_入力シート!W71="", "", 杜トラ_入力シート!W71)</f>
        <v/>
      </c>
      <c r="AH66" s="299" t="str">
        <f>IF(杜トラ_入力シート!X71="", "", 杜トラ_入力シート!X71)</f>
        <v/>
      </c>
      <c r="AI66" s="299" t="str">
        <f>IF(杜トラ_入力シート!Y71="", "", 杜トラ_入力シート!Y71)</f>
        <v/>
      </c>
      <c r="AJ66" s="298" t="str">
        <f>IF(AK66="", "", IF($L66="男", VLOOKUP(AK66, データ!$B$2:$C$101, 2, FALSE), IF($L66="女", VLOOKUP(AK66, データ!$F$2:$H$101, 2, FALSE), "")))</f>
        <v/>
      </c>
      <c r="AK66" s="299" t="str">
        <f>IF(A66="","",IF(杜トラ_入力シート!Z71="", "", 杜トラ_入力シート!Z71))</f>
        <v/>
      </c>
      <c r="AL66" s="299" t="str">
        <f>IF(杜トラ_入力シート!AA71="", "", 杜トラ_入力シート!AA71)</f>
        <v/>
      </c>
      <c r="AM66" s="299" t="str">
        <f>IF(杜トラ_入力シート!AB71="", "", 杜トラ_入力シート!AB71)</f>
        <v/>
      </c>
      <c r="AN66" s="299" t="str">
        <f>IF(杜トラ_入力シート!AC71="", "", 杜トラ_入力シート!AC71)</f>
        <v/>
      </c>
      <c r="AO66" s="299" t="str">
        <f>IF(杜トラ_入力シート!AD71="", "", 杜トラ_入力シート!AD71)</f>
        <v/>
      </c>
      <c r="AP66" s="298" t="str">
        <f>IF(AQ66="", "", IF($L66="男", VLOOKUP(AQ66, データ!$B$2:$C$101, 2, FALSE), IF($L66="女", VLOOKUP(AQ66, データ!$F$2:$H$101, 2, FALSE), "")))</f>
        <v/>
      </c>
      <c r="AQ66" s="299" t="str">
        <f>IF(A66="","",IF(杜トラ_入力シート!AE71="", "", 杜トラ_入力シート!AE71))</f>
        <v/>
      </c>
      <c r="AR66" s="299" t="str">
        <f>IF(杜トラ_入力シート!AF71="", "", 杜トラ_入力シート!AF71)</f>
        <v/>
      </c>
      <c r="AS66" s="299" t="str">
        <f>IF(杜トラ_入力シート!AG71="", "", 杜トラ_入力シート!AG71)</f>
        <v/>
      </c>
      <c r="AT66" s="299" t="str">
        <f>IF(杜トラ_入力シート!AH71="", "", 杜トラ_入力シート!AH71)</f>
        <v/>
      </c>
      <c r="AU66" s="299" t="str">
        <f>IF(杜トラ_入力シート!AI71="", "", 杜トラ_入力シート!AI71)</f>
        <v/>
      </c>
      <c r="AV66" s="298" t="str">
        <f>IF(AW66="", "", IF($L66="男", VLOOKUP(AW66, データ!$B$2:$C$101, 2, FALSE), IF($L66="女", VLOOKUP(AW66, データ!$F$2:$H$101, 2, FALSE), "")))</f>
        <v/>
      </c>
      <c r="AW66" s="299" t="str">
        <f>IF(A66="","",IF(杜トラ_入力シート!AJ71="", "", 杜トラ_入力シート!AJ71))</f>
        <v/>
      </c>
      <c r="AX66" s="299" t="str">
        <f>IF(杜トラ_入力シート!AK71="", "", 杜トラ_入力シート!AK71)</f>
        <v/>
      </c>
      <c r="AY66" s="299" t="str">
        <f>IF(杜トラ_入力シート!AL71="", "", 杜トラ_入力シート!AL71)</f>
        <v/>
      </c>
      <c r="AZ66" s="299" t="str">
        <f>IF(杜トラ_入力シート!AM71="", "", 杜トラ_入力シート!AM71)</f>
        <v/>
      </c>
      <c r="BA66" s="299" t="str">
        <f>IF(杜トラ_入力シート!AN71="", "", 杜トラ_入力シート!AN71)</f>
        <v/>
      </c>
      <c r="BB66" s="299" t="str">
        <f t="shared" si="2"/>
        <v/>
      </c>
    </row>
    <row r="67" spans="1:54">
      <c r="A67" s="298" t="str">
        <f>杜トラ_入力シート!A72</f>
        <v/>
      </c>
      <c r="B67" s="298" t="str">
        <f>IF(杜トラ_入力シート!B72="", "", 杜トラ_入力シート!B72)</f>
        <v/>
      </c>
      <c r="C67" s="299" t="str">
        <f>IF(杜トラ_入力シート!C72="", "", 杜トラ_入力シート!C72)</f>
        <v/>
      </c>
      <c r="D67" s="299" t="str">
        <f>IF(杜トラ_入力シート!D72="", "", 杜トラ_入力シート!D72)</f>
        <v/>
      </c>
      <c r="E67" s="299" t="str">
        <f t="shared" si="0"/>
        <v/>
      </c>
      <c r="F67" s="299" t="str">
        <f t="shared" si="0"/>
        <v/>
      </c>
      <c r="G67" s="299" t="str">
        <f t="shared" si="1"/>
        <v/>
      </c>
      <c r="H67" s="299" t="str">
        <f t="shared" si="1"/>
        <v/>
      </c>
      <c r="I67" s="299" t="str">
        <f>IF(杜トラ_入力シート!G72="", "", 杜トラ_入力シート!G72)</f>
        <v/>
      </c>
      <c r="J67" s="299" t="str">
        <f>IF(杜トラ_入力シート!E72="", "", 杜トラ_入力シート!E72)</f>
        <v/>
      </c>
      <c r="K67" s="299" t="str">
        <f>IF(杜トラ_入力シート!F72="", "", 杜トラ_入力シート!F72)</f>
        <v/>
      </c>
      <c r="L67" s="299" t="str">
        <f>IF(杜トラ_入力シート!I72="", "", 杜トラ_入力シート!I72)</f>
        <v/>
      </c>
      <c r="M67" s="298" t="str">
        <f>IF(杜トラ_入力シート!J72="", "", 杜トラ_入力シート!J72)</f>
        <v/>
      </c>
      <c r="N67" s="298" t="str">
        <f>IF(杜トラ_入力シート!K72="", "", 杜トラ_入力シート!K72)</f>
        <v/>
      </c>
      <c r="O67" s="298" t="str">
        <f>IF(杜トラ_入力シート!L72="", "", 杜トラ_入力シート!L72)</f>
        <v/>
      </c>
      <c r="P67" s="299" t="str">
        <f>IF(杜トラ_入力シート!M72="", "", 杜トラ_入力シート!M72)</f>
        <v/>
      </c>
      <c r="Q67" s="298" t="str">
        <f>IF(A67="","",杜トラ_入力シート!$AK$2)</f>
        <v/>
      </c>
      <c r="R67" s="299" t="str">
        <f>IF(Q67="", "", 杜トラ_入力シート!$Q$2)</f>
        <v/>
      </c>
      <c r="S67" s="299" t="str">
        <f>IF(Q67="", "", 杜トラ_入力シート!$Q$1)</f>
        <v/>
      </c>
      <c r="T67" s="299" t="str">
        <f>IF(Q67="", "", 杜トラ_入力シート!$V$1)</f>
        <v/>
      </c>
      <c r="U67" s="299" t="str">
        <f>IF(Q67="", "", 杜トラ_入力シート!$Q$2)</f>
        <v/>
      </c>
      <c r="V67" s="299" t="str">
        <f>IF(杜トラ_入力シート!N72="", "", 杜トラ_入力シート!N72)</f>
        <v/>
      </c>
      <c r="W67" s="299" t="str">
        <f>IF(杜トラ_入力シート!O72="", "", 杜トラ_入力シート!O72)</f>
        <v/>
      </c>
      <c r="X67" s="298" t="str">
        <f>IF(Y67="", "", IF($L67="男", VLOOKUP(Y67, データ!$B$2:$C$101, 2, FALSE), IF($L67="女", VLOOKUP(Y67, データ!$F$2:$H$101, 2, FALSE), "")))</f>
        <v/>
      </c>
      <c r="Y67" s="299" t="str">
        <f>IF(A67="","",IF(杜トラ_入力シート!P72="", "", 杜トラ_入力シート!P72))</f>
        <v/>
      </c>
      <c r="Z67" s="299" t="str">
        <f>IF(杜トラ_入力シート!Q72="", "", 杜トラ_入力シート!Q72)</f>
        <v/>
      </c>
      <c r="AA67" s="299" t="str">
        <f>IF(杜トラ_入力シート!R72="", "", 杜トラ_入力シート!R72)</f>
        <v/>
      </c>
      <c r="AB67" s="299" t="str">
        <f>IF(杜トラ_入力シート!S72="", "", 杜トラ_入力シート!S72)</f>
        <v/>
      </c>
      <c r="AC67" s="299" t="str">
        <f>IF(杜トラ_入力シート!T72="", "", 杜トラ_入力シート!T72)</f>
        <v/>
      </c>
      <c r="AD67" s="298" t="str">
        <f>IF(AE67="", "", IF($L67="男", VLOOKUP(AE67, データ!$B$2:$C$101, 2, FALSE), IF($L67="女", VLOOKUP(AE67, データ!$F$2:$H$101, 2, FALSE), "")))</f>
        <v/>
      </c>
      <c r="AE67" s="299" t="str">
        <f>IF(A67="","",IF(杜トラ_入力シート!U72="", "", 杜トラ_入力シート!U72))</f>
        <v/>
      </c>
      <c r="AF67" s="299" t="str">
        <f>IF(杜トラ_入力シート!V72="", "", 杜トラ_入力シート!V72)</f>
        <v/>
      </c>
      <c r="AG67" s="299" t="str">
        <f>IF(杜トラ_入力シート!W72="", "", 杜トラ_入力シート!W72)</f>
        <v/>
      </c>
      <c r="AH67" s="299" t="str">
        <f>IF(杜トラ_入力シート!X72="", "", 杜トラ_入力シート!X72)</f>
        <v/>
      </c>
      <c r="AI67" s="299" t="str">
        <f>IF(杜トラ_入力シート!Y72="", "", 杜トラ_入力シート!Y72)</f>
        <v/>
      </c>
      <c r="AJ67" s="298" t="str">
        <f>IF(AK67="", "", IF($L67="男", VLOOKUP(AK67, データ!$B$2:$C$101, 2, FALSE), IF($L67="女", VLOOKUP(AK67, データ!$F$2:$H$101, 2, FALSE), "")))</f>
        <v/>
      </c>
      <c r="AK67" s="299" t="str">
        <f>IF(A67="","",IF(杜トラ_入力シート!Z72="", "", 杜トラ_入力シート!Z72))</f>
        <v/>
      </c>
      <c r="AL67" s="299" t="str">
        <f>IF(杜トラ_入力シート!AA72="", "", 杜トラ_入力シート!AA72)</f>
        <v/>
      </c>
      <c r="AM67" s="299" t="str">
        <f>IF(杜トラ_入力シート!AB72="", "", 杜トラ_入力シート!AB72)</f>
        <v/>
      </c>
      <c r="AN67" s="299" t="str">
        <f>IF(杜トラ_入力シート!AC72="", "", 杜トラ_入力シート!AC72)</f>
        <v/>
      </c>
      <c r="AO67" s="299" t="str">
        <f>IF(杜トラ_入力シート!AD72="", "", 杜トラ_入力シート!AD72)</f>
        <v/>
      </c>
      <c r="AP67" s="298" t="str">
        <f>IF(AQ67="", "", IF($L67="男", VLOOKUP(AQ67, データ!$B$2:$C$101, 2, FALSE), IF($L67="女", VLOOKUP(AQ67, データ!$F$2:$H$101, 2, FALSE), "")))</f>
        <v/>
      </c>
      <c r="AQ67" s="299" t="str">
        <f>IF(A67="","",IF(杜トラ_入力シート!AE72="", "", 杜トラ_入力シート!AE72))</f>
        <v/>
      </c>
      <c r="AR67" s="299" t="str">
        <f>IF(杜トラ_入力シート!AF72="", "", 杜トラ_入力シート!AF72)</f>
        <v/>
      </c>
      <c r="AS67" s="299" t="str">
        <f>IF(杜トラ_入力シート!AG72="", "", 杜トラ_入力シート!AG72)</f>
        <v/>
      </c>
      <c r="AT67" s="299" t="str">
        <f>IF(杜トラ_入力シート!AH72="", "", 杜トラ_入力シート!AH72)</f>
        <v/>
      </c>
      <c r="AU67" s="299" t="str">
        <f>IF(杜トラ_入力シート!AI72="", "", 杜トラ_入力シート!AI72)</f>
        <v/>
      </c>
      <c r="AV67" s="298" t="str">
        <f>IF(AW67="", "", IF($L67="男", VLOOKUP(AW67, データ!$B$2:$C$101, 2, FALSE), IF($L67="女", VLOOKUP(AW67, データ!$F$2:$H$101, 2, FALSE), "")))</f>
        <v/>
      </c>
      <c r="AW67" s="299" t="str">
        <f>IF(A67="","",IF(杜トラ_入力シート!AJ72="", "", 杜トラ_入力シート!AJ72))</f>
        <v/>
      </c>
      <c r="AX67" s="299" t="str">
        <f>IF(杜トラ_入力シート!AK72="", "", 杜トラ_入力シート!AK72)</f>
        <v/>
      </c>
      <c r="AY67" s="299" t="str">
        <f>IF(杜トラ_入力シート!AL72="", "", 杜トラ_入力シート!AL72)</f>
        <v/>
      </c>
      <c r="AZ67" s="299" t="str">
        <f>IF(杜トラ_入力シート!AM72="", "", 杜トラ_入力シート!AM72)</f>
        <v/>
      </c>
      <c r="BA67" s="299" t="str">
        <f>IF(杜トラ_入力シート!AN72="", "", 杜トラ_入力シート!AN72)</f>
        <v/>
      </c>
      <c r="BB67" s="299" t="str">
        <f t="shared" si="2"/>
        <v/>
      </c>
    </row>
    <row r="68" spans="1:54">
      <c r="A68" s="298" t="str">
        <f>杜トラ_入力シート!A73</f>
        <v/>
      </c>
      <c r="B68" s="298" t="str">
        <f>IF(杜トラ_入力シート!B73="", "", 杜トラ_入力シート!B73)</f>
        <v/>
      </c>
      <c r="C68" s="299" t="str">
        <f>IF(杜トラ_入力シート!C73="", "", 杜トラ_入力シート!C73)</f>
        <v/>
      </c>
      <c r="D68" s="299" t="str">
        <f>IF(杜トラ_入力シート!D73="", "", 杜トラ_入力シート!D73)</f>
        <v/>
      </c>
      <c r="E68" s="299" t="str">
        <f t="shared" ref="E68:F131" si="3">IF(C68="", "", C68)</f>
        <v/>
      </c>
      <c r="F68" s="299" t="str">
        <f t="shared" si="3"/>
        <v/>
      </c>
      <c r="G68" s="299" t="str">
        <f t="shared" ref="G68:H131" si="4">IF(C68="", "", C68)</f>
        <v/>
      </c>
      <c r="H68" s="299" t="str">
        <f t="shared" si="4"/>
        <v/>
      </c>
      <c r="I68" s="299" t="str">
        <f>IF(杜トラ_入力シート!G73="", "", 杜トラ_入力シート!G73)</f>
        <v/>
      </c>
      <c r="J68" s="299" t="str">
        <f>IF(杜トラ_入力シート!E73="", "", 杜トラ_入力シート!E73)</f>
        <v/>
      </c>
      <c r="K68" s="299" t="str">
        <f>IF(杜トラ_入力シート!F73="", "", 杜トラ_入力シート!F73)</f>
        <v/>
      </c>
      <c r="L68" s="299" t="str">
        <f>IF(杜トラ_入力シート!I73="", "", 杜トラ_入力シート!I73)</f>
        <v/>
      </c>
      <c r="M68" s="298" t="str">
        <f>IF(杜トラ_入力シート!J73="", "", 杜トラ_入力シート!J73)</f>
        <v/>
      </c>
      <c r="N68" s="298" t="str">
        <f>IF(杜トラ_入力シート!K73="", "", 杜トラ_入力シート!K73)</f>
        <v/>
      </c>
      <c r="O68" s="298" t="str">
        <f>IF(杜トラ_入力シート!L73="", "", 杜トラ_入力シート!L73)</f>
        <v/>
      </c>
      <c r="P68" s="299" t="str">
        <f>IF(杜トラ_入力シート!M73="", "", 杜トラ_入力シート!M73)</f>
        <v/>
      </c>
      <c r="Q68" s="298" t="str">
        <f>IF(A68="","",杜トラ_入力シート!$AK$2)</f>
        <v/>
      </c>
      <c r="R68" s="299" t="str">
        <f>IF(Q68="", "", 杜トラ_入力シート!$Q$2)</f>
        <v/>
      </c>
      <c r="S68" s="299" t="str">
        <f>IF(Q68="", "", 杜トラ_入力シート!$Q$1)</f>
        <v/>
      </c>
      <c r="T68" s="299" t="str">
        <f>IF(Q68="", "", 杜トラ_入力シート!$V$1)</f>
        <v/>
      </c>
      <c r="U68" s="299" t="str">
        <f>IF(Q68="", "", 杜トラ_入力シート!$Q$2)</f>
        <v/>
      </c>
      <c r="V68" s="299" t="str">
        <f>IF(杜トラ_入力シート!N73="", "", 杜トラ_入力シート!N73)</f>
        <v/>
      </c>
      <c r="W68" s="299" t="str">
        <f>IF(杜トラ_入力シート!O73="", "", 杜トラ_入力シート!O73)</f>
        <v/>
      </c>
      <c r="X68" s="298" t="str">
        <f>IF(Y68="", "", IF($L68="男", VLOOKUP(Y68, データ!$B$2:$C$101, 2, FALSE), IF($L68="女", VLOOKUP(Y68, データ!$F$2:$H$101, 2, FALSE), "")))</f>
        <v/>
      </c>
      <c r="Y68" s="299" t="str">
        <f>IF(A68="","",IF(杜トラ_入力シート!P73="", "", 杜トラ_入力シート!P73))</f>
        <v/>
      </c>
      <c r="Z68" s="299" t="str">
        <f>IF(杜トラ_入力シート!Q73="", "", 杜トラ_入力シート!Q73)</f>
        <v/>
      </c>
      <c r="AA68" s="299" t="str">
        <f>IF(杜トラ_入力シート!R73="", "", 杜トラ_入力シート!R73)</f>
        <v/>
      </c>
      <c r="AB68" s="299" t="str">
        <f>IF(杜トラ_入力シート!S73="", "", 杜トラ_入力シート!S73)</f>
        <v/>
      </c>
      <c r="AC68" s="299" t="str">
        <f>IF(杜トラ_入力シート!T73="", "", 杜トラ_入力シート!T73)</f>
        <v/>
      </c>
      <c r="AD68" s="298" t="str">
        <f>IF(AE68="", "", IF($L68="男", VLOOKUP(AE68, データ!$B$2:$C$101, 2, FALSE), IF($L68="女", VLOOKUP(AE68, データ!$F$2:$H$101, 2, FALSE), "")))</f>
        <v/>
      </c>
      <c r="AE68" s="299" t="str">
        <f>IF(A68="","",IF(杜トラ_入力シート!U73="", "", 杜トラ_入力シート!U73))</f>
        <v/>
      </c>
      <c r="AF68" s="299" t="str">
        <f>IF(杜トラ_入力シート!V73="", "", 杜トラ_入力シート!V73)</f>
        <v/>
      </c>
      <c r="AG68" s="299" t="str">
        <f>IF(杜トラ_入力シート!W73="", "", 杜トラ_入力シート!W73)</f>
        <v/>
      </c>
      <c r="AH68" s="299" t="str">
        <f>IF(杜トラ_入力シート!X73="", "", 杜トラ_入力シート!X73)</f>
        <v/>
      </c>
      <c r="AI68" s="299" t="str">
        <f>IF(杜トラ_入力シート!Y73="", "", 杜トラ_入力シート!Y73)</f>
        <v/>
      </c>
      <c r="AJ68" s="298" t="str">
        <f>IF(AK68="", "", IF($L68="男", VLOOKUP(AK68, データ!$B$2:$C$101, 2, FALSE), IF($L68="女", VLOOKUP(AK68, データ!$F$2:$H$101, 2, FALSE), "")))</f>
        <v/>
      </c>
      <c r="AK68" s="299" t="str">
        <f>IF(A68="","",IF(杜トラ_入力シート!Z73="", "", 杜トラ_入力シート!Z73))</f>
        <v/>
      </c>
      <c r="AL68" s="299" t="str">
        <f>IF(杜トラ_入力シート!AA73="", "", 杜トラ_入力シート!AA73)</f>
        <v/>
      </c>
      <c r="AM68" s="299" t="str">
        <f>IF(杜トラ_入力シート!AB73="", "", 杜トラ_入力シート!AB73)</f>
        <v/>
      </c>
      <c r="AN68" s="299" t="str">
        <f>IF(杜トラ_入力シート!AC73="", "", 杜トラ_入力シート!AC73)</f>
        <v/>
      </c>
      <c r="AO68" s="299" t="str">
        <f>IF(杜トラ_入力シート!AD73="", "", 杜トラ_入力シート!AD73)</f>
        <v/>
      </c>
      <c r="AP68" s="298" t="str">
        <f>IF(AQ68="", "", IF($L68="男", VLOOKUP(AQ68, データ!$B$2:$C$101, 2, FALSE), IF($L68="女", VLOOKUP(AQ68, データ!$F$2:$H$101, 2, FALSE), "")))</f>
        <v/>
      </c>
      <c r="AQ68" s="299" t="str">
        <f>IF(A68="","",IF(杜トラ_入力シート!AE73="", "", 杜トラ_入力シート!AE73))</f>
        <v/>
      </c>
      <c r="AR68" s="299" t="str">
        <f>IF(杜トラ_入力シート!AF73="", "", 杜トラ_入力シート!AF73)</f>
        <v/>
      </c>
      <c r="AS68" s="299" t="str">
        <f>IF(杜トラ_入力シート!AG73="", "", 杜トラ_入力シート!AG73)</f>
        <v/>
      </c>
      <c r="AT68" s="299" t="str">
        <f>IF(杜トラ_入力シート!AH73="", "", 杜トラ_入力シート!AH73)</f>
        <v/>
      </c>
      <c r="AU68" s="299" t="str">
        <f>IF(杜トラ_入力シート!AI73="", "", 杜トラ_入力シート!AI73)</f>
        <v/>
      </c>
      <c r="AV68" s="298" t="str">
        <f>IF(AW68="", "", IF($L68="男", VLOOKUP(AW68, データ!$B$2:$C$101, 2, FALSE), IF($L68="女", VLOOKUP(AW68, データ!$F$2:$H$101, 2, FALSE), "")))</f>
        <v/>
      </c>
      <c r="AW68" s="299" t="str">
        <f>IF(A68="","",IF(杜トラ_入力シート!AJ73="", "", 杜トラ_入力シート!AJ73))</f>
        <v/>
      </c>
      <c r="AX68" s="299" t="str">
        <f>IF(杜トラ_入力シート!AK73="", "", 杜トラ_入力シート!AK73)</f>
        <v/>
      </c>
      <c r="AY68" s="299" t="str">
        <f>IF(杜トラ_入力シート!AL73="", "", 杜トラ_入力シート!AL73)</f>
        <v/>
      </c>
      <c r="AZ68" s="299" t="str">
        <f>IF(杜トラ_入力シート!AM73="", "", 杜トラ_入力シート!AM73)</f>
        <v/>
      </c>
      <c r="BA68" s="299" t="str">
        <f>IF(杜トラ_入力シート!AN73="", "", 杜トラ_入力シート!AN73)</f>
        <v/>
      </c>
      <c r="BB68" s="299" t="str">
        <f t="shared" ref="BB68:BB131" si="5">IF(A68="","",TRIM(C68&amp;"　"&amp;D68))</f>
        <v/>
      </c>
    </row>
    <row r="69" spans="1:54">
      <c r="A69" s="298" t="str">
        <f>杜トラ_入力シート!A74</f>
        <v/>
      </c>
      <c r="B69" s="298" t="str">
        <f>IF(杜トラ_入力シート!B74="", "", 杜トラ_入力シート!B74)</f>
        <v/>
      </c>
      <c r="C69" s="299" t="str">
        <f>IF(杜トラ_入力シート!C74="", "", 杜トラ_入力シート!C74)</f>
        <v/>
      </c>
      <c r="D69" s="299" t="str">
        <f>IF(杜トラ_入力シート!D74="", "", 杜トラ_入力シート!D74)</f>
        <v/>
      </c>
      <c r="E69" s="299" t="str">
        <f t="shared" si="3"/>
        <v/>
      </c>
      <c r="F69" s="299" t="str">
        <f t="shared" si="3"/>
        <v/>
      </c>
      <c r="G69" s="299" t="str">
        <f t="shared" si="4"/>
        <v/>
      </c>
      <c r="H69" s="299" t="str">
        <f t="shared" si="4"/>
        <v/>
      </c>
      <c r="I69" s="299" t="str">
        <f>IF(杜トラ_入力シート!G74="", "", 杜トラ_入力シート!G74)</f>
        <v/>
      </c>
      <c r="J69" s="299" t="str">
        <f>IF(杜トラ_入力シート!E74="", "", 杜トラ_入力シート!E74)</f>
        <v/>
      </c>
      <c r="K69" s="299" t="str">
        <f>IF(杜トラ_入力シート!F74="", "", 杜トラ_入力シート!F74)</f>
        <v/>
      </c>
      <c r="L69" s="299" t="str">
        <f>IF(杜トラ_入力シート!I74="", "", 杜トラ_入力シート!I74)</f>
        <v/>
      </c>
      <c r="M69" s="298" t="str">
        <f>IF(杜トラ_入力シート!J74="", "", 杜トラ_入力シート!J74)</f>
        <v/>
      </c>
      <c r="N69" s="298" t="str">
        <f>IF(杜トラ_入力シート!K74="", "", 杜トラ_入力シート!K74)</f>
        <v/>
      </c>
      <c r="O69" s="298" t="str">
        <f>IF(杜トラ_入力シート!L74="", "", 杜トラ_入力シート!L74)</f>
        <v/>
      </c>
      <c r="P69" s="299" t="str">
        <f>IF(杜トラ_入力シート!M74="", "", 杜トラ_入力シート!M74)</f>
        <v/>
      </c>
      <c r="Q69" s="298" t="str">
        <f>IF(A69="","",杜トラ_入力シート!$AK$2)</f>
        <v/>
      </c>
      <c r="R69" s="299" t="str">
        <f>IF(Q69="", "", 杜トラ_入力シート!$Q$2)</f>
        <v/>
      </c>
      <c r="S69" s="299" t="str">
        <f>IF(Q69="", "", 杜トラ_入力シート!$Q$1)</f>
        <v/>
      </c>
      <c r="T69" s="299" t="str">
        <f>IF(Q69="", "", 杜トラ_入力シート!$V$1)</f>
        <v/>
      </c>
      <c r="U69" s="299" t="str">
        <f>IF(Q69="", "", 杜トラ_入力シート!$Q$2)</f>
        <v/>
      </c>
      <c r="V69" s="299" t="str">
        <f>IF(杜トラ_入力シート!N74="", "", 杜トラ_入力シート!N74)</f>
        <v/>
      </c>
      <c r="W69" s="299" t="str">
        <f>IF(杜トラ_入力シート!O74="", "", 杜トラ_入力シート!O74)</f>
        <v/>
      </c>
      <c r="X69" s="298" t="str">
        <f>IF(Y69="", "", IF($L69="男", VLOOKUP(Y69, データ!$B$2:$C$101, 2, FALSE), IF($L69="女", VLOOKUP(Y69, データ!$F$2:$H$101, 2, FALSE), "")))</f>
        <v/>
      </c>
      <c r="Y69" s="299" t="str">
        <f>IF(A69="","",IF(杜トラ_入力シート!P74="", "", 杜トラ_入力シート!P74))</f>
        <v/>
      </c>
      <c r="Z69" s="299" t="str">
        <f>IF(杜トラ_入力シート!Q74="", "", 杜トラ_入力シート!Q74)</f>
        <v/>
      </c>
      <c r="AA69" s="299" t="str">
        <f>IF(杜トラ_入力シート!R74="", "", 杜トラ_入力シート!R74)</f>
        <v/>
      </c>
      <c r="AB69" s="299" t="str">
        <f>IF(杜トラ_入力シート!S74="", "", 杜トラ_入力シート!S74)</f>
        <v/>
      </c>
      <c r="AC69" s="299" t="str">
        <f>IF(杜トラ_入力シート!T74="", "", 杜トラ_入力シート!T74)</f>
        <v/>
      </c>
      <c r="AD69" s="298" t="str">
        <f>IF(AE69="", "", IF($L69="男", VLOOKUP(AE69, データ!$B$2:$C$101, 2, FALSE), IF($L69="女", VLOOKUP(AE69, データ!$F$2:$H$101, 2, FALSE), "")))</f>
        <v/>
      </c>
      <c r="AE69" s="299" t="str">
        <f>IF(A69="","",IF(杜トラ_入力シート!U74="", "", 杜トラ_入力シート!U74))</f>
        <v/>
      </c>
      <c r="AF69" s="299" t="str">
        <f>IF(杜トラ_入力シート!V74="", "", 杜トラ_入力シート!V74)</f>
        <v/>
      </c>
      <c r="AG69" s="299" t="str">
        <f>IF(杜トラ_入力シート!W74="", "", 杜トラ_入力シート!W74)</f>
        <v/>
      </c>
      <c r="AH69" s="299" t="str">
        <f>IF(杜トラ_入力シート!X74="", "", 杜トラ_入力シート!X74)</f>
        <v/>
      </c>
      <c r="AI69" s="299" t="str">
        <f>IF(杜トラ_入力シート!Y74="", "", 杜トラ_入力シート!Y74)</f>
        <v/>
      </c>
      <c r="AJ69" s="298" t="str">
        <f>IF(AK69="", "", IF($L69="男", VLOOKUP(AK69, データ!$B$2:$C$101, 2, FALSE), IF($L69="女", VLOOKUP(AK69, データ!$F$2:$H$101, 2, FALSE), "")))</f>
        <v/>
      </c>
      <c r="AK69" s="299" t="str">
        <f>IF(A69="","",IF(杜トラ_入力シート!Z74="", "", 杜トラ_入力シート!Z74))</f>
        <v/>
      </c>
      <c r="AL69" s="299" t="str">
        <f>IF(杜トラ_入力シート!AA74="", "", 杜トラ_入力シート!AA74)</f>
        <v/>
      </c>
      <c r="AM69" s="299" t="str">
        <f>IF(杜トラ_入力シート!AB74="", "", 杜トラ_入力シート!AB74)</f>
        <v/>
      </c>
      <c r="AN69" s="299" t="str">
        <f>IF(杜トラ_入力シート!AC74="", "", 杜トラ_入力シート!AC74)</f>
        <v/>
      </c>
      <c r="AO69" s="299" t="str">
        <f>IF(杜トラ_入力シート!AD74="", "", 杜トラ_入力シート!AD74)</f>
        <v/>
      </c>
      <c r="AP69" s="298" t="str">
        <f>IF(AQ69="", "", IF($L69="男", VLOOKUP(AQ69, データ!$B$2:$C$101, 2, FALSE), IF($L69="女", VLOOKUP(AQ69, データ!$F$2:$H$101, 2, FALSE), "")))</f>
        <v/>
      </c>
      <c r="AQ69" s="299" t="str">
        <f>IF(A69="","",IF(杜トラ_入力シート!AE74="", "", 杜トラ_入力シート!AE74))</f>
        <v/>
      </c>
      <c r="AR69" s="299" t="str">
        <f>IF(杜トラ_入力シート!AF74="", "", 杜トラ_入力シート!AF74)</f>
        <v/>
      </c>
      <c r="AS69" s="299" t="str">
        <f>IF(杜トラ_入力シート!AG74="", "", 杜トラ_入力シート!AG74)</f>
        <v/>
      </c>
      <c r="AT69" s="299" t="str">
        <f>IF(杜トラ_入力シート!AH74="", "", 杜トラ_入力シート!AH74)</f>
        <v/>
      </c>
      <c r="AU69" s="299" t="str">
        <f>IF(杜トラ_入力シート!AI74="", "", 杜トラ_入力シート!AI74)</f>
        <v/>
      </c>
      <c r="AV69" s="298" t="str">
        <f>IF(AW69="", "", IF($L69="男", VLOOKUP(AW69, データ!$B$2:$C$101, 2, FALSE), IF($L69="女", VLOOKUP(AW69, データ!$F$2:$H$101, 2, FALSE), "")))</f>
        <v/>
      </c>
      <c r="AW69" s="299" t="str">
        <f>IF(A69="","",IF(杜トラ_入力シート!AJ74="", "", 杜トラ_入力シート!AJ74))</f>
        <v/>
      </c>
      <c r="AX69" s="299" t="str">
        <f>IF(杜トラ_入力シート!AK74="", "", 杜トラ_入力シート!AK74)</f>
        <v/>
      </c>
      <c r="AY69" s="299" t="str">
        <f>IF(杜トラ_入力シート!AL74="", "", 杜トラ_入力シート!AL74)</f>
        <v/>
      </c>
      <c r="AZ69" s="299" t="str">
        <f>IF(杜トラ_入力シート!AM74="", "", 杜トラ_入力シート!AM74)</f>
        <v/>
      </c>
      <c r="BA69" s="299" t="str">
        <f>IF(杜トラ_入力シート!AN74="", "", 杜トラ_入力シート!AN74)</f>
        <v/>
      </c>
      <c r="BB69" s="299" t="str">
        <f t="shared" si="5"/>
        <v/>
      </c>
    </row>
    <row r="70" spans="1:54">
      <c r="A70" s="298" t="str">
        <f>杜トラ_入力シート!A75</f>
        <v/>
      </c>
      <c r="B70" s="298" t="str">
        <f>IF(杜トラ_入力シート!B75="", "", 杜トラ_入力シート!B75)</f>
        <v/>
      </c>
      <c r="C70" s="299" t="str">
        <f>IF(杜トラ_入力シート!C75="", "", 杜トラ_入力シート!C75)</f>
        <v/>
      </c>
      <c r="D70" s="299" t="str">
        <f>IF(杜トラ_入力シート!D75="", "", 杜トラ_入力シート!D75)</f>
        <v/>
      </c>
      <c r="E70" s="299" t="str">
        <f t="shared" si="3"/>
        <v/>
      </c>
      <c r="F70" s="299" t="str">
        <f t="shared" si="3"/>
        <v/>
      </c>
      <c r="G70" s="299" t="str">
        <f t="shared" si="4"/>
        <v/>
      </c>
      <c r="H70" s="299" t="str">
        <f t="shared" si="4"/>
        <v/>
      </c>
      <c r="I70" s="299" t="str">
        <f>IF(杜トラ_入力シート!G75="", "", 杜トラ_入力シート!G75)</f>
        <v/>
      </c>
      <c r="J70" s="299" t="str">
        <f>IF(杜トラ_入力シート!E75="", "", 杜トラ_入力シート!E75)</f>
        <v/>
      </c>
      <c r="K70" s="299" t="str">
        <f>IF(杜トラ_入力シート!F75="", "", 杜トラ_入力シート!F75)</f>
        <v/>
      </c>
      <c r="L70" s="299" t="str">
        <f>IF(杜トラ_入力シート!I75="", "", 杜トラ_入力シート!I75)</f>
        <v/>
      </c>
      <c r="M70" s="298" t="str">
        <f>IF(杜トラ_入力シート!J75="", "", 杜トラ_入力シート!J75)</f>
        <v/>
      </c>
      <c r="N70" s="298" t="str">
        <f>IF(杜トラ_入力シート!K75="", "", 杜トラ_入力シート!K75)</f>
        <v/>
      </c>
      <c r="O70" s="298" t="str">
        <f>IF(杜トラ_入力シート!L75="", "", 杜トラ_入力シート!L75)</f>
        <v/>
      </c>
      <c r="P70" s="299" t="str">
        <f>IF(杜トラ_入力シート!M75="", "", 杜トラ_入力シート!M75)</f>
        <v/>
      </c>
      <c r="Q70" s="298" t="str">
        <f>IF(A70="","",杜トラ_入力シート!$AK$2)</f>
        <v/>
      </c>
      <c r="R70" s="299" t="str">
        <f>IF(Q70="", "", 杜トラ_入力シート!$Q$2)</f>
        <v/>
      </c>
      <c r="S70" s="299" t="str">
        <f>IF(Q70="", "", 杜トラ_入力シート!$Q$1)</f>
        <v/>
      </c>
      <c r="T70" s="299" t="str">
        <f>IF(Q70="", "", 杜トラ_入力シート!$V$1)</f>
        <v/>
      </c>
      <c r="U70" s="299" t="str">
        <f>IF(Q70="", "", 杜トラ_入力シート!$Q$2)</f>
        <v/>
      </c>
      <c r="V70" s="299" t="str">
        <f>IF(杜トラ_入力シート!N75="", "", 杜トラ_入力シート!N75)</f>
        <v/>
      </c>
      <c r="W70" s="299" t="str">
        <f>IF(杜トラ_入力シート!O75="", "", 杜トラ_入力シート!O75)</f>
        <v/>
      </c>
      <c r="X70" s="298" t="str">
        <f>IF(Y70="", "", IF($L70="男", VLOOKUP(Y70, データ!$B$2:$C$101, 2, FALSE), IF($L70="女", VLOOKUP(Y70, データ!$F$2:$H$101, 2, FALSE), "")))</f>
        <v/>
      </c>
      <c r="Y70" s="299" t="str">
        <f>IF(A70="","",IF(杜トラ_入力シート!P75="", "", 杜トラ_入力シート!P75))</f>
        <v/>
      </c>
      <c r="Z70" s="299" t="str">
        <f>IF(杜トラ_入力シート!Q75="", "", 杜トラ_入力シート!Q75)</f>
        <v/>
      </c>
      <c r="AA70" s="299" t="str">
        <f>IF(杜トラ_入力シート!R75="", "", 杜トラ_入力シート!R75)</f>
        <v/>
      </c>
      <c r="AB70" s="299" t="str">
        <f>IF(杜トラ_入力シート!S75="", "", 杜トラ_入力シート!S75)</f>
        <v/>
      </c>
      <c r="AC70" s="299" t="str">
        <f>IF(杜トラ_入力シート!T75="", "", 杜トラ_入力シート!T75)</f>
        <v/>
      </c>
      <c r="AD70" s="298" t="str">
        <f>IF(AE70="", "", IF($L70="男", VLOOKUP(AE70, データ!$B$2:$C$101, 2, FALSE), IF($L70="女", VLOOKUP(AE70, データ!$F$2:$H$101, 2, FALSE), "")))</f>
        <v/>
      </c>
      <c r="AE70" s="299" t="str">
        <f>IF(A70="","",IF(杜トラ_入力シート!U75="", "", 杜トラ_入力シート!U75))</f>
        <v/>
      </c>
      <c r="AF70" s="299" t="str">
        <f>IF(杜トラ_入力シート!V75="", "", 杜トラ_入力シート!V75)</f>
        <v/>
      </c>
      <c r="AG70" s="299" t="str">
        <f>IF(杜トラ_入力シート!W75="", "", 杜トラ_入力シート!W75)</f>
        <v/>
      </c>
      <c r="AH70" s="299" t="str">
        <f>IF(杜トラ_入力シート!X75="", "", 杜トラ_入力シート!X75)</f>
        <v/>
      </c>
      <c r="AI70" s="299" t="str">
        <f>IF(杜トラ_入力シート!Y75="", "", 杜トラ_入力シート!Y75)</f>
        <v/>
      </c>
      <c r="AJ70" s="298" t="str">
        <f>IF(AK70="", "", IF($L70="男", VLOOKUP(AK70, データ!$B$2:$C$101, 2, FALSE), IF($L70="女", VLOOKUP(AK70, データ!$F$2:$H$101, 2, FALSE), "")))</f>
        <v/>
      </c>
      <c r="AK70" s="299" t="str">
        <f>IF(A70="","",IF(杜トラ_入力シート!Z75="", "", 杜トラ_入力シート!Z75))</f>
        <v/>
      </c>
      <c r="AL70" s="299" t="str">
        <f>IF(杜トラ_入力シート!AA75="", "", 杜トラ_入力シート!AA75)</f>
        <v/>
      </c>
      <c r="AM70" s="299" t="str">
        <f>IF(杜トラ_入力シート!AB75="", "", 杜トラ_入力シート!AB75)</f>
        <v/>
      </c>
      <c r="AN70" s="299" t="str">
        <f>IF(杜トラ_入力シート!AC75="", "", 杜トラ_入力シート!AC75)</f>
        <v/>
      </c>
      <c r="AO70" s="299" t="str">
        <f>IF(杜トラ_入力シート!AD75="", "", 杜トラ_入力シート!AD75)</f>
        <v/>
      </c>
      <c r="AP70" s="298" t="str">
        <f>IF(AQ70="", "", IF($L70="男", VLOOKUP(AQ70, データ!$B$2:$C$101, 2, FALSE), IF($L70="女", VLOOKUP(AQ70, データ!$F$2:$H$101, 2, FALSE), "")))</f>
        <v/>
      </c>
      <c r="AQ70" s="299" t="str">
        <f>IF(A70="","",IF(杜トラ_入力シート!AE75="", "", 杜トラ_入力シート!AE75))</f>
        <v/>
      </c>
      <c r="AR70" s="299" t="str">
        <f>IF(杜トラ_入力シート!AF75="", "", 杜トラ_入力シート!AF75)</f>
        <v/>
      </c>
      <c r="AS70" s="299" t="str">
        <f>IF(杜トラ_入力シート!AG75="", "", 杜トラ_入力シート!AG75)</f>
        <v/>
      </c>
      <c r="AT70" s="299" t="str">
        <f>IF(杜トラ_入力シート!AH75="", "", 杜トラ_入力シート!AH75)</f>
        <v/>
      </c>
      <c r="AU70" s="299" t="str">
        <f>IF(杜トラ_入力シート!AI75="", "", 杜トラ_入力シート!AI75)</f>
        <v/>
      </c>
      <c r="AV70" s="298" t="str">
        <f>IF(AW70="", "", IF($L70="男", VLOOKUP(AW70, データ!$B$2:$C$101, 2, FALSE), IF($L70="女", VLOOKUP(AW70, データ!$F$2:$H$101, 2, FALSE), "")))</f>
        <v/>
      </c>
      <c r="AW70" s="299" t="str">
        <f>IF(A70="","",IF(杜トラ_入力シート!AJ75="", "", 杜トラ_入力シート!AJ75))</f>
        <v/>
      </c>
      <c r="AX70" s="299" t="str">
        <f>IF(杜トラ_入力シート!AK75="", "", 杜トラ_入力シート!AK75)</f>
        <v/>
      </c>
      <c r="AY70" s="299" t="str">
        <f>IF(杜トラ_入力シート!AL75="", "", 杜トラ_入力シート!AL75)</f>
        <v/>
      </c>
      <c r="AZ70" s="299" t="str">
        <f>IF(杜トラ_入力シート!AM75="", "", 杜トラ_入力シート!AM75)</f>
        <v/>
      </c>
      <c r="BA70" s="299" t="str">
        <f>IF(杜トラ_入力シート!AN75="", "", 杜トラ_入力シート!AN75)</f>
        <v/>
      </c>
      <c r="BB70" s="299" t="str">
        <f t="shared" si="5"/>
        <v/>
      </c>
    </row>
    <row r="71" spans="1:54">
      <c r="A71" s="298" t="str">
        <f>杜トラ_入力シート!A76</f>
        <v/>
      </c>
      <c r="B71" s="298" t="str">
        <f>IF(杜トラ_入力シート!B76="", "", 杜トラ_入力シート!B76)</f>
        <v/>
      </c>
      <c r="C71" s="299" t="str">
        <f>IF(杜トラ_入力シート!C76="", "", 杜トラ_入力シート!C76)</f>
        <v/>
      </c>
      <c r="D71" s="299" t="str">
        <f>IF(杜トラ_入力シート!D76="", "", 杜トラ_入力シート!D76)</f>
        <v/>
      </c>
      <c r="E71" s="299" t="str">
        <f t="shared" si="3"/>
        <v/>
      </c>
      <c r="F71" s="299" t="str">
        <f t="shared" si="3"/>
        <v/>
      </c>
      <c r="G71" s="299" t="str">
        <f t="shared" si="4"/>
        <v/>
      </c>
      <c r="H71" s="299" t="str">
        <f t="shared" si="4"/>
        <v/>
      </c>
      <c r="I71" s="299" t="str">
        <f>IF(杜トラ_入力シート!G76="", "", 杜トラ_入力シート!G76)</f>
        <v/>
      </c>
      <c r="J71" s="299" t="str">
        <f>IF(杜トラ_入力シート!E76="", "", 杜トラ_入力シート!E76)</f>
        <v/>
      </c>
      <c r="K71" s="299" t="str">
        <f>IF(杜トラ_入力シート!F76="", "", 杜トラ_入力シート!F76)</f>
        <v/>
      </c>
      <c r="L71" s="299" t="str">
        <f>IF(杜トラ_入力シート!I76="", "", 杜トラ_入力シート!I76)</f>
        <v/>
      </c>
      <c r="M71" s="298" t="str">
        <f>IF(杜トラ_入力シート!J76="", "", 杜トラ_入力シート!J76)</f>
        <v/>
      </c>
      <c r="N71" s="298" t="str">
        <f>IF(杜トラ_入力シート!K76="", "", 杜トラ_入力シート!K76)</f>
        <v/>
      </c>
      <c r="O71" s="298" t="str">
        <f>IF(杜トラ_入力シート!L76="", "", 杜トラ_入力シート!L76)</f>
        <v/>
      </c>
      <c r="P71" s="299" t="str">
        <f>IF(杜トラ_入力シート!M76="", "", 杜トラ_入力シート!M76)</f>
        <v/>
      </c>
      <c r="Q71" s="298" t="str">
        <f>IF(A71="","",杜トラ_入力シート!$AK$2)</f>
        <v/>
      </c>
      <c r="R71" s="299" t="str">
        <f>IF(Q71="", "", 杜トラ_入力シート!$Q$2)</f>
        <v/>
      </c>
      <c r="S71" s="299" t="str">
        <f>IF(Q71="", "", 杜トラ_入力シート!$Q$1)</f>
        <v/>
      </c>
      <c r="T71" s="299" t="str">
        <f>IF(Q71="", "", 杜トラ_入力シート!$V$1)</f>
        <v/>
      </c>
      <c r="U71" s="299" t="str">
        <f>IF(Q71="", "", 杜トラ_入力シート!$Q$2)</f>
        <v/>
      </c>
      <c r="V71" s="299" t="str">
        <f>IF(杜トラ_入力シート!N76="", "", 杜トラ_入力シート!N76)</f>
        <v/>
      </c>
      <c r="W71" s="299" t="str">
        <f>IF(杜トラ_入力シート!O76="", "", 杜トラ_入力シート!O76)</f>
        <v/>
      </c>
      <c r="X71" s="298" t="str">
        <f>IF(Y71="", "", IF($L71="男", VLOOKUP(Y71, データ!$B$2:$C$101, 2, FALSE), IF($L71="女", VLOOKUP(Y71, データ!$F$2:$H$101, 2, FALSE), "")))</f>
        <v/>
      </c>
      <c r="Y71" s="299" t="str">
        <f>IF(A71="","",IF(杜トラ_入力シート!P76="", "", 杜トラ_入力シート!P76))</f>
        <v/>
      </c>
      <c r="Z71" s="299" t="str">
        <f>IF(杜トラ_入力シート!Q76="", "", 杜トラ_入力シート!Q76)</f>
        <v/>
      </c>
      <c r="AA71" s="299" t="str">
        <f>IF(杜トラ_入力シート!R76="", "", 杜トラ_入力シート!R76)</f>
        <v/>
      </c>
      <c r="AB71" s="299" t="str">
        <f>IF(杜トラ_入力シート!S76="", "", 杜トラ_入力シート!S76)</f>
        <v/>
      </c>
      <c r="AC71" s="299" t="str">
        <f>IF(杜トラ_入力シート!T76="", "", 杜トラ_入力シート!T76)</f>
        <v/>
      </c>
      <c r="AD71" s="298" t="str">
        <f>IF(AE71="", "", IF($L71="男", VLOOKUP(AE71, データ!$B$2:$C$101, 2, FALSE), IF($L71="女", VLOOKUP(AE71, データ!$F$2:$H$101, 2, FALSE), "")))</f>
        <v/>
      </c>
      <c r="AE71" s="299" t="str">
        <f>IF(A71="","",IF(杜トラ_入力シート!U76="", "", 杜トラ_入力シート!U76))</f>
        <v/>
      </c>
      <c r="AF71" s="299" t="str">
        <f>IF(杜トラ_入力シート!V76="", "", 杜トラ_入力シート!V76)</f>
        <v/>
      </c>
      <c r="AG71" s="299" t="str">
        <f>IF(杜トラ_入力シート!W76="", "", 杜トラ_入力シート!W76)</f>
        <v/>
      </c>
      <c r="AH71" s="299" t="str">
        <f>IF(杜トラ_入力シート!X76="", "", 杜トラ_入力シート!X76)</f>
        <v/>
      </c>
      <c r="AI71" s="299" t="str">
        <f>IF(杜トラ_入力シート!Y76="", "", 杜トラ_入力シート!Y76)</f>
        <v/>
      </c>
      <c r="AJ71" s="298" t="str">
        <f>IF(AK71="", "", IF($L71="男", VLOOKUP(AK71, データ!$B$2:$C$101, 2, FALSE), IF($L71="女", VLOOKUP(AK71, データ!$F$2:$H$101, 2, FALSE), "")))</f>
        <v/>
      </c>
      <c r="AK71" s="299" t="str">
        <f>IF(A71="","",IF(杜トラ_入力シート!Z76="", "", 杜トラ_入力シート!Z76))</f>
        <v/>
      </c>
      <c r="AL71" s="299" t="str">
        <f>IF(杜トラ_入力シート!AA76="", "", 杜トラ_入力シート!AA76)</f>
        <v/>
      </c>
      <c r="AM71" s="299" t="str">
        <f>IF(杜トラ_入力シート!AB76="", "", 杜トラ_入力シート!AB76)</f>
        <v/>
      </c>
      <c r="AN71" s="299" t="str">
        <f>IF(杜トラ_入力シート!AC76="", "", 杜トラ_入力シート!AC76)</f>
        <v/>
      </c>
      <c r="AO71" s="299" t="str">
        <f>IF(杜トラ_入力シート!AD76="", "", 杜トラ_入力シート!AD76)</f>
        <v/>
      </c>
      <c r="AP71" s="298" t="str">
        <f>IF(AQ71="", "", IF($L71="男", VLOOKUP(AQ71, データ!$B$2:$C$101, 2, FALSE), IF($L71="女", VLOOKUP(AQ71, データ!$F$2:$H$101, 2, FALSE), "")))</f>
        <v/>
      </c>
      <c r="AQ71" s="299" t="str">
        <f>IF(A71="","",IF(杜トラ_入力シート!AE76="", "", 杜トラ_入力シート!AE76))</f>
        <v/>
      </c>
      <c r="AR71" s="299" t="str">
        <f>IF(杜トラ_入力シート!AF76="", "", 杜トラ_入力シート!AF76)</f>
        <v/>
      </c>
      <c r="AS71" s="299" t="str">
        <f>IF(杜トラ_入力シート!AG76="", "", 杜トラ_入力シート!AG76)</f>
        <v/>
      </c>
      <c r="AT71" s="299" t="str">
        <f>IF(杜トラ_入力シート!AH76="", "", 杜トラ_入力シート!AH76)</f>
        <v/>
      </c>
      <c r="AU71" s="299" t="str">
        <f>IF(杜トラ_入力シート!AI76="", "", 杜トラ_入力シート!AI76)</f>
        <v/>
      </c>
      <c r="AV71" s="298" t="str">
        <f>IF(AW71="", "", IF($L71="男", VLOOKUP(AW71, データ!$B$2:$C$101, 2, FALSE), IF($L71="女", VLOOKUP(AW71, データ!$F$2:$H$101, 2, FALSE), "")))</f>
        <v/>
      </c>
      <c r="AW71" s="299" t="str">
        <f>IF(A71="","",IF(杜トラ_入力シート!AJ76="", "", 杜トラ_入力シート!AJ76))</f>
        <v/>
      </c>
      <c r="AX71" s="299" t="str">
        <f>IF(杜トラ_入力シート!AK76="", "", 杜トラ_入力シート!AK76)</f>
        <v/>
      </c>
      <c r="AY71" s="299" t="str">
        <f>IF(杜トラ_入力シート!AL76="", "", 杜トラ_入力シート!AL76)</f>
        <v/>
      </c>
      <c r="AZ71" s="299" t="str">
        <f>IF(杜トラ_入力シート!AM76="", "", 杜トラ_入力シート!AM76)</f>
        <v/>
      </c>
      <c r="BA71" s="299" t="str">
        <f>IF(杜トラ_入力シート!AN76="", "", 杜トラ_入力シート!AN76)</f>
        <v/>
      </c>
      <c r="BB71" s="299" t="str">
        <f t="shared" si="5"/>
        <v/>
      </c>
    </row>
    <row r="72" spans="1:54">
      <c r="A72" s="298" t="str">
        <f>杜トラ_入力シート!A77</f>
        <v/>
      </c>
      <c r="B72" s="298" t="str">
        <f>IF(杜トラ_入力シート!B77="", "", 杜トラ_入力シート!B77)</f>
        <v/>
      </c>
      <c r="C72" s="299" t="str">
        <f>IF(杜トラ_入力シート!C77="", "", 杜トラ_入力シート!C77)</f>
        <v/>
      </c>
      <c r="D72" s="299" t="str">
        <f>IF(杜トラ_入力シート!D77="", "", 杜トラ_入力シート!D77)</f>
        <v/>
      </c>
      <c r="E72" s="299" t="str">
        <f t="shared" si="3"/>
        <v/>
      </c>
      <c r="F72" s="299" t="str">
        <f t="shared" si="3"/>
        <v/>
      </c>
      <c r="G72" s="299" t="str">
        <f t="shared" si="4"/>
        <v/>
      </c>
      <c r="H72" s="299" t="str">
        <f t="shared" si="4"/>
        <v/>
      </c>
      <c r="I72" s="299" t="str">
        <f>IF(杜トラ_入力シート!G77="", "", 杜トラ_入力シート!G77)</f>
        <v/>
      </c>
      <c r="J72" s="299" t="str">
        <f>IF(杜トラ_入力シート!E77="", "", 杜トラ_入力シート!E77)</f>
        <v/>
      </c>
      <c r="K72" s="299" t="str">
        <f>IF(杜トラ_入力シート!F77="", "", 杜トラ_入力シート!F77)</f>
        <v/>
      </c>
      <c r="L72" s="299" t="str">
        <f>IF(杜トラ_入力シート!I77="", "", 杜トラ_入力シート!I77)</f>
        <v/>
      </c>
      <c r="M72" s="298" t="str">
        <f>IF(杜トラ_入力シート!J77="", "", 杜トラ_入力シート!J77)</f>
        <v/>
      </c>
      <c r="N72" s="298" t="str">
        <f>IF(杜トラ_入力シート!K77="", "", 杜トラ_入力シート!K77)</f>
        <v/>
      </c>
      <c r="O72" s="298" t="str">
        <f>IF(杜トラ_入力シート!L77="", "", 杜トラ_入力シート!L77)</f>
        <v/>
      </c>
      <c r="P72" s="299" t="str">
        <f>IF(杜トラ_入力シート!M77="", "", 杜トラ_入力シート!M77)</f>
        <v/>
      </c>
      <c r="Q72" s="298" t="str">
        <f>IF(A72="","",杜トラ_入力シート!$AK$2)</f>
        <v/>
      </c>
      <c r="R72" s="299" t="str">
        <f>IF(Q72="", "", 杜トラ_入力シート!$Q$2)</f>
        <v/>
      </c>
      <c r="S72" s="299" t="str">
        <f>IF(Q72="", "", 杜トラ_入力シート!$Q$1)</f>
        <v/>
      </c>
      <c r="T72" s="299" t="str">
        <f>IF(Q72="", "", 杜トラ_入力シート!$V$1)</f>
        <v/>
      </c>
      <c r="U72" s="299" t="str">
        <f>IF(Q72="", "", 杜トラ_入力シート!$Q$2)</f>
        <v/>
      </c>
      <c r="V72" s="299" t="str">
        <f>IF(杜トラ_入力シート!N77="", "", 杜トラ_入力シート!N77)</f>
        <v/>
      </c>
      <c r="W72" s="299" t="str">
        <f>IF(杜トラ_入力シート!O77="", "", 杜トラ_入力シート!O77)</f>
        <v/>
      </c>
      <c r="X72" s="298" t="str">
        <f>IF(Y72="", "", IF($L72="男", VLOOKUP(Y72, データ!$B$2:$C$101, 2, FALSE), IF($L72="女", VLOOKUP(Y72, データ!$F$2:$H$101, 2, FALSE), "")))</f>
        <v/>
      </c>
      <c r="Y72" s="299" t="str">
        <f>IF(A72="","",IF(杜トラ_入力シート!P77="", "", 杜トラ_入力シート!P77))</f>
        <v/>
      </c>
      <c r="Z72" s="299" t="str">
        <f>IF(杜トラ_入力シート!Q77="", "", 杜トラ_入力シート!Q77)</f>
        <v/>
      </c>
      <c r="AA72" s="299" t="str">
        <f>IF(杜トラ_入力シート!R77="", "", 杜トラ_入力シート!R77)</f>
        <v/>
      </c>
      <c r="AB72" s="299" t="str">
        <f>IF(杜トラ_入力シート!S77="", "", 杜トラ_入力シート!S77)</f>
        <v/>
      </c>
      <c r="AC72" s="299" t="str">
        <f>IF(杜トラ_入力シート!T77="", "", 杜トラ_入力シート!T77)</f>
        <v/>
      </c>
      <c r="AD72" s="298" t="str">
        <f>IF(AE72="", "", IF($L72="男", VLOOKUP(AE72, データ!$B$2:$C$101, 2, FALSE), IF($L72="女", VLOOKUP(AE72, データ!$F$2:$H$101, 2, FALSE), "")))</f>
        <v/>
      </c>
      <c r="AE72" s="299" t="str">
        <f>IF(A72="","",IF(杜トラ_入力シート!U77="", "", 杜トラ_入力シート!U77))</f>
        <v/>
      </c>
      <c r="AF72" s="299" t="str">
        <f>IF(杜トラ_入力シート!V77="", "", 杜トラ_入力シート!V77)</f>
        <v/>
      </c>
      <c r="AG72" s="299" t="str">
        <f>IF(杜トラ_入力シート!W77="", "", 杜トラ_入力シート!W77)</f>
        <v/>
      </c>
      <c r="AH72" s="299" t="str">
        <f>IF(杜トラ_入力シート!X77="", "", 杜トラ_入力シート!X77)</f>
        <v/>
      </c>
      <c r="AI72" s="299" t="str">
        <f>IF(杜トラ_入力シート!Y77="", "", 杜トラ_入力シート!Y77)</f>
        <v/>
      </c>
      <c r="AJ72" s="298" t="str">
        <f>IF(AK72="", "", IF($L72="男", VLOOKUP(AK72, データ!$B$2:$C$101, 2, FALSE), IF($L72="女", VLOOKUP(AK72, データ!$F$2:$H$101, 2, FALSE), "")))</f>
        <v/>
      </c>
      <c r="AK72" s="299" t="str">
        <f>IF(A72="","",IF(杜トラ_入力シート!Z77="", "", 杜トラ_入力シート!Z77))</f>
        <v/>
      </c>
      <c r="AL72" s="299" t="str">
        <f>IF(杜トラ_入力シート!AA77="", "", 杜トラ_入力シート!AA77)</f>
        <v/>
      </c>
      <c r="AM72" s="299" t="str">
        <f>IF(杜トラ_入力シート!AB77="", "", 杜トラ_入力シート!AB77)</f>
        <v/>
      </c>
      <c r="AN72" s="299" t="str">
        <f>IF(杜トラ_入力シート!AC77="", "", 杜トラ_入力シート!AC77)</f>
        <v/>
      </c>
      <c r="AO72" s="299" t="str">
        <f>IF(杜トラ_入力シート!AD77="", "", 杜トラ_入力シート!AD77)</f>
        <v/>
      </c>
      <c r="AP72" s="298" t="str">
        <f>IF(AQ72="", "", IF($L72="男", VLOOKUP(AQ72, データ!$B$2:$C$101, 2, FALSE), IF($L72="女", VLOOKUP(AQ72, データ!$F$2:$H$101, 2, FALSE), "")))</f>
        <v/>
      </c>
      <c r="AQ72" s="299" t="str">
        <f>IF(A72="","",IF(杜トラ_入力シート!AE77="", "", 杜トラ_入力シート!AE77))</f>
        <v/>
      </c>
      <c r="AR72" s="299" t="str">
        <f>IF(杜トラ_入力シート!AF77="", "", 杜トラ_入力シート!AF77)</f>
        <v/>
      </c>
      <c r="AS72" s="299" t="str">
        <f>IF(杜トラ_入力シート!AG77="", "", 杜トラ_入力シート!AG77)</f>
        <v/>
      </c>
      <c r="AT72" s="299" t="str">
        <f>IF(杜トラ_入力シート!AH77="", "", 杜トラ_入力シート!AH77)</f>
        <v/>
      </c>
      <c r="AU72" s="299" t="str">
        <f>IF(杜トラ_入力シート!AI77="", "", 杜トラ_入力シート!AI77)</f>
        <v/>
      </c>
      <c r="AV72" s="298" t="str">
        <f>IF(AW72="", "", IF($L72="男", VLOOKUP(AW72, データ!$B$2:$C$101, 2, FALSE), IF($L72="女", VLOOKUP(AW72, データ!$F$2:$H$101, 2, FALSE), "")))</f>
        <v/>
      </c>
      <c r="AW72" s="299" t="str">
        <f>IF(A72="","",IF(杜トラ_入力シート!AJ77="", "", 杜トラ_入力シート!AJ77))</f>
        <v/>
      </c>
      <c r="AX72" s="299" t="str">
        <f>IF(杜トラ_入力シート!AK77="", "", 杜トラ_入力シート!AK77)</f>
        <v/>
      </c>
      <c r="AY72" s="299" t="str">
        <f>IF(杜トラ_入力シート!AL77="", "", 杜トラ_入力シート!AL77)</f>
        <v/>
      </c>
      <c r="AZ72" s="299" t="str">
        <f>IF(杜トラ_入力シート!AM77="", "", 杜トラ_入力シート!AM77)</f>
        <v/>
      </c>
      <c r="BA72" s="299" t="str">
        <f>IF(杜トラ_入力シート!AN77="", "", 杜トラ_入力シート!AN77)</f>
        <v/>
      </c>
      <c r="BB72" s="299" t="str">
        <f t="shared" si="5"/>
        <v/>
      </c>
    </row>
    <row r="73" spans="1:54">
      <c r="A73" s="298" t="str">
        <f>杜トラ_入力シート!A78</f>
        <v/>
      </c>
      <c r="B73" s="298" t="str">
        <f>IF(杜トラ_入力シート!B78="", "", 杜トラ_入力シート!B78)</f>
        <v/>
      </c>
      <c r="C73" s="299" t="str">
        <f>IF(杜トラ_入力シート!C78="", "", 杜トラ_入力シート!C78)</f>
        <v/>
      </c>
      <c r="D73" s="299" t="str">
        <f>IF(杜トラ_入力シート!D78="", "", 杜トラ_入力シート!D78)</f>
        <v/>
      </c>
      <c r="E73" s="299" t="str">
        <f t="shared" si="3"/>
        <v/>
      </c>
      <c r="F73" s="299" t="str">
        <f t="shared" si="3"/>
        <v/>
      </c>
      <c r="G73" s="299" t="str">
        <f t="shared" si="4"/>
        <v/>
      </c>
      <c r="H73" s="299" t="str">
        <f t="shared" si="4"/>
        <v/>
      </c>
      <c r="I73" s="299" t="str">
        <f>IF(杜トラ_入力シート!G78="", "", 杜トラ_入力シート!G78)</f>
        <v/>
      </c>
      <c r="J73" s="299" t="str">
        <f>IF(杜トラ_入力シート!E78="", "", 杜トラ_入力シート!E78)</f>
        <v/>
      </c>
      <c r="K73" s="299" t="str">
        <f>IF(杜トラ_入力シート!F78="", "", 杜トラ_入力シート!F78)</f>
        <v/>
      </c>
      <c r="L73" s="299" t="str">
        <f>IF(杜トラ_入力シート!I78="", "", 杜トラ_入力シート!I78)</f>
        <v/>
      </c>
      <c r="M73" s="298" t="str">
        <f>IF(杜トラ_入力シート!J78="", "", 杜トラ_入力シート!J78)</f>
        <v/>
      </c>
      <c r="N73" s="298" t="str">
        <f>IF(杜トラ_入力シート!K78="", "", 杜トラ_入力シート!K78)</f>
        <v/>
      </c>
      <c r="O73" s="298" t="str">
        <f>IF(杜トラ_入力シート!L78="", "", 杜トラ_入力シート!L78)</f>
        <v/>
      </c>
      <c r="P73" s="299" t="str">
        <f>IF(杜トラ_入力シート!M78="", "", 杜トラ_入力シート!M78)</f>
        <v/>
      </c>
      <c r="Q73" s="298" t="str">
        <f>IF(A73="","",杜トラ_入力シート!$AK$2)</f>
        <v/>
      </c>
      <c r="R73" s="299" t="str">
        <f>IF(Q73="", "", 杜トラ_入力シート!$Q$2)</f>
        <v/>
      </c>
      <c r="S73" s="299" t="str">
        <f>IF(Q73="", "", 杜トラ_入力シート!$Q$1)</f>
        <v/>
      </c>
      <c r="T73" s="299" t="str">
        <f>IF(Q73="", "", 杜トラ_入力シート!$V$1)</f>
        <v/>
      </c>
      <c r="U73" s="299" t="str">
        <f>IF(Q73="", "", 杜トラ_入力シート!$Q$2)</f>
        <v/>
      </c>
      <c r="V73" s="299" t="str">
        <f>IF(杜トラ_入力シート!N78="", "", 杜トラ_入力シート!N78)</f>
        <v/>
      </c>
      <c r="W73" s="299" t="str">
        <f>IF(杜トラ_入力シート!O78="", "", 杜トラ_入力シート!O78)</f>
        <v/>
      </c>
      <c r="X73" s="298" t="str">
        <f>IF(Y73="", "", IF($L73="男", VLOOKUP(Y73, データ!$B$2:$C$101, 2, FALSE), IF($L73="女", VLOOKUP(Y73, データ!$F$2:$H$101, 2, FALSE), "")))</f>
        <v/>
      </c>
      <c r="Y73" s="299" t="str">
        <f>IF(A73="","",IF(杜トラ_入力シート!P78="", "", 杜トラ_入力シート!P78))</f>
        <v/>
      </c>
      <c r="Z73" s="299" t="str">
        <f>IF(杜トラ_入力シート!Q78="", "", 杜トラ_入力シート!Q78)</f>
        <v/>
      </c>
      <c r="AA73" s="299" t="str">
        <f>IF(杜トラ_入力シート!R78="", "", 杜トラ_入力シート!R78)</f>
        <v/>
      </c>
      <c r="AB73" s="299" t="str">
        <f>IF(杜トラ_入力シート!S78="", "", 杜トラ_入力シート!S78)</f>
        <v/>
      </c>
      <c r="AC73" s="299" t="str">
        <f>IF(杜トラ_入力シート!T78="", "", 杜トラ_入力シート!T78)</f>
        <v/>
      </c>
      <c r="AD73" s="298" t="str">
        <f>IF(AE73="", "", IF($L73="男", VLOOKUP(AE73, データ!$B$2:$C$101, 2, FALSE), IF($L73="女", VLOOKUP(AE73, データ!$F$2:$H$101, 2, FALSE), "")))</f>
        <v/>
      </c>
      <c r="AE73" s="299" t="str">
        <f>IF(A73="","",IF(杜トラ_入力シート!U78="", "", 杜トラ_入力シート!U78))</f>
        <v/>
      </c>
      <c r="AF73" s="299" t="str">
        <f>IF(杜トラ_入力シート!V78="", "", 杜トラ_入力シート!V78)</f>
        <v/>
      </c>
      <c r="AG73" s="299" t="str">
        <f>IF(杜トラ_入力シート!W78="", "", 杜トラ_入力シート!W78)</f>
        <v/>
      </c>
      <c r="AH73" s="299" t="str">
        <f>IF(杜トラ_入力シート!X78="", "", 杜トラ_入力シート!X78)</f>
        <v/>
      </c>
      <c r="AI73" s="299" t="str">
        <f>IF(杜トラ_入力シート!Y78="", "", 杜トラ_入力シート!Y78)</f>
        <v/>
      </c>
      <c r="AJ73" s="298" t="str">
        <f>IF(AK73="", "", IF($L73="男", VLOOKUP(AK73, データ!$B$2:$C$101, 2, FALSE), IF($L73="女", VLOOKUP(AK73, データ!$F$2:$H$101, 2, FALSE), "")))</f>
        <v/>
      </c>
      <c r="AK73" s="299" t="str">
        <f>IF(A73="","",IF(杜トラ_入力シート!Z78="", "", 杜トラ_入力シート!Z78))</f>
        <v/>
      </c>
      <c r="AL73" s="299" t="str">
        <f>IF(杜トラ_入力シート!AA78="", "", 杜トラ_入力シート!AA78)</f>
        <v/>
      </c>
      <c r="AM73" s="299" t="str">
        <f>IF(杜トラ_入力シート!AB78="", "", 杜トラ_入力シート!AB78)</f>
        <v/>
      </c>
      <c r="AN73" s="299" t="str">
        <f>IF(杜トラ_入力シート!AC78="", "", 杜トラ_入力シート!AC78)</f>
        <v/>
      </c>
      <c r="AO73" s="299" t="str">
        <f>IF(杜トラ_入力シート!AD78="", "", 杜トラ_入力シート!AD78)</f>
        <v/>
      </c>
      <c r="AP73" s="298" t="str">
        <f>IF(AQ73="", "", IF($L73="男", VLOOKUP(AQ73, データ!$B$2:$C$101, 2, FALSE), IF($L73="女", VLOOKUP(AQ73, データ!$F$2:$H$101, 2, FALSE), "")))</f>
        <v/>
      </c>
      <c r="AQ73" s="299" t="str">
        <f>IF(A73="","",IF(杜トラ_入力シート!AE78="", "", 杜トラ_入力シート!AE78))</f>
        <v/>
      </c>
      <c r="AR73" s="299" t="str">
        <f>IF(杜トラ_入力シート!AF78="", "", 杜トラ_入力シート!AF78)</f>
        <v/>
      </c>
      <c r="AS73" s="299" t="str">
        <f>IF(杜トラ_入力シート!AG78="", "", 杜トラ_入力シート!AG78)</f>
        <v/>
      </c>
      <c r="AT73" s="299" t="str">
        <f>IF(杜トラ_入力シート!AH78="", "", 杜トラ_入力シート!AH78)</f>
        <v/>
      </c>
      <c r="AU73" s="299" t="str">
        <f>IF(杜トラ_入力シート!AI78="", "", 杜トラ_入力シート!AI78)</f>
        <v/>
      </c>
      <c r="AV73" s="298" t="str">
        <f>IF(AW73="", "", IF($L73="男", VLOOKUP(AW73, データ!$B$2:$C$101, 2, FALSE), IF($L73="女", VLOOKUP(AW73, データ!$F$2:$H$101, 2, FALSE), "")))</f>
        <v/>
      </c>
      <c r="AW73" s="299" t="str">
        <f>IF(A73="","",IF(杜トラ_入力シート!AJ78="", "", 杜トラ_入力シート!AJ78))</f>
        <v/>
      </c>
      <c r="AX73" s="299" t="str">
        <f>IF(杜トラ_入力シート!AK78="", "", 杜トラ_入力シート!AK78)</f>
        <v/>
      </c>
      <c r="AY73" s="299" t="str">
        <f>IF(杜トラ_入力シート!AL78="", "", 杜トラ_入力シート!AL78)</f>
        <v/>
      </c>
      <c r="AZ73" s="299" t="str">
        <f>IF(杜トラ_入力シート!AM78="", "", 杜トラ_入力シート!AM78)</f>
        <v/>
      </c>
      <c r="BA73" s="299" t="str">
        <f>IF(杜トラ_入力シート!AN78="", "", 杜トラ_入力シート!AN78)</f>
        <v/>
      </c>
      <c r="BB73" s="299" t="str">
        <f t="shared" si="5"/>
        <v/>
      </c>
    </row>
    <row r="74" spans="1:54">
      <c r="A74" s="298" t="str">
        <f>杜トラ_入力シート!A79</f>
        <v/>
      </c>
      <c r="B74" s="298" t="str">
        <f>IF(杜トラ_入力シート!B79="", "", 杜トラ_入力シート!B79)</f>
        <v/>
      </c>
      <c r="C74" s="299" t="str">
        <f>IF(杜トラ_入力シート!C79="", "", 杜トラ_入力シート!C79)</f>
        <v/>
      </c>
      <c r="D74" s="299" t="str">
        <f>IF(杜トラ_入力シート!D79="", "", 杜トラ_入力シート!D79)</f>
        <v/>
      </c>
      <c r="E74" s="299" t="str">
        <f t="shared" si="3"/>
        <v/>
      </c>
      <c r="F74" s="299" t="str">
        <f t="shared" si="3"/>
        <v/>
      </c>
      <c r="G74" s="299" t="str">
        <f t="shared" si="4"/>
        <v/>
      </c>
      <c r="H74" s="299" t="str">
        <f t="shared" si="4"/>
        <v/>
      </c>
      <c r="I74" s="299" t="str">
        <f>IF(杜トラ_入力シート!G79="", "", 杜トラ_入力シート!G79)</f>
        <v/>
      </c>
      <c r="J74" s="299" t="str">
        <f>IF(杜トラ_入力シート!E79="", "", 杜トラ_入力シート!E79)</f>
        <v/>
      </c>
      <c r="K74" s="299" t="str">
        <f>IF(杜トラ_入力シート!F79="", "", 杜トラ_入力シート!F79)</f>
        <v/>
      </c>
      <c r="L74" s="299" t="str">
        <f>IF(杜トラ_入力シート!I79="", "", 杜トラ_入力シート!I79)</f>
        <v/>
      </c>
      <c r="M74" s="298" t="str">
        <f>IF(杜トラ_入力シート!J79="", "", 杜トラ_入力シート!J79)</f>
        <v/>
      </c>
      <c r="N74" s="298" t="str">
        <f>IF(杜トラ_入力シート!K79="", "", 杜トラ_入力シート!K79)</f>
        <v/>
      </c>
      <c r="O74" s="298" t="str">
        <f>IF(杜トラ_入力シート!L79="", "", 杜トラ_入力シート!L79)</f>
        <v/>
      </c>
      <c r="P74" s="299" t="str">
        <f>IF(杜トラ_入力シート!M79="", "", 杜トラ_入力シート!M79)</f>
        <v/>
      </c>
      <c r="Q74" s="298" t="str">
        <f>IF(A74="","",杜トラ_入力シート!$AK$2)</f>
        <v/>
      </c>
      <c r="R74" s="299" t="str">
        <f>IF(Q74="", "", 杜トラ_入力シート!$Q$2)</f>
        <v/>
      </c>
      <c r="S74" s="299" t="str">
        <f>IF(Q74="", "", 杜トラ_入力シート!$Q$1)</f>
        <v/>
      </c>
      <c r="T74" s="299" t="str">
        <f>IF(Q74="", "", 杜トラ_入力シート!$V$1)</f>
        <v/>
      </c>
      <c r="U74" s="299" t="str">
        <f>IF(Q74="", "", 杜トラ_入力シート!$Q$2)</f>
        <v/>
      </c>
      <c r="V74" s="299" t="str">
        <f>IF(杜トラ_入力シート!N79="", "", 杜トラ_入力シート!N79)</f>
        <v/>
      </c>
      <c r="W74" s="299" t="str">
        <f>IF(杜トラ_入力シート!O79="", "", 杜トラ_入力シート!O79)</f>
        <v/>
      </c>
      <c r="X74" s="298" t="str">
        <f>IF(Y74="", "", IF($L74="男", VLOOKUP(Y74, データ!$B$2:$C$101, 2, FALSE), IF($L74="女", VLOOKUP(Y74, データ!$F$2:$H$101, 2, FALSE), "")))</f>
        <v/>
      </c>
      <c r="Y74" s="299" t="str">
        <f>IF(A74="","",IF(杜トラ_入力シート!P79="", "", 杜トラ_入力シート!P79))</f>
        <v/>
      </c>
      <c r="Z74" s="299" t="str">
        <f>IF(杜トラ_入力シート!Q79="", "", 杜トラ_入力シート!Q79)</f>
        <v/>
      </c>
      <c r="AA74" s="299" t="str">
        <f>IF(杜トラ_入力シート!R79="", "", 杜トラ_入力シート!R79)</f>
        <v/>
      </c>
      <c r="AB74" s="299" t="str">
        <f>IF(杜トラ_入力シート!S79="", "", 杜トラ_入力シート!S79)</f>
        <v/>
      </c>
      <c r="AC74" s="299" t="str">
        <f>IF(杜トラ_入力シート!T79="", "", 杜トラ_入力シート!T79)</f>
        <v/>
      </c>
      <c r="AD74" s="298" t="str">
        <f>IF(AE74="", "", IF($L74="男", VLOOKUP(AE74, データ!$B$2:$C$101, 2, FALSE), IF($L74="女", VLOOKUP(AE74, データ!$F$2:$H$101, 2, FALSE), "")))</f>
        <v/>
      </c>
      <c r="AE74" s="299" t="str">
        <f>IF(A74="","",IF(杜トラ_入力シート!U79="", "", 杜トラ_入力シート!U79))</f>
        <v/>
      </c>
      <c r="AF74" s="299" t="str">
        <f>IF(杜トラ_入力シート!V79="", "", 杜トラ_入力シート!V79)</f>
        <v/>
      </c>
      <c r="AG74" s="299" t="str">
        <f>IF(杜トラ_入力シート!W79="", "", 杜トラ_入力シート!W79)</f>
        <v/>
      </c>
      <c r="AH74" s="299" t="str">
        <f>IF(杜トラ_入力シート!X79="", "", 杜トラ_入力シート!X79)</f>
        <v/>
      </c>
      <c r="AI74" s="299" t="str">
        <f>IF(杜トラ_入力シート!Y79="", "", 杜トラ_入力シート!Y79)</f>
        <v/>
      </c>
      <c r="AJ74" s="298" t="str">
        <f>IF(AK74="", "", IF($L74="男", VLOOKUP(AK74, データ!$B$2:$C$101, 2, FALSE), IF($L74="女", VLOOKUP(AK74, データ!$F$2:$H$101, 2, FALSE), "")))</f>
        <v/>
      </c>
      <c r="AK74" s="299" t="str">
        <f>IF(A74="","",IF(杜トラ_入力シート!Z79="", "", 杜トラ_入力シート!Z79))</f>
        <v/>
      </c>
      <c r="AL74" s="299" t="str">
        <f>IF(杜トラ_入力シート!AA79="", "", 杜トラ_入力シート!AA79)</f>
        <v/>
      </c>
      <c r="AM74" s="299" t="str">
        <f>IF(杜トラ_入力シート!AB79="", "", 杜トラ_入力シート!AB79)</f>
        <v/>
      </c>
      <c r="AN74" s="299" t="str">
        <f>IF(杜トラ_入力シート!AC79="", "", 杜トラ_入力シート!AC79)</f>
        <v/>
      </c>
      <c r="AO74" s="299" t="str">
        <f>IF(杜トラ_入力シート!AD79="", "", 杜トラ_入力シート!AD79)</f>
        <v/>
      </c>
      <c r="AP74" s="298" t="str">
        <f>IF(AQ74="", "", IF($L74="男", VLOOKUP(AQ74, データ!$B$2:$C$101, 2, FALSE), IF($L74="女", VLOOKUP(AQ74, データ!$F$2:$H$101, 2, FALSE), "")))</f>
        <v/>
      </c>
      <c r="AQ74" s="299" t="str">
        <f>IF(A74="","",IF(杜トラ_入力シート!AE79="", "", 杜トラ_入力シート!AE79))</f>
        <v/>
      </c>
      <c r="AR74" s="299" t="str">
        <f>IF(杜トラ_入力シート!AF79="", "", 杜トラ_入力シート!AF79)</f>
        <v/>
      </c>
      <c r="AS74" s="299" t="str">
        <f>IF(杜トラ_入力シート!AG79="", "", 杜トラ_入力シート!AG79)</f>
        <v/>
      </c>
      <c r="AT74" s="299" t="str">
        <f>IF(杜トラ_入力シート!AH79="", "", 杜トラ_入力シート!AH79)</f>
        <v/>
      </c>
      <c r="AU74" s="299" t="str">
        <f>IF(杜トラ_入力シート!AI79="", "", 杜トラ_入力シート!AI79)</f>
        <v/>
      </c>
      <c r="AV74" s="298" t="str">
        <f>IF(AW74="", "", IF($L74="男", VLOOKUP(AW74, データ!$B$2:$C$101, 2, FALSE), IF($L74="女", VLOOKUP(AW74, データ!$F$2:$H$101, 2, FALSE), "")))</f>
        <v/>
      </c>
      <c r="AW74" s="299" t="str">
        <f>IF(A74="","",IF(杜トラ_入力シート!AJ79="", "", 杜トラ_入力シート!AJ79))</f>
        <v/>
      </c>
      <c r="AX74" s="299" t="str">
        <f>IF(杜トラ_入力シート!AK79="", "", 杜トラ_入力シート!AK79)</f>
        <v/>
      </c>
      <c r="AY74" s="299" t="str">
        <f>IF(杜トラ_入力シート!AL79="", "", 杜トラ_入力シート!AL79)</f>
        <v/>
      </c>
      <c r="AZ74" s="299" t="str">
        <f>IF(杜トラ_入力シート!AM79="", "", 杜トラ_入力シート!AM79)</f>
        <v/>
      </c>
      <c r="BA74" s="299" t="str">
        <f>IF(杜トラ_入力シート!AN79="", "", 杜トラ_入力シート!AN79)</f>
        <v/>
      </c>
      <c r="BB74" s="299" t="str">
        <f t="shared" si="5"/>
        <v/>
      </c>
    </row>
    <row r="75" spans="1:54">
      <c r="A75" s="298" t="str">
        <f>杜トラ_入力シート!A80</f>
        <v/>
      </c>
      <c r="B75" s="298" t="str">
        <f>IF(杜トラ_入力シート!B80="", "", 杜トラ_入力シート!B80)</f>
        <v/>
      </c>
      <c r="C75" s="299" t="str">
        <f>IF(杜トラ_入力シート!C80="", "", 杜トラ_入力シート!C80)</f>
        <v/>
      </c>
      <c r="D75" s="299" t="str">
        <f>IF(杜トラ_入力シート!D80="", "", 杜トラ_入力シート!D80)</f>
        <v/>
      </c>
      <c r="E75" s="299" t="str">
        <f t="shared" si="3"/>
        <v/>
      </c>
      <c r="F75" s="299" t="str">
        <f t="shared" si="3"/>
        <v/>
      </c>
      <c r="G75" s="299" t="str">
        <f t="shared" si="4"/>
        <v/>
      </c>
      <c r="H75" s="299" t="str">
        <f t="shared" si="4"/>
        <v/>
      </c>
      <c r="I75" s="299" t="str">
        <f>IF(杜トラ_入力シート!G80="", "", 杜トラ_入力シート!G80)</f>
        <v/>
      </c>
      <c r="J75" s="299" t="str">
        <f>IF(杜トラ_入力シート!E80="", "", 杜トラ_入力シート!E80)</f>
        <v/>
      </c>
      <c r="K75" s="299" t="str">
        <f>IF(杜トラ_入力シート!F80="", "", 杜トラ_入力シート!F80)</f>
        <v/>
      </c>
      <c r="L75" s="299" t="str">
        <f>IF(杜トラ_入力シート!I80="", "", 杜トラ_入力シート!I80)</f>
        <v/>
      </c>
      <c r="M75" s="298" t="str">
        <f>IF(杜トラ_入力シート!J80="", "", 杜トラ_入力シート!J80)</f>
        <v/>
      </c>
      <c r="N75" s="298" t="str">
        <f>IF(杜トラ_入力シート!K80="", "", 杜トラ_入力シート!K80)</f>
        <v/>
      </c>
      <c r="O75" s="298" t="str">
        <f>IF(杜トラ_入力シート!L80="", "", 杜トラ_入力シート!L80)</f>
        <v/>
      </c>
      <c r="P75" s="299" t="str">
        <f>IF(杜トラ_入力シート!M80="", "", 杜トラ_入力シート!M80)</f>
        <v/>
      </c>
      <c r="Q75" s="298" t="str">
        <f>IF(A75="","",杜トラ_入力シート!$AK$2)</f>
        <v/>
      </c>
      <c r="R75" s="299" t="str">
        <f>IF(Q75="", "", 杜トラ_入力シート!$Q$2)</f>
        <v/>
      </c>
      <c r="S75" s="299" t="str">
        <f>IF(Q75="", "", 杜トラ_入力シート!$Q$1)</f>
        <v/>
      </c>
      <c r="T75" s="299" t="str">
        <f>IF(Q75="", "", 杜トラ_入力シート!$V$1)</f>
        <v/>
      </c>
      <c r="U75" s="299" t="str">
        <f>IF(Q75="", "", 杜トラ_入力シート!$Q$2)</f>
        <v/>
      </c>
      <c r="V75" s="299" t="str">
        <f>IF(杜トラ_入力シート!N80="", "", 杜トラ_入力シート!N80)</f>
        <v/>
      </c>
      <c r="W75" s="299" t="str">
        <f>IF(杜トラ_入力シート!O80="", "", 杜トラ_入力シート!O80)</f>
        <v/>
      </c>
      <c r="X75" s="298" t="str">
        <f>IF(Y75="", "", IF($L75="男", VLOOKUP(Y75, データ!$B$2:$C$101, 2, FALSE), IF($L75="女", VLOOKUP(Y75, データ!$F$2:$H$101, 2, FALSE), "")))</f>
        <v/>
      </c>
      <c r="Y75" s="299" t="str">
        <f>IF(A75="","",IF(杜トラ_入力シート!P80="", "", 杜トラ_入力シート!P80))</f>
        <v/>
      </c>
      <c r="Z75" s="299" t="str">
        <f>IF(杜トラ_入力シート!Q80="", "", 杜トラ_入力シート!Q80)</f>
        <v/>
      </c>
      <c r="AA75" s="299" t="str">
        <f>IF(杜トラ_入力シート!R80="", "", 杜トラ_入力シート!R80)</f>
        <v/>
      </c>
      <c r="AB75" s="299" t="str">
        <f>IF(杜トラ_入力シート!S80="", "", 杜トラ_入力シート!S80)</f>
        <v/>
      </c>
      <c r="AC75" s="299" t="str">
        <f>IF(杜トラ_入力シート!T80="", "", 杜トラ_入力シート!T80)</f>
        <v/>
      </c>
      <c r="AD75" s="298" t="str">
        <f>IF(AE75="", "", IF($L75="男", VLOOKUP(AE75, データ!$B$2:$C$101, 2, FALSE), IF($L75="女", VLOOKUP(AE75, データ!$F$2:$H$101, 2, FALSE), "")))</f>
        <v/>
      </c>
      <c r="AE75" s="299" t="str">
        <f>IF(A75="","",IF(杜トラ_入力シート!U80="", "", 杜トラ_入力シート!U80))</f>
        <v/>
      </c>
      <c r="AF75" s="299" t="str">
        <f>IF(杜トラ_入力シート!V80="", "", 杜トラ_入力シート!V80)</f>
        <v/>
      </c>
      <c r="AG75" s="299" t="str">
        <f>IF(杜トラ_入力シート!W80="", "", 杜トラ_入力シート!W80)</f>
        <v/>
      </c>
      <c r="AH75" s="299" t="str">
        <f>IF(杜トラ_入力シート!X80="", "", 杜トラ_入力シート!X80)</f>
        <v/>
      </c>
      <c r="AI75" s="299" t="str">
        <f>IF(杜トラ_入力シート!Y80="", "", 杜トラ_入力シート!Y80)</f>
        <v/>
      </c>
      <c r="AJ75" s="298" t="str">
        <f>IF(AK75="", "", IF($L75="男", VLOOKUP(AK75, データ!$B$2:$C$101, 2, FALSE), IF($L75="女", VLOOKUP(AK75, データ!$F$2:$H$101, 2, FALSE), "")))</f>
        <v/>
      </c>
      <c r="AK75" s="299" t="str">
        <f>IF(A75="","",IF(杜トラ_入力シート!Z80="", "", 杜トラ_入力シート!Z80))</f>
        <v/>
      </c>
      <c r="AL75" s="299" t="str">
        <f>IF(杜トラ_入力シート!AA80="", "", 杜トラ_入力シート!AA80)</f>
        <v/>
      </c>
      <c r="AM75" s="299" t="str">
        <f>IF(杜トラ_入力シート!AB80="", "", 杜トラ_入力シート!AB80)</f>
        <v/>
      </c>
      <c r="AN75" s="299" t="str">
        <f>IF(杜トラ_入力シート!AC80="", "", 杜トラ_入力シート!AC80)</f>
        <v/>
      </c>
      <c r="AO75" s="299" t="str">
        <f>IF(杜トラ_入力シート!AD80="", "", 杜トラ_入力シート!AD80)</f>
        <v/>
      </c>
      <c r="AP75" s="298" t="str">
        <f>IF(AQ75="", "", IF($L75="男", VLOOKUP(AQ75, データ!$B$2:$C$101, 2, FALSE), IF($L75="女", VLOOKUP(AQ75, データ!$F$2:$H$101, 2, FALSE), "")))</f>
        <v/>
      </c>
      <c r="AQ75" s="299" t="str">
        <f>IF(A75="","",IF(杜トラ_入力シート!AE80="", "", 杜トラ_入力シート!AE80))</f>
        <v/>
      </c>
      <c r="AR75" s="299" t="str">
        <f>IF(杜トラ_入力シート!AF80="", "", 杜トラ_入力シート!AF80)</f>
        <v/>
      </c>
      <c r="AS75" s="299" t="str">
        <f>IF(杜トラ_入力シート!AG80="", "", 杜トラ_入力シート!AG80)</f>
        <v/>
      </c>
      <c r="AT75" s="299" t="str">
        <f>IF(杜トラ_入力シート!AH80="", "", 杜トラ_入力シート!AH80)</f>
        <v/>
      </c>
      <c r="AU75" s="299" t="str">
        <f>IF(杜トラ_入力シート!AI80="", "", 杜トラ_入力シート!AI80)</f>
        <v/>
      </c>
      <c r="AV75" s="298" t="str">
        <f>IF(AW75="", "", IF($L75="男", VLOOKUP(AW75, データ!$B$2:$C$101, 2, FALSE), IF($L75="女", VLOOKUP(AW75, データ!$F$2:$H$101, 2, FALSE), "")))</f>
        <v/>
      </c>
      <c r="AW75" s="299" t="str">
        <f>IF(A75="","",IF(杜トラ_入力シート!AJ80="", "", 杜トラ_入力シート!AJ80))</f>
        <v/>
      </c>
      <c r="AX75" s="299" t="str">
        <f>IF(杜トラ_入力シート!AK80="", "", 杜トラ_入力シート!AK80)</f>
        <v/>
      </c>
      <c r="AY75" s="299" t="str">
        <f>IF(杜トラ_入力シート!AL80="", "", 杜トラ_入力シート!AL80)</f>
        <v/>
      </c>
      <c r="AZ75" s="299" t="str">
        <f>IF(杜トラ_入力シート!AM80="", "", 杜トラ_入力シート!AM80)</f>
        <v/>
      </c>
      <c r="BA75" s="299" t="str">
        <f>IF(杜トラ_入力シート!AN80="", "", 杜トラ_入力シート!AN80)</f>
        <v/>
      </c>
      <c r="BB75" s="299" t="str">
        <f t="shared" si="5"/>
        <v/>
      </c>
    </row>
    <row r="76" spans="1:54">
      <c r="A76" s="298" t="str">
        <f>杜トラ_入力シート!A81</f>
        <v/>
      </c>
      <c r="B76" s="298" t="str">
        <f>IF(杜トラ_入力シート!B81="", "", 杜トラ_入力シート!B81)</f>
        <v/>
      </c>
      <c r="C76" s="299" t="str">
        <f>IF(杜トラ_入力シート!C81="", "", 杜トラ_入力シート!C81)</f>
        <v/>
      </c>
      <c r="D76" s="299" t="str">
        <f>IF(杜トラ_入力シート!D81="", "", 杜トラ_入力シート!D81)</f>
        <v/>
      </c>
      <c r="E76" s="299" t="str">
        <f t="shared" si="3"/>
        <v/>
      </c>
      <c r="F76" s="299" t="str">
        <f t="shared" si="3"/>
        <v/>
      </c>
      <c r="G76" s="299" t="str">
        <f t="shared" si="4"/>
        <v/>
      </c>
      <c r="H76" s="299" t="str">
        <f t="shared" si="4"/>
        <v/>
      </c>
      <c r="I76" s="299" t="str">
        <f>IF(杜トラ_入力シート!G81="", "", 杜トラ_入力シート!G81)</f>
        <v/>
      </c>
      <c r="J76" s="299" t="str">
        <f>IF(杜トラ_入力シート!E81="", "", 杜トラ_入力シート!E81)</f>
        <v/>
      </c>
      <c r="K76" s="299" t="str">
        <f>IF(杜トラ_入力シート!F81="", "", 杜トラ_入力シート!F81)</f>
        <v/>
      </c>
      <c r="L76" s="299" t="str">
        <f>IF(杜トラ_入力シート!I81="", "", 杜トラ_入力シート!I81)</f>
        <v/>
      </c>
      <c r="M76" s="298" t="str">
        <f>IF(杜トラ_入力シート!J81="", "", 杜トラ_入力シート!J81)</f>
        <v/>
      </c>
      <c r="N76" s="298" t="str">
        <f>IF(杜トラ_入力シート!K81="", "", 杜トラ_入力シート!K81)</f>
        <v/>
      </c>
      <c r="O76" s="298" t="str">
        <f>IF(杜トラ_入力シート!L81="", "", 杜トラ_入力シート!L81)</f>
        <v/>
      </c>
      <c r="P76" s="299" t="str">
        <f>IF(杜トラ_入力シート!M81="", "", 杜トラ_入力シート!M81)</f>
        <v/>
      </c>
      <c r="Q76" s="298" t="str">
        <f>IF(A76="","",杜トラ_入力シート!$AK$2)</f>
        <v/>
      </c>
      <c r="R76" s="299" t="str">
        <f>IF(Q76="", "", 杜トラ_入力シート!$Q$2)</f>
        <v/>
      </c>
      <c r="S76" s="299" t="str">
        <f>IF(Q76="", "", 杜トラ_入力シート!$Q$1)</f>
        <v/>
      </c>
      <c r="T76" s="299" t="str">
        <f>IF(Q76="", "", 杜トラ_入力シート!$V$1)</f>
        <v/>
      </c>
      <c r="U76" s="299" t="str">
        <f>IF(Q76="", "", 杜トラ_入力シート!$Q$2)</f>
        <v/>
      </c>
      <c r="V76" s="299" t="str">
        <f>IF(杜トラ_入力シート!N81="", "", 杜トラ_入力シート!N81)</f>
        <v/>
      </c>
      <c r="W76" s="299" t="str">
        <f>IF(杜トラ_入力シート!O81="", "", 杜トラ_入力シート!O81)</f>
        <v/>
      </c>
      <c r="X76" s="298" t="str">
        <f>IF(Y76="", "", IF($L76="男", VLOOKUP(Y76, データ!$B$2:$C$101, 2, FALSE), IF($L76="女", VLOOKUP(Y76, データ!$F$2:$H$101, 2, FALSE), "")))</f>
        <v/>
      </c>
      <c r="Y76" s="299" t="str">
        <f>IF(A76="","",IF(杜トラ_入力シート!P81="", "", 杜トラ_入力シート!P81))</f>
        <v/>
      </c>
      <c r="Z76" s="299" t="str">
        <f>IF(杜トラ_入力シート!Q81="", "", 杜トラ_入力シート!Q81)</f>
        <v/>
      </c>
      <c r="AA76" s="299" t="str">
        <f>IF(杜トラ_入力シート!R81="", "", 杜トラ_入力シート!R81)</f>
        <v/>
      </c>
      <c r="AB76" s="299" t="str">
        <f>IF(杜トラ_入力シート!S81="", "", 杜トラ_入力シート!S81)</f>
        <v/>
      </c>
      <c r="AC76" s="299" t="str">
        <f>IF(杜トラ_入力シート!T81="", "", 杜トラ_入力シート!T81)</f>
        <v/>
      </c>
      <c r="AD76" s="298" t="str">
        <f>IF(AE76="", "", IF($L76="男", VLOOKUP(AE76, データ!$B$2:$C$101, 2, FALSE), IF($L76="女", VLOOKUP(AE76, データ!$F$2:$H$101, 2, FALSE), "")))</f>
        <v/>
      </c>
      <c r="AE76" s="299" t="str">
        <f>IF(A76="","",IF(杜トラ_入力シート!U81="", "", 杜トラ_入力シート!U81))</f>
        <v/>
      </c>
      <c r="AF76" s="299" t="str">
        <f>IF(杜トラ_入力シート!V81="", "", 杜トラ_入力シート!V81)</f>
        <v/>
      </c>
      <c r="AG76" s="299" t="str">
        <f>IF(杜トラ_入力シート!W81="", "", 杜トラ_入力シート!W81)</f>
        <v/>
      </c>
      <c r="AH76" s="299" t="str">
        <f>IF(杜トラ_入力シート!X81="", "", 杜トラ_入力シート!X81)</f>
        <v/>
      </c>
      <c r="AI76" s="299" t="str">
        <f>IF(杜トラ_入力シート!Y81="", "", 杜トラ_入力シート!Y81)</f>
        <v/>
      </c>
      <c r="AJ76" s="298" t="str">
        <f>IF(AK76="", "", IF($L76="男", VLOOKUP(AK76, データ!$B$2:$C$101, 2, FALSE), IF($L76="女", VLOOKUP(AK76, データ!$F$2:$H$101, 2, FALSE), "")))</f>
        <v/>
      </c>
      <c r="AK76" s="299" t="str">
        <f>IF(A76="","",IF(杜トラ_入力シート!Z81="", "", 杜トラ_入力シート!Z81))</f>
        <v/>
      </c>
      <c r="AL76" s="299" t="str">
        <f>IF(杜トラ_入力シート!AA81="", "", 杜トラ_入力シート!AA81)</f>
        <v/>
      </c>
      <c r="AM76" s="299" t="str">
        <f>IF(杜トラ_入力シート!AB81="", "", 杜トラ_入力シート!AB81)</f>
        <v/>
      </c>
      <c r="AN76" s="299" t="str">
        <f>IF(杜トラ_入力シート!AC81="", "", 杜トラ_入力シート!AC81)</f>
        <v/>
      </c>
      <c r="AO76" s="299" t="str">
        <f>IF(杜トラ_入力シート!AD81="", "", 杜トラ_入力シート!AD81)</f>
        <v/>
      </c>
      <c r="AP76" s="298" t="str">
        <f>IF(AQ76="", "", IF($L76="男", VLOOKUP(AQ76, データ!$B$2:$C$101, 2, FALSE), IF($L76="女", VLOOKUP(AQ76, データ!$F$2:$H$101, 2, FALSE), "")))</f>
        <v/>
      </c>
      <c r="AQ76" s="299" t="str">
        <f>IF(A76="","",IF(杜トラ_入力シート!AE81="", "", 杜トラ_入力シート!AE81))</f>
        <v/>
      </c>
      <c r="AR76" s="299" t="str">
        <f>IF(杜トラ_入力シート!AF81="", "", 杜トラ_入力シート!AF81)</f>
        <v/>
      </c>
      <c r="AS76" s="299" t="str">
        <f>IF(杜トラ_入力シート!AG81="", "", 杜トラ_入力シート!AG81)</f>
        <v/>
      </c>
      <c r="AT76" s="299" t="str">
        <f>IF(杜トラ_入力シート!AH81="", "", 杜トラ_入力シート!AH81)</f>
        <v/>
      </c>
      <c r="AU76" s="299" t="str">
        <f>IF(杜トラ_入力シート!AI81="", "", 杜トラ_入力シート!AI81)</f>
        <v/>
      </c>
      <c r="AV76" s="298" t="str">
        <f>IF(AW76="", "", IF($L76="男", VLOOKUP(AW76, データ!$B$2:$C$101, 2, FALSE), IF($L76="女", VLOOKUP(AW76, データ!$F$2:$H$101, 2, FALSE), "")))</f>
        <v/>
      </c>
      <c r="AW76" s="299" t="str">
        <f>IF(A76="","",IF(杜トラ_入力シート!AJ81="", "", 杜トラ_入力シート!AJ81))</f>
        <v/>
      </c>
      <c r="AX76" s="299" t="str">
        <f>IF(杜トラ_入力シート!AK81="", "", 杜トラ_入力シート!AK81)</f>
        <v/>
      </c>
      <c r="AY76" s="299" t="str">
        <f>IF(杜トラ_入力シート!AL81="", "", 杜トラ_入力シート!AL81)</f>
        <v/>
      </c>
      <c r="AZ76" s="299" t="str">
        <f>IF(杜トラ_入力シート!AM81="", "", 杜トラ_入力シート!AM81)</f>
        <v/>
      </c>
      <c r="BA76" s="299" t="str">
        <f>IF(杜トラ_入力シート!AN81="", "", 杜トラ_入力シート!AN81)</f>
        <v/>
      </c>
      <c r="BB76" s="299" t="str">
        <f t="shared" si="5"/>
        <v/>
      </c>
    </row>
    <row r="77" spans="1:54">
      <c r="A77" s="298" t="str">
        <f>杜トラ_入力シート!A82</f>
        <v/>
      </c>
      <c r="B77" s="298" t="str">
        <f>IF(杜トラ_入力シート!B82="", "", 杜トラ_入力シート!B82)</f>
        <v/>
      </c>
      <c r="C77" s="299" t="str">
        <f>IF(杜トラ_入力シート!C82="", "", 杜トラ_入力シート!C82)</f>
        <v/>
      </c>
      <c r="D77" s="299" t="str">
        <f>IF(杜トラ_入力シート!D82="", "", 杜トラ_入力シート!D82)</f>
        <v/>
      </c>
      <c r="E77" s="299" t="str">
        <f t="shared" si="3"/>
        <v/>
      </c>
      <c r="F77" s="299" t="str">
        <f t="shared" si="3"/>
        <v/>
      </c>
      <c r="G77" s="299" t="str">
        <f t="shared" si="4"/>
        <v/>
      </c>
      <c r="H77" s="299" t="str">
        <f t="shared" si="4"/>
        <v/>
      </c>
      <c r="I77" s="299" t="str">
        <f>IF(杜トラ_入力シート!G82="", "", 杜トラ_入力シート!G82)</f>
        <v/>
      </c>
      <c r="J77" s="299" t="str">
        <f>IF(杜トラ_入力シート!E82="", "", 杜トラ_入力シート!E82)</f>
        <v/>
      </c>
      <c r="K77" s="299" t="str">
        <f>IF(杜トラ_入力シート!F82="", "", 杜トラ_入力シート!F82)</f>
        <v/>
      </c>
      <c r="L77" s="299" t="str">
        <f>IF(杜トラ_入力シート!I82="", "", 杜トラ_入力シート!I82)</f>
        <v/>
      </c>
      <c r="M77" s="298" t="str">
        <f>IF(杜トラ_入力シート!J82="", "", 杜トラ_入力シート!J82)</f>
        <v/>
      </c>
      <c r="N77" s="298" t="str">
        <f>IF(杜トラ_入力シート!K82="", "", 杜トラ_入力シート!K82)</f>
        <v/>
      </c>
      <c r="O77" s="298" t="str">
        <f>IF(杜トラ_入力シート!L82="", "", 杜トラ_入力シート!L82)</f>
        <v/>
      </c>
      <c r="P77" s="299" t="str">
        <f>IF(杜トラ_入力シート!M82="", "", 杜トラ_入力シート!M82)</f>
        <v/>
      </c>
      <c r="Q77" s="298" t="str">
        <f>IF(A77="","",杜トラ_入力シート!$AK$2)</f>
        <v/>
      </c>
      <c r="R77" s="299" t="str">
        <f>IF(Q77="", "", 杜トラ_入力シート!$Q$2)</f>
        <v/>
      </c>
      <c r="S77" s="299" t="str">
        <f>IF(Q77="", "", 杜トラ_入力シート!$Q$1)</f>
        <v/>
      </c>
      <c r="T77" s="299" t="str">
        <f>IF(Q77="", "", 杜トラ_入力シート!$V$1)</f>
        <v/>
      </c>
      <c r="U77" s="299" t="str">
        <f>IF(Q77="", "", 杜トラ_入力シート!$Q$2)</f>
        <v/>
      </c>
      <c r="V77" s="299" t="str">
        <f>IF(杜トラ_入力シート!N82="", "", 杜トラ_入力シート!N82)</f>
        <v/>
      </c>
      <c r="W77" s="299" t="str">
        <f>IF(杜トラ_入力シート!O82="", "", 杜トラ_入力シート!O82)</f>
        <v/>
      </c>
      <c r="X77" s="298" t="str">
        <f>IF(Y77="", "", IF($L77="男", VLOOKUP(Y77, データ!$B$2:$C$101, 2, FALSE), IF($L77="女", VLOOKUP(Y77, データ!$F$2:$H$101, 2, FALSE), "")))</f>
        <v/>
      </c>
      <c r="Y77" s="299" t="str">
        <f>IF(A77="","",IF(杜トラ_入力シート!P82="", "", 杜トラ_入力シート!P82))</f>
        <v/>
      </c>
      <c r="Z77" s="299" t="str">
        <f>IF(杜トラ_入力シート!Q82="", "", 杜トラ_入力シート!Q82)</f>
        <v/>
      </c>
      <c r="AA77" s="299" t="str">
        <f>IF(杜トラ_入力シート!R82="", "", 杜トラ_入力シート!R82)</f>
        <v/>
      </c>
      <c r="AB77" s="299" t="str">
        <f>IF(杜トラ_入力シート!S82="", "", 杜トラ_入力シート!S82)</f>
        <v/>
      </c>
      <c r="AC77" s="299" t="str">
        <f>IF(杜トラ_入力シート!T82="", "", 杜トラ_入力シート!T82)</f>
        <v/>
      </c>
      <c r="AD77" s="298" t="str">
        <f>IF(AE77="", "", IF($L77="男", VLOOKUP(AE77, データ!$B$2:$C$101, 2, FALSE), IF($L77="女", VLOOKUP(AE77, データ!$F$2:$H$101, 2, FALSE), "")))</f>
        <v/>
      </c>
      <c r="AE77" s="299" t="str">
        <f>IF(A77="","",IF(杜トラ_入力シート!U82="", "", 杜トラ_入力シート!U82))</f>
        <v/>
      </c>
      <c r="AF77" s="299" t="str">
        <f>IF(杜トラ_入力シート!V82="", "", 杜トラ_入力シート!V82)</f>
        <v/>
      </c>
      <c r="AG77" s="299" t="str">
        <f>IF(杜トラ_入力シート!W82="", "", 杜トラ_入力シート!W82)</f>
        <v/>
      </c>
      <c r="AH77" s="299" t="str">
        <f>IF(杜トラ_入力シート!X82="", "", 杜トラ_入力シート!X82)</f>
        <v/>
      </c>
      <c r="AI77" s="299" t="str">
        <f>IF(杜トラ_入力シート!Y82="", "", 杜トラ_入力シート!Y82)</f>
        <v/>
      </c>
      <c r="AJ77" s="298" t="str">
        <f>IF(AK77="", "", IF($L77="男", VLOOKUP(AK77, データ!$B$2:$C$101, 2, FALSE), IF($L77="女", VLOOKUP(AK77, データ!$F$2:$H$101, 2, FALSE), "")))</f>
        <v/>
      </c>
      <c r="AK77" s="299" t="str">
        <f>IF(A77="","",IF(杜トラ_入力シート!Z82="", "", 杜トラ_入力シート!Z82))</f>
        <v/>
      </c>
      <c r="AL77" s="299" t="str">
        <f>IF(杜トラ_入力シート!AA82="", "", 杜トラ_入力シート!AA82)</f>
        <v/>
      </c>
      <c r="AM77" s="299" t="str">
        <f>IF(杜トラ_入力シート!AB82="", "", 杜トラ_入力シート!AB82)</f>
        <v/>
      </c>
      <c r="AN77" s="299" t="str">
        <f>IF(杜トラ_入力シート!AC82="", "", 杜トラ_入力シート!AC82)</f>
        <v/>
      </c>
      <c r="AO77" s="299" t="str">
        <f>IF(杜トラ_入力シート!AD82="", "", 杜トラ_入力シート!AD82)</f>
        <v/>
      </c>
      <c r="AP77" s="298" t="str">
        <f>IF(AQ77="", "", IF($L77="男", VLOOKUP(AQ77, データ!$B$2:$C$101, 2, FALSE), IF($L77="女", VLOOKUP(AQ77, データ!$F$2:$H$101, 2, FALSE), "")))</f>
        <v/>
      </c>
      <c r="AQ77" s="299" t="str">
        <f>IF(A77="","",IF(杜トラ_入力シート!AE82="", "", 杜トラ_入力シート!AE82))</f>
        <v/>
      </c>
      <c r="AR77" s="299" t="str">
        <f>IF(杜トラ_入力シート!AF82="", "", 杜トラ_入力シート!AF82)</f>
        <v/>
      </c>
      <c r="AS77" s="299" t="str">
        <f>IF(杜トラ_入力シート!AG82="", "", 杜トラ_入力シート!AG82)</f>
        <v/>
      </c>
      <c r="AT77" s="299" t="str">
        <f>IF(杜トラ_入力シート!AH82="", "", 杜トラ_入力シート!AH82)</f>
        <v/>
      </c>
      <c r="AU77" s="299" t="str">
        <f>IF(杜トラ_入力シート!AI82="", "", 杜トラ_入力シート!AI82)</f>
        <v/>
      </c>
      <c r="AV77" s="298" t="str">
        <f>IF(AW77="", "", IF($L77="男", VLOOKUP(AW77, データ!$B$2:$C$101, 2, FALSE), IF($L77="女", VLOOKUP(AW77, データ!$F$2:$H$101, 2, FALSE), "")))</f>
        <v/>
      </c>
      <c r="AW77" s="299" t="str">
        <f>IF(A77="","",IF(杜トラ_入力シート!AJ82="", "", 杜トラ_入力シート!AJ82))</f>
        <v/>
      </c>
      <c r="AX77" s="299" t="str">
        <f>IF(杜トラ_入力シート!AK82="", "", 杜トラ_入力シート!AK82)</f>
        <v/>
      </c>
      <c r="AY77" s="299" t="str">
        <f>IF(杜トラ_入力シート!AL82="", "", 杜トラ_入力シート!AL82)</f>
        <v/>
      </c>
      <c r="AZ77" s="299" t="str">
        <f>IF(杜トラ_入力シート!AM82="", "", 杜トラ_入力シート!AM82)</f>
        <v/>
      </c>
      <c r="BA77" s="299" t="str">
        <f>IF(杜トラ_入力シート!AN82="", "", 杜トラ_入力シート!AN82)</f>
        <v/>
      </c>
      <c r="BB77" s="299" t="str">
        <f t="shared" si="5"/>
        <v/>
      </c>
    </row>
    <row r="78" spans="1:54">
      <c r="A78" s="298" t="str">
        <f>杜トラ_入力シート!A83</f>
        <v/>
      </c>
      <c r="B78" s="298" t="str">
        <f>IF(杜トラ_入力シート!B83="", "", 杜トラ_入力シート!B83)</f>
        <v/>
      </c>
      <c r="C78" s="299" t="str">
        <f>IF(杜トラ_入力シート!C83="", "", 杜トラ_入力シート!C83)</f>
        <v/>
      </c>
      <c r="D78" s="299" t="str">
        <f>IF(杜トラ_入力シート!D83="", "", 杜トラ_入力シート!D83)</f>
        <v/>
      </c>
      <c r="E78" s="299" t="str">
        <f t="shared" si="3"/>
        <v/>
      </c>
      <c r="F78" s="299" t="str">
        <f t="shared" si="3"/>
        <v/>
      </c>
      <c r="G78" s="299" t="str">
        <f t="shared" si="4"/>
        <v/>
      </c>
      <c r="H78" s="299" t="str">
        <f t="shared" si="4"/>
        <v/>
      </c>
      <c r="I78" s="299" t="str">
        <f>IF(杜トラ_入力シート!G83="", "", 杜トラ_入力シート!G83)</f>
        <v/>
      </c>
      <c r="J78" s="299" t="str">
        <f>IF(杜トラ_入力シート!E83="", "", 杜トラ_入力シート!E83)</f>
        <v/>
      </c>
      <c r="K78" s="299" t="str">
        <f>IF(杜トラ_入力シート!F83="", "", 杜トラ_入力シート!F83)</f>
        <v/>
      </c>
      <c r="L78" s="299" t="str">
        <f>IF(杜トラ_入力シート!I83="", "", 杜トラ_入力シート!I83)</f>
        <v/>
      </c>
      <c r="M78" s="298" t="str">
        <f>IF(杜トラ_入力シート!J83="", "", 杜トラ_入力シート!J83)</f>
        <v/>
      </c>
      <c r="N78" s="298" t="str">
        <f>IF(杜トラ_入力シート!K83="", "", 杜トラ_入力シート!K83)</f>
        <v/>
      </c>
      <c r="O78" s="298" t="str">
        <f>IF(杜トラ_入力シート!L83="", "", 杜トラ_入力シート!L83)</f>
        <v/>
      </c>
      <c r="P78" s="299" t="str">
        <f>IF(杜トラ_入力シート!M83="", "", 杜トラ_入力シート!M83)</f>
        <v/>
      </c>
      <c r="Q78" s="298" t="str">
        <f>IF(A78="","",杜トラ_入力シート!$AK$2)</f>
        <v/>
      </c>
      <c r="R78" s="299" t="str">
        <f>IF(Q78="", "", 杜トラ_入力シート!$Q$2)</f>
        <v/>
      </c>
      <c r="S78" s="299" t="str">
        <f>IF(Q78="", "", 杜トラ_入力シート!$Q$1)</f>
        <v/>
      </c>
      <c r="T78" s="299" t="str">
        <f>IF(Q78="", "", 杜トラ_入力シート!$V$1)</f>
        <v/>
      </c>
      <c r="U78" s="299" t="str">
        <f>IF(Q78="", "", 杜トラ_入力シート!$Q$2)</f>
        <v/>
      </c>
      <c r="V78" s="299" t="str">
        <f>IF(杜トラ_入力シート!N83="", "", 杜トラ_入力シート!N83)</f>
        <v/>
      </c>
      <c r="W78" s="299" t="str">
        <f>IF(杜トラ_入力シート!O83="", "", 杜トラ_入力シート!O83)</f>
        <v/>
      </c>
      <c r="X78" s="298" t="str">
        <f>IF(Y78="", "", IF($L78="男", VLOOKUP(Y78, データ!$B$2:$C$101, 2, FALSE), IF($L78="女", VLOOKUP(Y78, データ!$F$2:$H$101, 2, FALSE), "")))</f>
        <v/>
      </c>
      <c r="Y78" s="299" t="str">
        <f>IF(A78="","",IF(杜トラ_入力シート!P83="", "", 杜トラ_入力シート!P83))</f>
        <v/>
      </c>
      <c r="Z78" s="299" t="str">
        <f>IF(杜トラ_入力シート!Q83="", "", 杜トラ_入力シート!Q83)</f>
        <v/>
      </c>
      <c r="AA78" s="299" t="str">
        <f>IF(杜トラ_入力シート!R83="", "", 杜トラ_入力シート!R83)</f>
        <v/>
      </c>
      <c r="AB78" s="299" t="str">
        <f>IF(杜トラ_入力シート!S83="", "", 杜トラ_入力シート!S83)</f>
        <v/>
      </c>
      <c r="AC78" s="299" t="str">
        <f>IF(杜トラ_入力シート!T83="", "", 杜トラ_入力シート!T83)</f>
        <v/>
      </c>
      <c r="AD78" s="298" t="str">
        <f>IF(AE78="", "", IF($L78="男", VLOOKUP(AE78, データ!$B$2:$C$101, 2, FALSE), IF($L78="女", VLOOKUP(AE78, データ!$F$2:$H$101, 2, FALSE), "")))</f>
        <v/>
      </c>
      <c r="AE78" s="299" t="str">
        <f>IF(A78="","",IF(杜トラ_入力シート!U83="", "", 杜トラ_入力シート!U83))</f>
        <v/>
      </c>
      <c r="AF78" s="299" t="str">
        <f>IF(杜トラ_入力シート!V83="", "", 杜トラ_入力シート!V83)</f>
        <v/>
      </c>
      <c r="AG78" s="299" t="str">
        <f>IF(杜トラ_入力シート!W83="", "", 杜トラ_入力シート!W83)</f>
        <v/>
      </c>
      <c r="AH78" s="299" t="str">
        <f>IF(杜トラ_入力シート!X83="", "", 杜トラ_入力シート!X83)</f>
        <v/>
      </c>
      <c r="AI78" s="299" t="str">
        <f>IF(杜トラ_入力シート!Y83="", "", 杜トラ_入力シート!Y83)</f>
        <v/>
      </c>
      <c r="AJ78" s="298" t="str">
        <f>IF(AK78="", "", IF($L78="男", VLOOKUP(AK78, データ!$B$2:$C$101, 2, FALSE), IF($L78="女", VLOOKUP(AK78, データ!$F$2:$H$101, 2, FALSE), "")))</f>
        <v/>
      </c>
      <c r="AK78" s="299" t="str">
        <f>IF(A78="","",IF(杜トラ_入力シート!Z83="", "", 杜トラ_入力シート!Z83))</f>
        <v/>
      </c>
      <c r="AL78" s="299" t="str">
        <f>IF(杜トラ_入力シート!AA83="", "", 杜トラ_入力シート!AA83)</f>
        <v/>
      </c>
      <c r="AM78" s="299" t="str">
        <f>IF(杜トラ_入力シート!AB83="", "", 杜トラ_入力シート!AB83)</f>
        <v/>
      </c>
      <c r="AN78" s="299" t="str">
        <f>IF(杜トラ_入力シート!AC83="", "", 杜トラ_入力シート!AC83)</f>
        <v/>
      </c>
      <c r="AO78" s="299" t="str">
        <f>IF(杜トラ_入力シート!AD83="", "", 杜トラ_入力シート!AD83)</f>
        <v/>
      </c>
      <c r="AP78" s="298" t="str">
        <f>IF(AQ78="", "", IF($L78="男", VLOOKUP(AQ78, データ!$B$2:$C$101, 2, FALSE), IF($L78="女", VLOOKUP(AQ78, データ!$F$2:$H$101, 2, FALSE), "")))</f>
        <v/>
      </c>
      <c r="AQ78" s="299" t="str">
        <f>IF(A78="","",IF(杜トラ_入力シート!AE83="", "", 杜トラ_入力シート!AE83))</f>
        <v/>
      </c>
      <c r="AR78" s="299" t="str">
        <f>IF(杜トラ_入力シート!AF83="", "", 杜トラ_入力シート!AF83)</f>
        <v/>
      </c>
      <c r="AS78" s="299" t="str">
        <f>IF(杜トラ_入力シート!AG83="", "", 杜トラ_入力シート!AG83)</f>
        <v/>
      </c>
      <c r="AT78" s="299" t="str">
        <f>IF(杜トラ_入力シート!AH83="", "", 杜トラ_入力シート!AH83)</f>
        <v/>
      </c>
      <c r="AU78" s="299" t="str">
        <f>IF(杜トラ_入力シート!AI83="", "", 杜トラ_入力シート!AI83)</f>
        <v/>
      </c>
      <c r="AV78" s="298" t="str">
        <f>IF(AW78="", "", IF($L78="男", VLOOKUP(AW78, データ!$B$2:$C$101, 2, FALSE), IF($L78="女", VLOOKUP(AW78, データ!$F$2:$H$101, 2, FALSE), "")))</f>
        <v/>
      </c>
      <c r="AW78" s="299" t="str">
        <f>IF(A78="","",IF(杜トラ_入力シート!AJ83="", "", 杜トラ_入力シート!AJ83))</f>
        <v/>
      </c>
      <c r="AX78" s="299" t="str">
        <f>IF(杜トラ_入力シート!AK83="", "", 杜トラ_入力シート!AK83)</f>
        <v/>
      </c>
      <c r="AY78" s="299" t="str">
        <f>IF(杜トラ_入力シート!AL83="", "", 杜トラ_入力シート!AL83)</f>
        <v/>
      </c>
      <c r="AZ78" s="299" t="str">
        <f>IF(杜トラ_入力シート!AM83="", "", 杜トラ_入力シート!AM83)</f>
        <v/>
      </c>
      <c r="BA78" s="299" t="str">
        <f>IF(杜トラ_入力シート!AN83="", "", 杜トラ_入力シート!AN83)</f>
        <v/>
      </c>
      <c r="BB78" s="299" t="str">
        <f t="shared" si="5"/>
        <v/>
      </c>
    </row>
    <row r="79" spans="1:54">
      <c r="A79" s="298" t="str">
        <f>杜トラ_入力シート!A84</f>
        <v/>
      </c>
      <c r="B79" s="298" t="str">
        <f>IF(杜トラ_入力シート!B84="", "", 杜トラ_入力シート!B84)</f>
        <v/>
      </c>
      <c r="C79" s="299" t="str">
        <f>IF(杜トラ_入力シート!C84="", "", 杜トラ_入力シート!C84)</f>
        <v/>
      </c>
      <c r="D79" s="299" t="str">
        <f>IF(杜トラ_入力シート!D84="", "", 杜トラ_入力シート!D84)</f>
        <v/>
      </c>
      <c r="E79" s="299" t="str">
        <f t="shared" si="3"/>
        <v/>
      </c>
      <c r="F79" s="299" t="str">
        <f t="shared" si="3"/>
        <v/>
      </c>
      <c r="G79" s="299" t="str">
        <f t="shared" si="4"/>
        <v/>
      </c>
      <c r="H79" s="299" t="str">
        <f t="shared" si="4"/>
        <v/>
      </c>
      <c r="I79" s="299" t="str">
        <f>IF(杜トラ_入力シート!G84="", "", 杜トラ_入力シート!G84)</f>
        <v/>
      </c>
      <c r="J79" s="299" t="str">
        <f>IF(杜トラ_入力シート!E84="", "", 杜トラ_入力シート!E84)</f>
        <v/>
      </c>
      <c r="K79" s="299" t="str">
        <f>IF(杜トラ_入力シート!F84="", "", 杜トラ_入力シート!F84)</f>
        <v/>
      </c>
      <c r="L79" s="299" t="str">
        <f>IF(杜トラ_入力シート!I84="", "", 杜トラ_入力シート!I84)</f>
        <v/>
      </c>
      <c r="M79" s="298" t="str">
        <f>IF(杜トラ_入力シート!J84="", "", 杜トラ_入力シート!J84)</f>
        <v/>
      </c>
      <c r="N79" s="298" t="str">
        <f>IF(杜トラ_入力シート!K84="", "", 杜トラ_入力シート!K84)</f>
        <v/>
      </c>
      <c r="O79" s="298" t="str">
        <f>IF(杜トラ_入力シート!L84="", "", 杜トラ_入力シート!L84)</f>
        <v/>
      </c>
      <c r="P79" s="299" t="str">
        <f>IF(杜トラ_入力シート!M84="", "", 杜トラ_入力シート!M84)</f>
        <v/>
      </c>
      <c r="Q79" s="298" t="str">
        <f>IF(A79="","",杜トラ_入力シート!$AK$2)</f>
        <v/>
      </c>
      <c r="R79" s="299" t="str">
        <f>IF(Q79="", "", 杜トラ_入力シート!$Q$2)</f>
        <v/>
      </c>
      <c r="S79" s="299" t="str">
        <f>IF(Q79="", "", 杜トラ_入力シート!$Q$1)</f>
        <v/>
      </c>
      <c r="T79" s="299" t="str">
        <f>IF(Q79="", "", 杜トラ_入力シート!$V$1)</f>
        <v/>
      </c>
      <c r="U79" s="299" t="str">
        <f>IF(Q79="", "", 杜トラ_入力シート!$Q$2)</f>
        <v/>
      </c>
      <c r="V79" s="299" t="str">
        <f>IF(杜トラ_入力シート!N84="", "", 杜トラ_入力シート!N84)</f>
        <v/>
      </c>
      <c r="W79" s="299" t="str">
        <f>IF(杜トラ_入力シート!O84="", "", 杜トラ_入力シート!O84)</f>
        <v/>
      </c>
      <c r="X79" s="298" t="str">
        <f>IF(Y79="", "", IF($L79="男", VLOOKUP(Y79, データ!$B$2:$C$101, 2, FALSE), IF($L79="女", VLOOKUP(Y79, データ!$F$2:$H$101, 2, FALSE), "")))</f>
        <v/>
      </c>
      <c r="Y79" s="299" t="str">
        <f>IF(A79="","",IF(杜トラ_入力シート!P84="", "", 杜トラ_入力シート!P84))</f>
        <v/>
      </c>
      <c r="Z79" s="299" t="str">
        <f>IF(杜トラ_入力シート!Q84="", "", 杜トラ_入力シート!Q84)</f>
        <v/>
      </c>
      <c r="AA79" s="299" t="str">
        <f>IF(杜トラ_入力シート!R84="", "", 杜トラ_入力シート!R84)</f>
        <v/>
      </c>
      <c r="AB79" s="299" t="str">
        <f>IF(杜トラ_入力シート!S84="", "", 杜トラ_入力シート!S84)</f>
        <v/>
      </c>
      <c r="AC79" s="299" t="str">
        <f>IF(杜トラ_入力シート!T84="", "", 杜トラ_入力シート!T84)</f>
        <v/>
      </c>
      <c r="AD79" s="298" t="str">
        <f>IF(AE79="", "", IF($L79="男", VLOOKUP(AE79, データ!$B$2:$C$101, 2, FALSE), IF($L79="女", VLOOKUP(AE79, データ!$F$2:$H$101, 2, FALSE), "")))</f>
        <v/>
      </c>
      <c r="AE79" s="299" t="str">
        <f>IF(A79="","",IF(杜トラ_入力シート!U84="", "", 杜トラ_入力シート!U84))</f>
        <v/>
      </c>
      <c r="AF79" s="299" t="str">
        <f>IF(杜トラ_入力シート!V84="", "", 杜トラ_入力シート!V84)</f>
        <v/>
      </c>
      <c r="AG79" s="299" t="str">
        <f>IF(杜トラ_入力シート!W84="", "", 杜トラ_入力シート!W84)</f>
        <v/>
      </c>
      <c r="AH79" s="299" t="str">
        <f>IF(杜トラ_入力シート!X84="", "", 杜トラ_入力シート!X84)</f>
        <v/>
      </c>
      <c r="AI79" s="299" t="str">
        <f>IF(杜トラ_入力シート!Y84="", "", 杜トラ_入力シート!Y84)</f>
        <v/>
      </c>
      <c r="AJ79" s="298" t="str">
        <f>IF(AK79="", "", IF($L79="男", VLOOKUP(AK79, データ!$B$2:$C$101, 2, FALSE), IF($L79="女", VLOOKUP(AK79, データ!$F$2:$H$101, 2, FALSE), "")))</f>
        <v/>
      </c>
      <c r="AK79" s="299" t="str">
        <f>IF(A79="","",IF(杜トラ_入力シート!Z84="", "", 杜トラ_入力シート!Z84))</f>
        <v/>
      </c>
      <c r="AL79" s="299" t="str">
        <f>IF(杜トラ_入力シート!AA84="", "", 杜トラ_入力シート!AA84)</f>
        <v/>
      </c>
      <c r="AM79" s="299" t="str">
        <f>IF(杜トラ_入力シート!AB84="", "", 杜トラ_入力シート!AB84)</f>
        <v/>
      </c>
      <c r="AN79" s="299" t="str">
        <f>IF(杜トラ_入力シート!AC84="", "", 杜トラ_入力シート!AC84)</f>
        <v/>
      </c>
      <c r="AO79" s="299" t="str">
        <f>IF(杜トラ_入力シート!AD84="", "", 杜トラ_入力シート!AD84)</f>
        <v/>
      </c>
      <c r="AP79" s="298" t="str">
        <f>IF(AQ79="", "", IF($L79="男", VLOOKUP(AQ79, データ!$B$2:$C$101, 2, FALSE), IF($L79="女", VLOOKUP(AQ79, データ!$F$2:$H$101, 2, FALSE), "")))</f>
        <v/>
      </c>
      <c r="AQ79" s="299" t="str">
        <f>IF(A79="","",IF(杜トラ_入力シート!AE84="", "", 杜トラ_入力シート!AE84))</f>
        <v/>
      </c>
      <c r="AR79" s="299" t="str">
        <f>IF(杜トラ_入力シート!AF84="", "", 杜トラ_入力シート!AF84)</f>
        <v/>
      </c>
      <c r="AS79" s="299" t="str">
        <f>IF(杜トラ_入力シート!AG84="", "", 杜トラ_入力シート!AG84)</f>
        <v/>
      </c>
      <c r="AT79" s="299" t="str">
        <f>IF(杜トラ_入力シート!AH84="", "", 杜トラ_入力シート!AH84)</f>
        <v/>
      </c>
      <c r="AU79" s="299" t="str">
        <f>IF(杜トラ_入力シート!AI84="", "", 杜トラ_入力シート!AI84)</f>
        <v/>
      </c>
      <c r="AV79" s="298" t="str">
        <f>IF(AW79="", "", IF($L79="男", VLOOKUP(AW79, データ!$B$2:$C$101, 2, FALSE), IF($L79="女", VLOOKUP(AW79, データ!$F$2:$H$101, 2, FALSE), "")))</f>
        <v/>
      </c>
      <c r="AW79" s="299" t="str">
        <f>IF(A79="","",IF(杜トラ_入力シート!AJ84="", "", 杜トラ_入力シート!AJ84))</f>
        <v/>
      </c>
      <c r="AX79" s="299" t="str">
        <f>IF(杜トラ_入力シート!AK84="", "", 杜トラ_入力シート!AK84)</f>
        <v/>
      </c>
      <c r="AY79" s="299" t="str">
        <f>IF(杜トラ_入力シート!AL84="", "", 杜トラ_入力シート!AL84)</f>
        <v/>
      </c>
      <c r="AZ79" s="299" t="str">
        <f>IF(杜トラ_入力シート!AM84="", "", 杜トラ_入力シート!AM84)</f>
        <v/>
      </c>
      <c r="BA79" s="299" t="str">
        <f>IF(杜トラ_入力シート!AN84="", "", 杜トラ_入力シート!AN84)</f>
        <v/>
      </c>
      <c r="BB79" s="299" t="str">
        <f t="shared" si="5"/>
        <v/>
      </c>
    </row>
    <row r="80" spans="1:54">
      <c r="A80" s="298" t="str">
        <f>杜トラ_入力シート!A85</f>
        <v/>
      </c>
      <c r="B80" s="298" t="str">
        <f>IF(杜トラ_入力シート!B85="", "", 杜トラ_入力シート!B85)</f>
        <v/>
      </c>
      <c r="C80" s="299" t="str">
        <f>IF(杜トラ_入力シート!C85="", "", 杜トラ_入力シート!C85)</f>
        <v/>
      </c>
      <c r="D80" s="299" t="str">
        <f>IF(杜トラ_入力シート!D85="", "", 杜トラ_入力シート!D85)</f>
        <v/>
      </c>
      <c r="E80" s="299" t="str">
        <f t="shared" si="3"/>
        <v/>
      </c>
      <c r="F80" s="299" t="str">
        <f t="shared" si="3"/>
        <v/>
      </c>
      <c r="G80" s="299" t="str">
        <f t="shared" si="4"/>
        <v/>
      </c>
      <c r="H80" s="299" t="str">
        <f t="shared" si="4"/>
        <v/>
      </c>
      <c r="I80" s="299" t="str">
        <f>IF(杜トラ_入力シート!G85="", "", 杜トラ_入力シート!G85)</f>
        <v/>
      </c>
      <c r="J80" s="299" t="str">
        <f>IF(杜トラ_入力シート!E85="", "", 杜トラ_入力シート!E85)</f>
        <v/>
      </c>
      <c r="K80" s="299" t="str">
        <f>IF(杜トラ_入力シート!F85="", "", 杜トラ_入力シート!F85)</f>
        <v/>
      </c>
      <c r="L80" s="299" t="str">
        <f>IF(杜トラ_入力シート!I85="", "", 杜トラ_入力シート!I85)</f>
        <v/>
      </c>
      <c r="M80" s="298" t="str">
        <f>IF(杜トラ_入力シート!J85="", "", 杜トラ_入力シート!J85)</f>
        <v/>
      </c>
      <c r="N80" s="298" t="str">
        <f>IF(杜トラ_入力シート!K85="", "", 杜トラ_入力シート!K85)</f>
        <v/>
      </c>
      <c r="O80" s="298" t="str">
        <f>IF(杜トラ_入力シート!L85="", "", 杜トラ_入力シート!L85)</f>
        <v/>
      </c>
      <c r="P80" s="299" t="str">
        <f>IF(杜トラ_入力シート!M85="", "", 杜トラ_入力シート!M85)</f>
        <v/>
      </c>
      <c r="Q80" s="298" t="str">
        <f>IF(A80="","",杜トラ_入力シート!$AK$2)</f>
        <v/>
      </c>
      <c r="R80" s="299" t="str">
        <f>IF(Q80="", "", 杜トラ_入力シート!$Q$2)</f>
        <v/>
      </c>
      <c r="S80" s="299" t="str">
        <f>IF(Q80="", "", 杜トラ_入力シート!$Q$1)</f>
        <v/>
      </c>
      <c r="T80" s="299" t="str">
        <f>IF(Q80="", "", 杜トラ_入力シート!$V$1)</f>
        <v/>
      </c>
      <c r="U80" s="299" t="str">
        <f>IF(Q80="", "", 杜トラ_入力シート!$Q$2)</f>
        <v/>
      </c>
      <c r="V80" s="299" t="str">
        <f>IF(杜トラ_入力シート!N85="", "", 杜トラ_入力シート!N85)</f>
        <v/>
      </c>
      <c r="W80" s="299" t="str">
        <f>IF(杜トラ_入力シート!O85="", "", 杜トラ_入力シート!O85)</f>
        <v/>
      </c>
      <c r="X80" s="298" t="str">
        <f>IF(Y80="", "", IF($L80="男", VLOOKUP(Y80, データ!$B$2:$C$101, 2, FALSE), IF($L80="女", VLOOKUP(Y80, データ!$F$2:$H$101, 2, FALSE), "")))</f>
        <v/>
      </c>
      <c r="Y80" s="299" t="str">
        <f>IF(A80="","",IF(杜トラ_入力シート!P85="", "", 杜トラ_入力シート!P85))</f>
        <v/>
      </c>
      <c r="Z80" s="299" t="str">
        <f>IF(杜トラ_入力シート!Q85="", "", 杜トラ_入力シート!Q85)</f>
        <v/>
      </c>
      <c r="AA80" s="299" t="str">
        <f>IF(杜トラ_入力シート!R85="", "", 杜トラ_入力シート!R85)</f>
        <v/>
      </c>
      <c r="AB80" s="299" t="str">
        <f>IF(杜トラ_入力シート!S85="", "", 杜トラ_入力シート!S85)</f>
        <v/>
      </c>
      <c r="AC80" s="299" t="str">
        <f>IF(杜トラ_入力シート!T85="", "", 杜トラ_入力シート!T85)</f>
        <v/>
      </c>
      <c r="AD80" s="298" t="str">
        <f>IF(AE80="", "", IF($L80="男", VLOOKUP(AE80, データ!$B$2:$C$101, 2, FALSE), IF($L80="女", VLOOKUP(AE80, データ!$F$2:$H$101, 2, FALSE), "")))</f>
        <v/>
      </c>
      <c r="AE80" s="299" t="str">
        <f>IF(A80="","",IF(杜トラ_入力シート!U85="", "", 杜トラ_入力シート!U85))</f>
        <v/>
      </c>
      <c r="AF80" s="299" t="str">
        <f>IF(杜トラ_入力シート!V85="", "", 杜トラ_入力シート!V85)</f>
        <v/>
      </c>
      <c r="AG80" s="299" t="str">
        <f>IF(杜トラ_入力シート!W85="", "", 杜トラ_入力シート!W85)</f>
        <v/>
      </c>
      <c r="AH80" s="299" t="str">
        <f>IF(杜トラ_入力シート!X85="", "", 杜トラ_入力シート!X85)</f>
        <v/>
      </c>
      <c r="AI80" s="299" t="str">
        <f>IF(杜トラ_入力シート!Y85="", "", 杜トラ_入力シート!Y85)</f>
        <v/>
      </c>
      <c r="AJ80" s="298" t="str">
        <f>IF(AK80="", "", IF($L80="男", VLOOKUP(AK80, データ!$B$2:$C$101, 2, FALSE), IF($L80="女", VLOOKUP(AK80, データ!$F$2:$H$101, 2, FALSE), "")))</f>
        <v/>
      </c>
      <c r="AK80" s="299" t="str">
        <f>IF(A80="","",IF(杜トラ_入力シート!Z85="", "", 杜トラ_入力シート!Z85))</f>
        <v/>
      </c>
      <c r="AL80" s="299" t="str">
        <f>IF(杜トラ_入力シート!AA85="", "", 杜トラ_入力シート!AA85)</f>
        <v/>
      </c>
      <c r="AM80" s="299" t="str">
        <f>IF(杜トラ_入力シート!AB85="", "", 杜トラ_入力シート!AB85)</f>
        <v/>
      </c>
      <c r="AN80" s="299" t="str">
        <f>IF(杜トラ_入力シート!AC85="", "", 杜トラ_入力シート!AC85)</f>
        <v/>
      </c>
      <c r="AO80" s="299" t="str">
        <f>IF(杜トラ_入力シート!AD85="", "", 杜トラ_入力シート!AD85)</f>
        <v/>
      </c>
      <c r="AP80" s="298" t="str">
        <f>IF(AQ80="", "", IF($L80="男", VLOOKUP(AQ80, データ!$B$2:$C$101, 2, FALSE), IF($L80="女", VLOOKUP(AQ80, データ!$F$2:$H$101, 2, FALSE), "")))</f>
        <v/>
      </c>
      <c r="AQ80" s="299" t="str">
        <f>IF(A80="","",IF(杜トラ_入力シート!AE85="", "", 杜トラ_入力シート!AE85))</f>
        <v/>
      </c>
      <c r="AR80" s="299" t="str">
        <f>IF(杜トラ_入力シート!AF85="", "", 杜トラ_入力シート!AF85)</f>
        <v/>
      </c>
      <c r="AS80" s="299" t="str">
        <f>IF(杜トラ_入力シート!AG85="", "", 杜トラ_入力シート!AG85)</f>
        <v/>
      </c>
      <c r="AT80" s="299" t="str">
        <f>IF(杜トラ_入力シート!AH85="", "", 杜トラ_入力シート!AH85)</f>
        <v/>
      </c>
      <c r="AU80" s="299" t="str">
        <f>IF(杜トラ_入力シート!AI85="", "", 杜トラ_入力シート!AI85)</f>
        <v/>
      </c>
      <c r="AV80" s="298" t="str">
        <f>IF(AW80="", "", IF($L80="男", VLOOKUP(AW80, データ!$B$2:$C$101, 2, FALSE), IF($L80="女", VLOOKUP(AW80, データ!$F$2:$H$101, 2, FALSE), "")))</f>
        <v/>
      </c>
      <c r="AW80" s="299" t="str">
        <f>IF(A80="","",IF(杜トラ_入力シート!AJ85="", "", 杜トラ_入力シート!AJ85))</f>
        <v/>
      </c>
      <c r="AX80" s="299" t="str">
        <f>IF(杜トラ_入力シート!AK85="", "", 杜トラ_入力シート!AK85)</f>
        <v/>
      </c>
      <c r="AY80" s="299" t="str">
        <f>IF(杜トラ_入力シート!AL85="", "", 杜トラ_入力シート!AL85)</f>
        <v/>
      </c>
      <c r="AZ80" s="299" t="str">
        <f>IF(杜トラ_入力シート!AM85="", "", 杜トラ_入力シート!AM85)</f>
        <v/>
      </c>
      <c r="BA80" s="299" t="str">
        <f>IF(杜トラ_入力シート!AN85="", "", 杜トラ_入力シート!AN85)</f>
        <v/>
      </c>
      <c r="BB80" s="299" t="str">
        <f t="shared" si="5"/>
        <v/>
      </c>
    </row>
    <row r="81" spans="1:54">
      <c r="A81" s="298" t="str">
        <f>杜トラ_入力シート!A86</f>
        <v/>
      </c>
      <c r="B81" s="298" t="str">
        <f>IF(杜トラ_入力シート!B86="", "", 杜トラ_入力シート!B86)</f>
        <v/>
      </c>
      <c r="C81" s="299" t="str">
        <f>IF(杜トラ_入力シート!C86="", "", 杜トラ_入力シート!C86)</f>
        <v/>
      </c>
      <c r="D81" s="299" t="str">
        <f>IF(杜トラ_入力シート!D86="", "", 杜トラ_入力シート!D86)</f>
        <v/>
      </c>
      <c r="E81" s="299" t="str">
        <f t="shared" si="3"/>
        <v/>
      </c>
      <c r="F81" s="299" t="str">
        <f t="shared" si="3"/>
        <v/>
      </c>
      <c r="G81" s="299" t="str">
        <f t="shared" si="4"/>
        <v/>
      </c>
      <c r="H81" s="299" t="str">
        <f t="shared" si="4"/>
        <v/>
      </c>
      <c r="I81" s="299" t="str">
        <f>IF(杜トラ_入力シート!G86="", "", 杜トラ_入力シート!G86)</f>
        <v/>
      </c>
      <c r="J81" s="299" t="str">
        <f>IF(杜トラ_入力シート!E86="", "", 杜トラ_入力シート!E86)</f>
        <v/>
      </c>
      <c r="K81" s="299" t="str">
        <f>IF(杜トラ_入力シート!F86="", "", 杜トラ_入力シート!F86)</f>
        <v/>
      </c>
      <c r="L81" s="299" t="str">
        <f>IF(杜トラ_入力シート!I86="", "", 杜トラ_入力シート!I86)</f>
        <v/>
      </c>
      <c r="M81" s="298" t="str">
        <f>IF(杜トラ_入力シート!J86="", "", 杜トラ_入力シート!J86)</f>
        <v/>
      </c>
      <c r="N81" s="298" t="str">
        <f>IF(杜トラ_入力シート!K86="", "", 杜トラ_入力シート!K86)</f>
        <v/>
      </c>
      <c r="O81" s="298" t="str">
        <f>IF(杜トラ_入力シート!L86="", "", 杜トラ_入力シート!L86)</f>
        <v/>
      </c>
      <c r="P81" s="299" t="str">
        <f>IF(杜トラ_入力シート!M86="", "", 杜トラ_入力シート!M86)</f>
        <v/>
      </c>
      <c r="Q81" s="298" t="str">
        <f>IF(A81="","",杜トラ_入力シート!$AK$2)</f>
        <v/>
      </c>
      <c r="R81" s="299" t="str">
        <f>IF(Q81="", "", 杜トラ_入力シート!$Q$2)</f>
        <v/>
      </c>
      <c r="S81" s="299" t="str">
        <f>IF(Q81="", "", 杜トラ_入力シート!$Q$1)</f>
        <v/>
      </c>
      <c r="T81" s="299" t="str">
        <f>IF(Q81="", "", 杜トラ_入力シート!$V$1)</f>
        <v/>
      </c>
      <c r="U81" s="299" t="str">
        <f>IF(Q81="", "", 杜トラ_入力シート!$Q$2)</f>
        <v/>
      </c>
      <c r="V81" s="299" t="str">
        <f>IF(杜トラ_入力シート!N86="", "", 杜トラ_入力シート!N86)</f>
        <v/>
      </c>
      <c r="W81" s="299" t="str">
        <f>IF(杜トラ_入力シート!O86="", "", 杜トラ_入力シート!O86)</f>
        <v/>
      </c>
      <c r="X81" s="298" t="str">
        <f>IF(Y81="", "", IF($L81="男", VLOOKUP(Y81, データ!$B$2:$C$101, 2, FALSE), IF($L81="女", VLOOKUP(Y81, データ!$F$2:$H$101, 2, FALSE), "")))</f>
        <v/>
      </c>
      <c r="Y81" s="299" t="str">
        <f>IF(A81="","",IF(杜トラ_入力シート!P86="", "", 杜トラ_入力シート!P86))</f>
        <v/>
      </c>
      <c r="Z81" s="299" t="str">
        <f>IF(杜トラ_入力シート!Q86="", "", 杜トラ_入力シート!Q86)</f>
        <v/>
      </c>
      <c r="AA81" s="299" t="str">
        <f>IF(杜トラ_入力シート!R86="", "", 杜トラ_入力シート!R86)</f>
        <v/>
      </c>
      <c r="AB81" s="299" t="str">
        <f>IF(杜トラ_入力シート!S86="", "", 杜トラ_入力シート!S86)</f>
        <v/>
      </c>
      <c r="AC81" s="299" t="str">
        <f>IF(杜トラ_入力シート!T86="", "", 杜トラ_入力シート!T86)</f>
        <v/>
      </c>
      <c r="AD81" s="298" t="str">
        <f>IF(AE81="", "", IF($L81="男", VLOOKUP(AE81, データ!$B$2:$C$101, 2, FALSE), IF($L81="女", VLOOKUP(AE81, データ!$F$2:$H$101, 2, FALSE), "")))</f>
        <v/>
      </c>
      <c r="AE81" s="299" t="str">
        <f>IF(A81="","",IF(杜トラ_入力シート!U86="", "", 杜トラ_入力シート!U86))</f>
        <v/>
      </c>
      <c r="AF81" s="299" t="str">
        <f>IF(杜トラ_入力シート!V86="", "", 杜トラ_入力シート!V86)</f>
        <v/>
      </c>
      <c r="AG81" s="299" t="str">
        <f>IF(杜トラ_入力シート!W86="", "", 杜トラ_入力シート!W86)</f>
        <v/>
      </c>
      <c r="AH81" s="299" t="str">
        <f>IF(杜トラ_入力シート!X86="", "", 杜トラ_入力シート!X86)</f>
        <v/>
      </c>
      <c r="AI81" s="299" t="str">
        <f>IF(杜トラ_入力シート!Y86="", "", 杜トラ_入力シート!Y86)</f>
        <v/>
      </c>
      <c r="AJ81" s="298" t="str">
        <f>IF(AK81="", "", IF($L81="男", VLOOKUP(AK81, データ!$B$2:$C$101, 2, FALSE), IF($L81="女", VLOOKUP(AK81, データ!$F$2:$H$101, 2, FALSE), "")))</f>
        <v/>
      </c>
      <c r="AK81" s="299" t="str">
        <f>IF(A81="","",IF(杜トラ_入力シート!Z86="", "", 杜トラ_入力シート!Z86))</f>
        <v/>
      </c>
      <c r="AL81" s="299" t="str">
        <f>IF(杜トラ_入力シート!AA86="", "", 杜トラ_入力シート!AA86)</f>
        <v/>
      </c>
      <c r="AM81" s="299" t="str">
        <f>IF(杜トラ_入力シート!AB86="", "", 杜トラ_入力シート!AB86)</f>
        <v/>
      </c>
      <c r="AN81" s="299" t="str">
        <f>IF(杜トラ_入力シート!AC86="", "", 杜トラ_入力シート!AC86)</f>
        <v/>
      </c>
      <c r="AO81" s="299" t="str">
        <f>IF(杜トラ_入力シート!AD86="", "", 杜トラ_入力シート!AD86)</f>
        <v/>
      </c>
      <c r="AP81" s="298" t="str">
        <f>IF(AQ81="", "", IF($L81="男", VLOOKUP(AQ81, データ!$B$2:$C$101, 2, FALSE), IF($L81="女", VLOOKUP(AQ81, データ!$F$2:$H$101, 2, FALSE), "")))</f>
        <v/>
      </c>
      <c r="AQ81" s="299" t="str">
        <f>IF(A81="","",IF(杜トラ_入力シート!AE86="", "", 杜トラ_入力シート!AE86))</f>
        <v/>
      </c>
      <c r="AR81" s="299" t="str">
        <f>IF(杜トラ_入力シート!AF86="", "", 杜トラ_入力シート!AF86)</f>
        <v/>
      </c>
      <c r="AS81" s="299" t="str">
        <f>IF(杜トラ_入力シート!AG86="", "", 杜トラ_入力シート!AG86)</f>
        <v/>
      </c>
      <c r="AT81" s="299" t="str">
        <f>IF(杜トラ_入力シート!AH86="", "", 杜トラ_入力シート!AH86)</f>
        <v/>
      </c>
      <c r="AU81" s="299" t="str">
        <f>IF(杜トラ_入力シート!AI86="", "", 杜トラ_入力シート!AI86)</f>
        <v/>
      </c>
      <c r="AV81" s="298" t="str">
        <f>IF(AW81="", "", IF($L81="男", VLOOKUP(AW81, データ!$B$2:$C$101, 2, FALSE), IF($L81="女", VLOOKUP(AW81, データ!$F$2:$H$101, 2, FALSE), "")))</f>
        <v/>
      </c>
      <c r="AW81" s="299" t="str">
        <f>IF(A81="","",IF(杜トラ_入力シート!AJ86="", "", 杜トラ_入力シート!AJ86))</f>
        <v/>
      </c>
      <c r="AX81" s="299" t="str">
        <f>IF(杜トラ_入力シート!AK86="", "", 杜トラ_入力シート!AK86)</f>
        <v/>
      </c>
      <c r="AY81" s="299" t="str">
        <f>IF(杜トラ_入力シート!AL86="", "", 杜トラ_入力シート!AL86)</f>
        <v/>
      </c>
      <c r="AZ81" s="299" t="str">
        <f>IF(杜トラ_入力シート!AM86="", "", 杜トラ_入力シート!AM86)</f>
        <v/>
      </c>
      <c r="BA81" s="299" t="str">
        <f>IF(杜トラ_入力シート!AN86="", "", 杜トラ_入力シート!AN86)</f>
        <v/>
      </c>
      <c r="BB81" s="299" t="str">
        <f t="shared" si="5"/>
        <v/>
      </c>
    </row>
    <row r="82" spans="1:54">
      <c r="A82" s="298" t="str">
        <f>杜トラ_入力シート!A87</f>
        <v/>
      </c>
      <c r="B82" s="298" t="str">
        <f>IF(杜トラ_入力シート!B87="", "", 杜トラ_入力シート!B87)</f>
        <v/>
      </c>
      <c r="C82" s="299" t="str">
        <f>IF(杜トラ_入力シート!C87="", "", 杜トラ_入力シート!C87)</f>
        <v/>
      </c>
      <c r="D82" s="299" t="str">
        <f>IF(杜トラ_入力シート!D87="", "", 杜トラ_入力シート!D87)</f>
        <v/>
      </c>
      <c r="E82" s="299" t="str">
        <f t="shared" si="3"/>
        <v/>
      </c>
      <c r="F82" s="299" t="str">
        <f t="shared" si="3"/>
        <v/>
      </c>
      <c r="G82" s="299" t="str">
        <f t="shared" si="4"/>
        <v/>
      </c>
      <c r="H82" s="299" t="str">
        <f t="shared" si="4"/>
        <v/>
      </c>
      <c r="I82" s="299" t="str">
        <f>IF(杜トラ_入力シート!G87="", "", 杜トラ_入力シート!G87)</f>
        <v/>
      </c>
      <c r="J82" s="299" t="str">
        <f>IF(杜トラ_入力シート!E87="", "", 杜トラ_入力シート!E87)</f>
        <v/>
      </c>
      <c r="K82" s="299" t="str">
        <f>IF(杜トラ_入力シート!F87="", "", 杜トラ_入力シート!F87)</f>
        <v/>
      </c>
      <c r="L82" s="299" t="str">
        <f>IF(杜トラ_入力シート!I87="", "", 杜トラ_入力シート!I87)</f>
        <v/>
      </c>
      <c r="M82" s="298" t="str">
        <f>IF(杜トラ_入力シート!J87="", "", 杜トラ_入力シート!J87)</f>
        <v/>
      </c>
      <c r="N82" s="298" t="str">
        <f>IF(杜トラ_入力シート!K87="", "", 杜トラ_入力シート!K87)</f>
        <v/>
      </c>
      <c r="O82" s="298" t="str">
        <f>IF(杜トラ_入力シート!L87="", "", 杜トラ_入力シート!L87)</f>
        <v/>
      </c>
      <c r="P82" s="299" t="str">
        <f>IF(杜トラ_入力シート!M87="", "", 杜トラ_入力シート!M87)</f>
        <v/>
      </c>
      <c r="Q82" s="298" t="str">
        <f>IF(A82="","",杜トラ_入力シート!$AK$2)</f>
        <v/>
      </c>
      <c r="R82" s="299" t="str">
        <f>IF(Q82="", "", 杜トラ_入力シート!$Q$2)</f>
        <v/>
      </c>
      <c r="S82" s="299" t="str">
        <f>IF(Q82="", "", 杜トラ_入力シート!$Q$1)</f>
        <v/>
      </c>
      <c r="T82" s="299" t="str">
        <f>IF(Q82="", "", 杜トラ_入力シート!$V$1)</f>
        <v/>
      </c>
      <c r="U82" s="299" t="str">
        <f>IF(Q82="", "", 杜トラ_入力シート!$Q$2)</f>
        <v/>
      </c>
      <c r="V82" s="299" t="str">
        <f>IF(杜トラ_入力シート!N87="", "", 杜トラ_入力シート!N87)</f>
        <v/>
      </c>
      <c r="W82" s="299" t="str">
        <f>IF(杜トラ_入力シート!O87="", "", 杜トラ_入力シート!O87)</f>
        <v/>
      </c>
      <c r="X82" s="298" t="str">
        <f>IF(Y82="", "", IF($L82="男", VLOOKUP(Y82, データ!$B$2:$C$101, 2, FALSE), IF($L82="女", VLOOKUP(Y82, データ!$F$2:$H$101, 2, FALSE), "")))</f>
        <v/>
      </c>
      <c r="Y82" s="299" t="str">
        <f>IF(A82="","",IF(杜トラ_入力シート!P87="", "", 杜トラ_入力シート!P87))</f>
        <v/>
      </c>
      <c r="Z82" s="299" t="str">
        <f>IF(杜トラ_入力シート!Q87="", "", 杜トラ_入力シート!Q87)</f>
        <v/>
      </c>
      <c r="AA82" s="299" t="str">
        <f>IF(杜トラ_入力シート!R87="", "", 杜トラ_入力シート!R87)</f>
        <v/>
      </c>
      <c r="AB82" s="299" t="str">
        <f>IF(杜トラ_入力シート!S87="", "", 杜トラ_入力シート!S87)</f>
        <v/>
      </c>
      <c r="AC82" s="299" t="str">
        <f>IF(杜トラ_入力シート!T87="", "", 杜トラ_入力シート!T87)</f>
        <v/>
      </c>
      <c r="AD82" s="298" t="str">
        <f>IF(AE82="", "", IF($L82="男", VLOOKUP(AE82, データ!$B$2:$C$101, 2, FALSE), IF($L82="女", VLOOKUP(AE82, データ!$F$2:$H$101, 2, FALSE), "")))</f>
        <v/>
      </c>
      <c r="AE82" s="299" t="str">
        <f>IF(A82="","",IF(杜トラ_入力シート!U87="", "", 杜トラ_入力シート!U87))</f>
        <v/>
      </c>
      <c r="AF82" s="299" t="str">
        <f>IF(杜トラ_入力シート!V87="", "", 杜トラ_入力シート!V87)</f>
        <v/>
      </c>
      <c r="AG82" s="299" t="str">
        <f>IF(杜トラ_入力シート!W87="", "", 杜トラ_入力シート!W87)</f>
        <v/>
      </c>
      <c r="AH82" s="299" t="str">
        <f>IF(杜トラ_入力シート!X87="", "", 杜トラ_入力シート!X87)</f>
        <v/>
      </c>
      <c r="AI82" s="299" t="str">
        <f>IF(杜トラ_入力シート!Y87="", "", 杜トラ_入力シート!Y87)</f>
        <v/>
      </c>
      <c r="AJ82" s="298" t="str">
        <f>IF(AK82="", "", IF($L82="男", VLOOKUP(AK82, データ!$B$2:$C$101, 2, FALSE), IF($L82="女", VLOOKUP(AK82, データ!$F$2:$H$101, 2, FALSE), "")))</f>
        <v/>
      </c>
      <c r="AK82" s="299" t="str">
        <f>IF(A82="","",IF(杜トラ_入力シート!Z87="", "", 杜トラ_入力シート!Z87))</f>
        <v/>
      </c>
      <c r="AL82" s="299" t="str">
        <f>IF(杜トラ_入力シート!AA87="", "", 杜トラ_入力シート!AA87)</f>
        <v/>
      </c>
      <c r="AM82" s="299" t="str">
        <f>IF(杜トラ_入力シート!AB87="", "", 杜トラ_入力シート!AB87)</f>
        <v/>
      </c>
      <c r="AN82" s="299" t="str">
        <f>IF(杜トラ_入力シート!AC87="", "", 杜トラ_入力シート!AC87)</f>
        <v/>
      </c>
      <c r="AO82" s="299" t="str">
        <f>IF(杜トラ_入力シート!AD87="", "", 杜トラ_入力シート!AD87)</f>
        <v/>
      </c>
      <c r="AP82" s="298" t="str">
        <f>IF(AQ82="", "", IF($L82="男", VLOOKUP(AQ82, データ!$B$2:$C$101, 2, FALSE), IF($L82="女", VLOOKUP(AQ82, データ!$F$2:$H$101, 2, FALSE), "")))</f>
        <v/>
      </c>
      <c r="AQ82" s="299" t="str">
        <f>IF(A82="","",IF(杜トラ_入力シート!AE87="", "", 杜トラ_入力シート!AE87))</f>
        <v/>
      </c>
      <c r="AR82" s="299" t="str">
        <f>IF(杜トラ_入力シート!AF87="", "", 杜トラ_入力シート!AF87)</f>
        <v/>
      </c>
      <c r="AS82" s="299" t="str">
        <f>IF(杜トラ_入力シート!AG87="", "", 杜トラ_入力シート!AG87)</f>
        <v/>
      </c>
      <c r="AT82" s="299" t="str">
        <f>IF(杜トラ_入力シート!AH87="", "", 杜トラ_入力シート!AH87)</f>
        <v/>
      </c>
      <c r="AU82" s="299" t="str">
        <f>IF(杜トラ_入力シート!AI87="", "", 杜トラ_入力シート!AI87)</f>
        <v/>
      </c>
      <c r="AV82" s="298" t="str">
        <f>IF(AW82="", "", IF($L82="男", VLOOKUP(AW82, データ!$B$2:$C$101, 2, FALSE), IF($L82="女", VLOOKUP(AW82, データ!$F$2:$H$101, 2, FALSE), "")))</f>
        <v/>
      </c>
      <c r="AW82" s="299" t="str">
        <f>IF(A82="","",IF(杜トラ_入力シート!AJ87="", "", 杜トラ_入力シート!AJ87))</f>
        <v/>
      </c>
      <c r="AX82" s="299" t="str">
        <f>IF(杜トラ_入力シート!AK87="", "", 杜トラ_入力シート!AK87)</f>
        <v/>
      </c>
      <c r="AY82" s="299" t="str">
        <f>IF(杜トラ_入力シート!AL87="", "", 杜トラ_入力シート!AL87)</f>
        <v/>
      </c>
      <c r="AZ82" s="299" t="str">
        <f>IF(杜トラ_入力シート!AM87="", "", 杜トラ_入力シート!AM87)</f>
        <v/>
      </c>
      <c r="BA82" s="299" t="str">
        <f>IF(杜トラ_入力シート!AN87="", "", 杜トラ_入力シート!AN87)</f>
        <v/>
      </c>
      <c r="BB82" s="299" t="str">
        <f t="shared" si="5"/>
        <v/>
      </c>
    </row>
    <row r="83" spans="1:54">
      <c r="A83" s="298" t="str">
        <f>杜トラ_入力シート!A88</f>
        <v/>
      </c>
      <c r="B83" s="298" t="str">
        <f>IF(杜トラ_入力シート!B88="", "", 杜トラ_入力シート!B88)</f>
        <v/>
      </c>
      <c r="C83" s="299" t="str">
        <f>IF(杜トラ_入力シート!C88="", "", 杜トラ_入力シート!C88)</f>
        <v/>
      </c>
      <c r="D83" s="299" t="str">
        <f>IF(杜トラ_入力シート!D88="", "", 杜トラ_入力シート!D88)</f>
        <v/>
      </c>
      <c r="E83" s="299" t="str">
        <f t="shared" si="3"/>
        <v/>
      </c>
      <c r="F83" s="299" t="str">
        <f t="shared" si="3"/>
        <v/>
      </c>
      <c r="G83" s="299" t="str">
        <f t="shared" si="4"/>
        <v/>
      </c>
      <c r="H83" s="299" t="str">
        <f t="shared" si="4"/>
        <v/>
      </c>
      <c r="I83" s="299" t="str">
        <f>IF(杜トラ_入力シート!G88="", "", 杜トラ_入力シート!G88)</f>
        <v/>
      </c>
      <c r="J83" s="299" t="str">
        <f>IF(杜トラ_入力シート!E88="", "", 杜トラ_入力シート!E88)</f>
        <v/>
      </c>
      <c r="K83" s="299" t="str">
        <f>IF(杜トラ_入力シート!F88="", "", 杜トラ_入力シート!F88)</f>
        <v/>
      </c>
      <c r="L83" s="299" t="str">
        <f>IF(杜トラ_入力シート!I88="", "", 杜トラ_入力シート!I88)</f>
        <v/>
      </c>
      <c r="M83" s="298" t="str">
        <f>IF(杜トラ_入力シート!J88="", "", 杜トラ_入力シート!J88)</f>
        <v/>
      </c>
      <c r="N83" s="298" t="str">
        <f>IF(杜トラ_入力シート!K88="", "", 杜トラ_入力シート!K88)</f>
        <v/>
      </c>
      <c r="O83" s="298" t="str">
        <f>IF(杜トラ_入力シート!L88="", "", 杜トラ_入力シート!L88)</f>
        <v/>
      </c>
      <c r="P83" s="299" t="str">
        <f>IF(杜トラ_入力シート!M88="", "", 杜トラ_入力シート!M88)</f>
        <v/>
      </c>
      <c r="Q83" s="298" t="str">
        <f>IF(A83="","",杜トラ_入力シート!$AK$2)</f>
        <v/>
      </c>
      <c r="R83" s="299" t="str">
        <f>IF(Q83="", "", 杜トラ_入力シート!$Q$2)</f>
        <v/>
      </c>
      <c r="S83" s="299" t="str">
        <f>IF(Q83="", "", 杜トラ_入力シート!$Q$1)</f>
        <v/>
      </c>
      <c r="T83" s="299" t="str">
        <f>IF(Q83="", "", 杜トラ_入力シート!$V$1)</f>
        <v/>
      </c>
      <c r="U83" s="299" t="str">
        <f>IF(Q83="", "", 杜トラ_入力シート!$Q$2)</f>
        <v/>
      </c>
      <c r="V83" s="299" t="str">
        <f>IF(杜トラ_入力シート!N88="", "", 杜トラ_入力シート!N88)</f>
        <v/>
      </c>
      <c r="W83" s="299" t="str">
        <f>IF(杜トラ_入力シート!O88="", "", 杜トラ_入力シート!O88)</f>
        <v/>
      </c>
      <c r="X83" s="298" t="str">
        <f>IF(Y83="", "", IF($L83="男", VLOOKUP(Y83, データ!$B$2:$C$101, 2, FALSE), IF($L83="女", VLOOKUP(Y83, データ!$F$2:$H$101, 2, FALSE), "")))</f>
        <v/>
      </c>
      <c r="Y83" s="299" t="str">
        <f>IF(A83="","",IF(杜トラ_入力シート!P88="", "", 杜トラ_入力シート!P88))</f>
        <v/>
      </c>
      <c r="Z83" s="299" t="str">
        <f>IF(杜トラ_入力シート!Q88="", "", 杜トラ_入力シート!Q88)</f>
        <v/>
      </c>
      <c r="AA83" s="299" t="str">
        <f>IF(杜トラ_入力シート!R88="", "", 杜トラ_入力シート!R88)</f>
        <v/>
      </c>
      <c r="AB83" s="299" t="str">
        <f>IF(杜トラ_入力シート!S88="", "", 杜トラ_入力シート!S88)</f>
        <v/>
      </c>
      <c r="AC83" s="299" t="str">
        <f>IF(杜トラ_入力シート!T88="", "", 杜トラ_入力シート!T88)</f>
        <v/>
      </c>
      <c r="AD83" s="298" t="str">
        <f>IF(AE83="", "", IF($L83="男", VLOOKUP(AE83, データ!$B$2:$C$101, 2, FALSE), IF($L83="女", VLOOKUP(AE83, データ!$F$2:$H$101, 2, FALSE), "")))</f>
        <v/>
      </c>
      <c r="AE83" s="299" t="str">
        <f>IF(A83="","",IF(杜トラ_入力シート!U88="", "", 杜トラ_入力シート!U88))</f>
        <v/>
      </c>
      <c r="AF83" s="299" t="str">
        <f>IF(杜トラ_入力シート!V88="", "", 杜トラ_入力シート!V88)</f>
        <v/>
      </c>
      <c r="AG83" s="299" t="str">
        <f>IF(杜トラ_入力シート!W88="", "", 杜トラ_入力シート!W88)</f>
        <v/>
      </c>
      <c r="AH83" s="299" t="str">
        <f>IF(杜トラ_入力シート!X88="", "", 杜トラ_入力シート!X88)</f>
        <v/>
      </c>
      <c r="AI83" s="299" t="str">
        <f>IF(杜トラ_入力シート!Y88="", "", 杜トラ_入力シート!Y88)</f>
        <v/>
      </c>
      <c r="AJ83" s="298" t="str">
        <f>IF(AK83="", "", IF($L83="男", VLOOKUP(AK83, データ!$B$2:$C$101, 2, FALSE), IF($L83="女", VLOOKUP(AK83, データ!$F$2:$H$101, 2, FALSE), "")))</f>
        <v/>
      </c>
      <c r="AK83" s="299" t="str">
        <f>IF(A83="","",IF(杜トラ_入力シート!Z88="", "", 杜トラ_入力シート!Z88))</f>
        <v/>
      </c>
      <c r="AL83" s="299" t="str">
        <f>IF(杜トラ_入力シート!AA88="", "", 杜トラ_入力シート!AA88)</f>
        <v/>
      </c>
      <c r="AM83" s="299" t="str">
        <f>IF(杜トラ_入力シート!AB88="", "", 杜トラ_入力シート!AB88)</f>
        <v/>
      </c>
      <c r="AN83" s="299" t="str">
        <f>IF(杜トラ_入力シート!AC88="", "", 杜トラ_入力シート!AC88)</f>
        <v/>
      </c>
      <c r="AO83" s="299" t="str">
        <f>IF(杜トラ_入力シート!AD88="", "", 杜トラ_入力シート!AD88)</f>
        <v/>
      </c>
      <c r="AP83" s="298" t="str">
        <f>IF(AQ83="", "", IF($L83="男", VLOOKUP(AQ83, データ!$B$2:$C$101, 2, FALSE), IF($L83="女", VLOOKUP(AQ83, データ!$F$2:$H$101, 2, FALSE), "")))</f>
        <v/>
      </c>
      <c r="AQ83" s="299" t="str">
        <f>IF(A83="","",IF(杜トラ_入力シート!AE88="", "", 杜トラ_入力シート!AE88))</f>
        <v/>
      </c>
      <c r="AR83" s="299" t="str">
        <f>IF(杜トラ_入力シート!AF88="", "", 杜トラ_入力シート!AF88)</f>
        <v/>
      </c>
      <c r="AS83" s="299" t="str">
        <f>IF(杜トラ_入力シート!AG88="", "", 杜トラ_入力シート!AG88)</f>
        <v/>
      </c>
      <c r="AT83" s="299" t="str">
        <f>IF(杜トラ_入力シート!AH88="", "", 杜トラ_入力シート!AH88)</f>
        <v/>
      </c>
      <c r="AU83" s="299" t="str">
        <f>IF(杜トラ_入力シート!AI88="", "", 杜トラ_入力シート!AI88)</f>
        <v/>
      </c>
      <c r="AV83" s="298" t="str">
        <f>IF(AW83="", "", IF($L83="男", VLOOKUP(AW83, データ!$B$2:$C$101, 2, FALSE), IF($L83="女", VLOOKUP(AW83, データ!$F$2:$H$101, 2, FALSE), "")))</f>
        <v/>
      </c>
      <c r="AW83" s="299" t="str">
        <f>IF(A83="","",IF(杜トラ_入力シート!AJ88="", "", 杜トラ_入力シート!AJ88))</f>
        <v/>
      </c>
      <c r="AX83" s="299" t="str">
        <f>IF(杜トラ_入力シート!AK88="", "", 杜トラ_入力シート!AK88)</f>
        <v/>
      </c>
      <c r="AY83" s="299" t="str">
        <f>IF(杜トラ_入力シート!AL88="", "", 杜トラ_入力シート!AL88)</f>
        <v/>
      </c>
      <c r="AZ83" s="299" t="str">
        <f>IF(杜トラ_入力シート!AM88="", "", 杜トラ_入力シート!AM88)</f>
        <v/>
      </c>
      <c r="BA83" s="299" t="str">
        <f>IF(杜トラ_入力シート!AN88="", "", 杜トラ_入力シート!AN88)</f>
        <v/>
      </c>
      <c r="BB83" s="299" t="str">
        <f t="shared" si="5"/>
        <v/>
      </c>
    </row>
    <row r="84" spans="1:54">
      <c r="A84" s="298" t="str">
        <f>杜トラ_入力シート!A89</f>
        <v/>
      </c>
      <c r="B84" s="298" t="str">
        <f>IF(杜トラ_入力シート!B89="", "", 杜トラ_入力シート!B89)</f>
        <v/>
      </c>
      <c r="C84" s="299" t="str">
        <f>IF(杜トラ_入力シート!C89="", "", 杜トラ_入力シート!C89)</f>
        <v/>
      </c>
      <c r="D84" s="299" t="str">
        <f>IF(杜トラ_入力シート!D89="", "", 杜トラ_入力シート!D89)</f>
        <v/>
      </c>
      <c r="E84" s="299" t="str">
        <f t="shared" si="3"/>
        <v/>
      </c>
      <c r="F84" s="299" t="str">
        <f t="shared" si="3"/>
        <v/>
      </c>
      <c r="G84" s="299" t="str">
        <f t="shared" si="4"/>
        <v/>
      </c>
      <c r="H84" s="299" t="str">
        <f t="shared" si="4"/>
        <v/>
      </c>
      <c r="I84" s="299" t="str">
        <f>IF(杜トラ_入力シート!G89="", "", 杜トラ_入力シート!G89)</f>
        <v/>
      </c>
      <c r="J84" s="299" t="str">
        <f>IF(杜トラ_入力シート!E89="", "", 杜トラ_入力シート!E89)</f>
        <v/>
      </c>
      <c r="K84" s="299" t="str">
        <f>IF(杜トラ_入力シート!F89="", "", 杜トラ_入力シート!F89)</f>
        <v/>
      </c>
      <c r="L84" s="299" t="str">
        <f>IF(杜トラ_入力シート!I89="", "", 杜トラ_入力シート!I89)</f>
        <v/>
      </c>
      <c r="M84" s="298" t="str">
        <f>IF(杜トラ_入力シート!J89="", "", 杜トラ_入力シート!J89)</f>
        <v/>
      </c>
      <c r="N84" s="298" t="str">
        <f>IF(杜トラ_入力シート!K89="", "", 杜トラ_入力シート!K89)</f>
        <v/>
      </c>
      <c r="O84" s="298" t="str">
        <f>IF(杜トラ_入力シート!L89="", "", 杜トラ_入力シート!L89)</f>
        <v/>
      </c>
      <c r="P84" s="299" t="str">
        <f>IF(杜トラ_入力シート!M89="", "", 杜トラ_入力シート!M89)</f>
        <v/>
      </c>
      <c r="Q84" s="298" t="str">
        <f>IF(A84="","",杜トラ_入力シート!$AK$2)</f>
        <v/>
      </c>
      <c r="R84" s="299" t="str">
        <f>IF(Q84="", "", 杜トラ_入力シート!$Q$2)</f>
        <v/>
      </c>
      <c r="S84" s="299" t="str">
        <f>IF(Q84="", "", 杜トラ_入力シート!$Q$1)</f>
        <v/>
      </c>
      <c r="T84" s="299" t="str">
        <f>IF(Q84="", "", 杜トラ_入力シート!$V$1)</f>
        <v/>
      </c>
      <c r="U84" s="299" t="str">
        <f>IF(Q84="", "", 杜トラ_入力シート!$Q$2)</f>
        <v/>
      </c>
      <c r="V84" s="299" t="str">
        <f>IF(杜トラ_入力シート!N89="", "", 杜トラ_入力シート!N89)</f>
        <v/>
      </c>
      <c r="W84" s="299" t="str">
        <f>IF(杜トラ_入力シート!O89="", "", 杜トラ_入力シート!O89)</f>
        <v/>
      </c>
      <c r="X84" s="298" t="str">
        <f>IF(Y84="", "", IF($L84="男", VLOOKUP(Y84, データ!$B$2:$C$101, 2, FALSE), IF($L84="女", VLOOKUP(Y84, データ!$F$2:$H$101, 2, FALSE), "")))</f>
        <v/>
      </c>
      <c r="Y84" s="299" t="str">
        <f>IF(A84="","",IF(杜トラ_入力シート!P89="", "", 杜トラ_入力シート!P89))</f>
        <v/>
      </c>
      <c r="Z84" s="299" t="str">
        <f>IF(杜トラ_入力シート!Q89="", "", 杜トラ_入力シート!Q89)</f>
        <v/>
      </c>
      <c r="AA84" s="299" t="str">
        <f>IF(杜トラ_入力シート!R89="", "", 杜トラ_入力シート!R89)</f>
        <v/>
      </c>
      <c r="AB84" s="299" t="str">
        <f>IF(杜トラ_入力シート!S89="", "", 杜トラ_入力シート!S89)</f>
        <v/>
      </c>
      <c r="AC84" s="299" t="str">
        <f>IF(杜トラ_入力シート!T89="", "", 杜トラ_入力シート!T89)</f>
        <v/>
      </c>
      <c r="AD84" s="298" t="str">
        <f>IF(AE84="", "", IF($L84="男", VLOOKUP(AE84, データ!$B$2:$C$101, 2, FALSE), IF($L84="女", VLOOKUP(AE84, データ!$F$2:$H$101, 2, FALSE), "")))</f>
        <v/>
      </c>
      <c r="AE84" s="299" t="str">
        <f>IF(A84="","",IF(杜トラ_入力シート!U89="", "", 杜トラ_入力シート!U89))</f>
        <v/>
      </c>
      <c r="AF84" s="299" t="str">
        <f>IF(杜トラ_入力シート!V89="", "", 杜トラ_入力シート!V89)</f>
        <v/>
      </c>
      <c r="AG84" s="299" t="str">
        <f>IF(杜トラ_入力シート!W89="", "", 杜トラ_入力シート!W89)</f>
        <v/>
      </c>
      <c r="AH84" s="299" t="str">
        <f>IF(杜トラ_入力シート!X89="", "", 杜トラ_入力シート!X89)</f>
        <v/>
      </c>
      <c r="AI84" s="299" t="str">
        <f>IF(杜トラ_入力シート!Y89="", "", 杜トラ_入力シート!Y89)</f>
        <v/>
      </c>
      <c r="AJ84" s="298" t="str">
        <f>IF(AK84="", "", IF($L84="男", VLOOKUP(AK84, データ!$B$2:$C$101, 2, FALSE), IF($L84="女", VLOOKUP(AK84, データ!$F$2:$H$101, 2, FALSE), "")))</f>
        <v/>
      </c>
      <c r="AK84" s="299" t="str">
        <f>IF(A84="","",IF(杜トラ_入力シート!Z89="", "", 杜トラ_入力シート!Z89))</f>
        <v/>
      </c>
      <c r="AL84" s="299" t="str">
        <f>IF(杜トラ_入力シート!AA89="", "", 杜トラ_入力シート!AA89)</f>
        <v/>
      </c>
      <c r="AM84" s="299" t="str">
        <f>IF(杜トラ_入力シート!AB89="", "", 杜トラ_入力シート!AB89)</f>
        <v/>
      </c>
      <c r="AN84" s="299" t="str">
        <f>IF(杜トラ_入力シート!AC89="", "", 杜トラ_入力シート!AC89)</f>
        <v/>
      </c>
      <c r="AO84" s="299" t="str">
        <f>IF(杜トラ_入力シート!AD89="", "", 杜トラ_入力シート!AD89)</f>
        <v/>
      </c>
      <c r="AP84" s="298" t="str">
        <f>IF(AQ84="", "", IF($L84="男", VLOOKUP(AQ84, データ!$B$2:$C$101, 2, FALSE), IF($L84="女", VLOOKUP(AQ84, データ!$F$2:$H$101, 2, FALSE), "")))</f>
        <v/>
      </c>
      <c r="AQ84" s="299" t="str">
        <f>IF(A84="","",IF(杜トラ_入力シート!AE89="", "", 杜トラ_入力シート!AE89))</f>
        <v/>
      </c>
      <c r="AR84" s="299" t="str">
        <f>IF(杜トラ_入力シート!AF89="", "", 杜トラ_入力シート!AF89)</f>
        <v/>
      </c>
      <c r="AS84" s="299" t="str">
        <f>IF(杜トラ_入力シート!AG89="", "", 杜トラ_入力シート!AG89)</f>
        <v/>
      </c>
      <c r="AT84" s="299" t="str">
        <f>IF(杜トラ_入力シート!AH89="", "", 杜トラ_入力シート!AH89)</f>
        <v/>
      </c>
      <c r="AU84" s="299" t="str">
        <f>IF(杜トラ_入力シート!AI89="", "", 杜トラ_入力シート!AI89)</f>
        <v/>
      </c>
      <c r="AV84" s="298" t="str">
        <f>IF(AW84="", "", IF($L84="男", VLOOKUP(AW84, データ!$B$2:$C$101, 2, FALSE), IF($L84="女", VLOOKUP(AW84, データ!$F$2:$H$101, 2, FALSE), "")))</f>
        <v/>
      </c>
      <c r="AW84" s="299" t="str">
        <f>IF(A84="","",IF(杜トラ_入力シート!AJ89="", "", 杜トラ_入力シート!AJ89))</f>
        <v/>
      </c>
      <c r="AX84" s="299" t="str">
        <f>IF(杜トラ_入力シート!AK89="", "", 杜トラ_入力シート!AK89)</f>
        <v/>
      </c>
      <c r="AY84" s="299" t="str">
        <f>IF(杜トラ_入力シート!AL89="", "", 杜トラ_入力シート!AL89)</f>
        <v/>
      </c>
      <c r="AZ84" s="299" t="str">
        <f>IF(杜トラ_入力シート!AM89="", "", 杜トラ_入力シート!AM89)</f>
        <v/>
      </c>
      <c r="BA84" s="299" t="str">
        <f>IF(杜トラ_入力シート!AN89="", "", 杜トラ_入力シート!AN89)</f>
        <v/>
      </c>
      <c r="BB84" s="299" t="str">
        <f t="shared" si="5"/>
        <v/>
      </c>
    </row>
    <row r="85" spans="1:54">
      <c r="A85" s="298" t="str">
        <f>杜トラ_入力シート!A90</f>
        <v/>
      </c>
      <c r="B85" s="298" t="str">
        <f>IF(杜トラ_入力シート!B90="", "", 杜トラ_入力シート!B90)</f>
        <v/>
      </c>
      <c r="C85" s="299" t="str">
        <f>IF(杜トラ_入力シート!C90="", "", 杜トラ_入力シート!C90)</f>
        <v/>
      </c>
      <c r="D85" s="299" t="str">
        <f>IF(杜トラ_入力シート!D90="", "", 杜トラ_入力シート!D90)</f>
        <v/>
      </c>
      <c r="E85" s="299" t="str">
        <f t="shared" si="3"/>
        <v/>
      </c>
      <c r="F85" s="299" t="str">
        <f t="shared" si="3"/>
        <v/>
      </c>
      <c r="G85" s="299" t="str">
        <f t="shared" si="4"/>
        <v/>
      </c>
      <c r="H85" s="299" t="str">
        <f t="shared" si="4"/>
        <v/>
      </c>
      <c r="I85" s="299" t="str">
        <f>IF(杜トラ_入力シート!G90="", "", 杜トラ_入力シート!G90)</f>
        <v/>
      </c>
      <c r="J85" s="299" t="str">
        <f>IF(杜トラ_入力シート!E90="", "", 杜トラ_入力シート!E90)</f>
        <v/>
      </c>
      <c r="K85" s="299" t="str">
        <f>IF(杜トラ_入力シート!F90="", "", 杜トラ_入力シート!F90)</f>
        <v/>
      </c>
      <c r="L85" s="299" t="str">
        <f>IF(杜トラ_入力シート!I90="", "", 杜トラ_入力シート!I90)</f>
        <v/>
      </c>
      <c r="M85" s="298" t="str">
        <f>IF(杜トラ_入力シート!J90="", "", 杜トラ_入力シート!J90)</f>
        <v/>
      </c>
      <c r="N85" s="298" t="str">
        <f>IF(杜トラ_入力シート!K90="", "", 杜トラ_入力シート!K90)</f>
        <v/>
      </c>
      <c r="O85" s="298" t="str">
        <f>IF(杜トラ_入力シート!L90="", "", 杜トラ_入力シート!L90)</f>
        <v/>
      </c>
      <c r="P85" s="299" t="str">
        <f>IF(杜トラ_入力シート!M90="", "", 杜トラ_入力シート!M90)</f>
        <v/>
      </c>
      <c r="Q85" s="298" t="str">
        <f>IF(A85="","",杜トラ_入力シート!$AK$2)</f>
        <v/>
      </c>
      <c r="R85" s="299" t="str">
        <f>IF(Q85="", "", 杜トラ_入力シート!$Q$2)</f>
        <v/>
      </c>
      <c r="S85" s="299" t="str">
        <f>IF(Q85="", "", 杜トラ_入力シート!$Q$1)</f>
        <v/>
      </c>
      <c r="T85" s="299" t="str">
        <f>IF(Q85="", "", 杜トラ_入力シート!$V$1)</f>
        <v/>
      </c>
      <c r="U85" s="299" t="str">
        <f>IF(Q85="", "", 杜トラ_入力シート!$Q$2)</f>
        <v/>
      </c>
      <c r="V85" s="299" t="str">
        <f>IF(杜トラ_入力シート!N90="", "", 杜トラ_入力シート!N90)</f>
        <v/>
      </c>
      <c r="W85" s="299" t="str">
        <f>IF(杜トラ_入力シート!O90="", "", 杜トラ_入力シート!O90)</f>
        <v/>
      </c>
      <c r="X85" s="298" t="str">
        <f>IF(Y85="", "", IF($L85="男", VLOOKUP(Y85, データ!$B$2:$C$101, 2, FALSE), IF($L85="女", VLOOKUP(Y85, データ!$F$2:$H$101, 2, FALSE), "")))</f>
        <v/>
      </c>
      <c r="Y85" s="299" t="str">
        <f>IF(A85="","",IF(杜トラ_入力シート!P90="", "", 杜トラ_入力シート!P90))</f>
        <v/>
      </c>
      <c r="Z85" s="299" t="str">
        <f>IF(杜トラ_入力シート!Q90="", "", 杜トラ_入力シート!Q90)</f>
        <v/>
      </c>
      <c r="AA85" s="299" t="str">
        <f>IF(杜トラ_入力シート!R90="", "", 杜トラ_入力シート!R90)</f>
        <v/>
      </c>
      <c r="AB85" s="299" t="str">
        <f>IF(杜トラ_入力シート!S90="", "", 杜トラ_入力シート!S90)</f>
        <v/>
      </c>
      <c r="AC85" s="299" t="str">
        <f>IF(杜トラ_入力シート!T90="", "", 杜トラ_入力シート!T90)</f>
        <v/>
      </c>
      <c r="AD85" s="298" t="str">
        <f>IF(AE85="", "", IF($L85="男", VLOOKUP(AE85, データ!$B$2:$C$101, 2, FALSE), IF($L85="女", VLOOKUP(AE85, データ!$F$2:$H$101, 2, FALSE), "")))</f>
        <v/>
      </c>
      <c r="AE85" s="299" t="str">
        <f>IF(A85="","",IF(杜トラ_入力シート!U90="", "", 杜トラ_入力シート!U90))</f>
        <v/>
      </c>
      <c r="AF85" s="299" t="str">
        <f>IF(杜トラ_入力シート!V90="", "", 杜トラ_入力シート!V90)</f>
        <v/>
      </c>
      <c r="AG85" s="299" t="str">
        <f>IF(杜トラ_入力シート!W90="", "", 杜トラ_入力シート!W90)</f>
        <v/>
      </c>
      <c r="AH85" s="299" t="str">
        <f>IF(杜トラ_入力シート!X90="", "", 杜トラ_入力シート!X90)</f>
        <v/>
      </c>
      <c r="AI85" s="299" t="str">
        <f>IF(杜トラ_入力シート!Y90="", "", 杜トラ_入力シート!Y90)</f>
        <v/>
      </c>
      <c r="AJ85" s="298" t="str">
        <f>IF(AK85="", "", IF($L85="男", VLOOKUP(AK85, データ!$B$2:$C$101, 2, FALSE), IF($L85="女", VLOOKUP(AK85, データ!$F$2:$H$101, 2, FALSE), "")))</f>
        <v/>
      </c>
      <c r="AK85" s="299" t="str">
        <f>IF(A85="","",IF(杜トラ_入力シート!Z90="", "", 杜トラ_入力シート!Z90))</f>
        <v/>
      </c>
      <c r="AL85" s="299" t="str">
        <f>IF(杜トラ_入力シート!AA90="", "", 杜トラ_入力シート!AA90)</f>
        <v/>
      </c>
      <c r="AM85" s="299" t="str">
        <f>IF(杜トラ_入力シート!AB90="", "", 杜トラ_入力シート!AB90)</f>
        <v/>
      </c>
      <c r="AN85" s="299" t="str">
        <f>IF(杜トラ_入力シート!AC90="", "", 杜トラ_入力シート!AC90)</f>
        <v/>
      </c>
      <c r="AO85" s="299" t="str">
        <f>IF(杜トラ_入力シート!AD90="", "", 杜トラ_入力シート!AD90)</f>
        <v/>
      </c>
      <c r="AP85" s="298" t="str">
        <f>IF(AQ85="", "", IF($L85="男", VLOOKUP(AQ85, データ!$B$2:$C$101, 2, FALSE), IF($L85="女", VLOOKUP(AQ85, データ!$F$2:$H$101, 2, FALSE), "")))</f>
        <v/>
      </c>
      <c r="AQ85" s="299" t="str">
        <f>IF(A85="","",IF(杜トラ_入力シート!AE90="", "", 杜トラ_入力シート!AE90))</f>
        <v/>
      </c>
      <c r="AR85" s="299" t="str">
        <f>IF(杜トラ_入力シート!AF90="", "", 杜トラ_入力シート!AF90)</f>
        <v/>
      </c>
      <c r="AS85" s="299" t="str">
        <f>IF(杜トラ_入力シート!AG90="", "", 杜トラ_入力シート!AG90)</f>
        <v/>
      </c>
      <c r="AT85" s="299" t="str">
        <f>IF(杜トラ_入力シート!AH90="", "", 杜トラ_入力シート!AH90)</f>
        <v/>
      </c>
      <c r="AU85" s="299" t="str">
        <f>IF(杜トラ_入力シート!AI90="", "", 杜トラ_入力シート!AI90)</f>
        <v/>
      </c>
      <c r="AV85" s="298" t="str">
        <f>IF(AW85="", "", IF($L85="男", VLOOKUP(AW85, データ!$B$2:$C$101, 2, FALSE), IF($L85="女", VLOOKUP(AW85, データ!$F$2:$H$101, 2, FALSE), "")))</f>
        <v/>
      </c>
      <c r="AW85" s="299" t="str">
        <f>IF(A85="","",IF(杜トラ_入力シート!AJ90="", "", 杜トラ_入力シート!AJ90))</f>
        <v/>
      </c>
      <c r="AX85" s="299" t="str">
        <f>IF(杜トラ_入力シート!AK90="", "", 杜トラ_入力シート!AK90)</f>
        <v/>
      </c>
      <c r="AY85" s="299" t="str">
        <f>IF(杜トラ_入力シート!AL90="", "", 杜トラ_入力シート!AL90)</f>
        <v/>
      </c>
      <c r="AZ85" s="299" t="str">
        <f>IF(杜トラ_入力シート!AM90="", "", 杜トラ_入力シート!AM90)</f>
        <v/>
      </c>
      <c r="BA85" s="299" t="str">
        <f>IF(杜トラ_入力シート!AN90="", "", 杜トラ_入力シート!AN90)</f>
        <v/>
      </c>
      <c r="BB85" s="299" t="str">
        <f t="shared" si="5"/>
        <v/>
      </c>
    </row>
    <row r="86" spans="1:54">
      <c r="A86" s="298" t="str">
        <f>杜トラ_入力シート!A91</f>
        <v/>
      </c>
      <c r="B86" s="298" t="str">
        <f>IF(杜トラ_入力シート!B91="", "", 杜トラ_入力シート!B91)</f>
        <v/>
      </c>
      <c r="C86" s="299" t="str">
        <f>IF(杜トラ_入力シート!C91="", "", 杜トラ_入力シート!C91)</f>
        <v/>
      </c>
      <c r="D86" s="299" t="str">
        <f>IF(杜トラ_入力シート!D91="", "", 杜トラ_入力シート!D91)</f>
        <v/>
      </c>
      <c r="E86" s="299" t="str">
        <f t="shared" si="3"/>
        <v/>
      </c>
      <c r="F86" s="299" t="str">
        <f t="shared" si="3"/>
        <v/>
      </c>
      <c r="G86" s="299" t="str">
        <f t="shared" si="4"/>
        <v/>
      </c>
      <c r="H86" s="299" t="str">
        <f t="shared" si="4"/>
        <v/>
      </c>
      <c r="I86" s="299" t="str">
        <f>IF(杜トラ_入力シート!G91="", "", 杜トラ_入力シート!G91)</f>
        <v/>
      </c>
      <c r="J86" s="299" t="str">
        <f>IF(杜トラ_入力シート!E91="", "", 杜トラ_入力シート!E91)</f>
        <v/>
      </c>
      <c r="K86" s="299" t="str">
        <f>IF(杜トラ_入力シート!F91="", "", 杜トラ_入力シート!F91)</f>
        <v/>
      </c>
      <c r="L86" s="299" t="str">
        <f>IF(杜トラ_入力シート!I91="", "", 杜トラ_入力シート!I91)</f>
        <v/>
      </c>
      <c r="M86" s="298" t="str">
        <f>IF(杜トラ_入力シート!J91="", "", 杜トラ_入力シート!J91)</f>
        <v/>
      </c>
      <c r="N86" s="298" t="str">
        <f>IF(杜トラ_入力シート!K91="", "", 杜トラ_入力シート!K91)</f>
        <v/>
      </c>
      <c r="O86" s="298" t="str">
        <f>IF(杜トラ_入力シート!L91="", "", 杜トラ_入力シート!L91)</f>
        <v/>
      </c>
      <c r="P86" s="299" t="str">
        <f>IF(杜トラ_入力シート!M91="", "", 杜トラ_入力シート!M91)</f>
        <v/>
      </c>
      <c r="Q86" s="298" t="str">
        <f>IF(A86="","",杜トラ_入力シート!$AK$2)</f>
        <v/>
      </c>
      <c r="R86" s="299" t="str">
        <f>IF(Q86="", "", 杜トラ_入力シート!$Q$2)</f>
        <v/>
      </c>
      <c r="S86" s="299" t="str">
        <f>IF(Q86="", "", 杜トラ_入力シート!$Q$1)</f>
        <v/>
      </c>
      <c r="T86" s="299" t="str">
        <f>IF(Q86="", "", 杜トラ_入力シート!$V$1)</f>
        <v/>
      </c>
      <c r="U86" s="299" t="str">
        <f>IF(Q86="", "", 杜トラ_入力シート!$Q$2)</f>
        <v/>
      </c>
      <c r="V86" s="299" t="str">
        <f>IF(杜トラ_入力シート!N91="", "", 杜トラ_入力シート!N91)</f>
        <v/>
      </c>
      <c r="W86" s="299" t="str">
        <f>IF(杜トラ_入力シート!O91="", "", 杜トラ_入力シート!O91)</f>
        <v/>
      </c>
      <c r="X86" s="298" t="str">
        <f>IF(Y86="", "", IF($L86="男", VLOOKUP(Y86, データ!$B$2:$C$101, 2, FALSE), IF($L86="女", VLOOKUP(Y86, データ!$F$2:$H$101, 2, FALSE), "")))</f>
        <v/>
      </c>
      <c r="Y86" s="299" t="str">
        <f>IF(A86="","",IF(杜トラ_入力シート!P91="", "", 杜トラ_入力シート!P91))</f>
        <v/>
      </c>
      <c r="Z86" s="299" t="str">
        <f>IF(杜トラ_入力シート!Q91="", "", 杜トラ_入力シート!Q91)</f>
        <v/>
      </c>
      <c r="AA86" s="299" t="str">
        <f>IF(杜トラ_入力シート!R91="", "", 杜トラ_入力シート!R91)</f>
        <v/>
      </c>
      <c r="AB86" s="299" t="str">
        <f>IF(杜トラ_入力シート!S91="", "", 杜トラ_入力シート!S91)</f>
        <v/>
      </c>
      <c r="AC86" s="299" t="str">
        <f>IF(杜トラ_入力シート!T91="", "", 杜トラ_入力シート!T91)</f>
        <v/>
      </c>
      <c r="AD86" s="298" t="str">
        <f>IF(AE86="", "", IF($L86="男", VLOOKUP(AE86, データ!$B$2:$C$101, 2, FALSE), IF($L86="女", VLOOKUP(AE86, データ!$F$2:$H$101, 2, FALSE), "")))</f>
        <v/>
      </c>
      <c r="AE86" s="299" t="str">
        <f>IF(A86="","",IF(杜トラ_入力シート!U91="", "", 杜トラ_入力シート!U91))</f>
        <v/>
      </c>
      <c r="AF86" s="299" t="str">
        <f>IF(杜トラ_入力シート!V91="", "", 杜トラ_入力シート!V91)</f>
        <v/>
      </c>
      <c r="AG86" s="299" t="str">
        <f>IF(杜トラ_入力シート!W91="", "", 杜トラ_入力シート!W91)</f>
        <v/>
      </c>
      <c r="AH86" s="299" t="str">
        <f>IF(杜トラ_入力シート!X91="", "", 杜トラ_入力シート!X91)</f>
        <v/>
      </c>
      <c r="AI86" s="299" t="str">
        <f>IF(杜トラ_入力シート!Y91="", "", 杜トラ_入力シート!Y91)</f>
        <v/>
      </c>
      <c r="AJ86" s="298" t="str">
        <f>IF(AK86="", "", IF($L86="男", VLOOKUP(AK86, データ!$B$2:$C$101, 2, FALSE), IF($L86="女", VLOOKUP(AK86, データ!$F$2:$H$101, 2, FALSE), "")))</f>
        <v/>
      </c>
      <c r="AK86" s="299" t="str">
        <f>IF(A86="","",IF(杜トラ_入力シート!Z91="", "", 杜トラ_入力シート!Z91))</f>
        <v/>
      </c>
      <c r="AL86" s="299" t="str">
        <f>IF(杜トラ_入力シート!AA91="", "", 杜トラ_入力シート!AA91)</f>
        <v/>
      </c>
      <c r="AM86" s="299" t="str">
        <f>IF(杜トラ_入力シート!AB91="", "", 杜トラ_入力シート!AB91)</f>
        <v/>
      </c>
      <c r="AN86" s="299" t="str">
        <f>IF(杜トラ_入力シート!AC91="", "", 杜トラ_入力シート!AC91)</f>
        <v/>
      </c>
      <c r="AO86" s="299" t="str">
        <f>IF(杜トラ_入力シート!AD91="", "", 杜トラ_入力シート!AD91)</f>
        <v/>
      </c>
      <c r="AP86" s="298" t="str">
        <f>IF(AQ86="", "", IF($L86="男", VLOOKUP(AQ86, データ!$B$2:$C$101, 2, FALSE), IF($L86="女", VLOOKUP(AQ86, データ!$F$2:$H$101, 2, FALSE), "")))</f>
        <v/>
      </c>
      <c r="AQ86" s="299" t="str">
        <f>IF(A86="","",IF(杜トラ_入力シート!AE91="", "", 杜トラ_入力シート!AE91))</f>
        <v/>
      </c>
      <c r="AR86" s="299" t="str">
        <f>IF(杜トラ_入力シート!AF91="", "", 杜トラ_入力シート!AF91)</f>
        <v/>
      </c>
      <c r="AS86" s="299" t="str">
        <f>IF(杜トラ_入力シート!AG91="", "", 杜トラ_入力シート!AG91)</f>
        <v/>
      </c>
      <c r="AT86" s="299" t="str">
        <f>IF(杜トラ_入力シート!AH91="", "", 杜トラ_入力シート!AH91)</f>
        <v/>
      </c>
      <c r="AU86" s="299" t="str">
        <f>IF(杜トラ_入力シート!AI91="", "", 杜トラ_入力シート!AI91)</f>
        <v/>
      </c>
      <c r="AV86" s="298" t="str">
        <f>IF(AW86="", "", IF($L86="男", VLOOKUP(AW86, データ!$B$2:$C$101, 2, FALSE), IF($L86="女", VLOOKUP(AW86, データ!$F$2:$H$101, 2, FALSE), "")))</f>
        <v/>
      </c>
      <c r="AW86" s="299" t="str">
        <f>IF(A86="","",IF(杜トラ_入力シート!AJ91="", "", 杜トラ_入力シート!AJ91))</f>
        <v/>
      </c>
      <c r="AX86" s="299" t="str">
        <f>IF(杜トラ_入力シート!AK91="", "", 杜トラ_入力シート!AK91)</f>
        <v/>
      </c>
      <c r="AY86" s="299" t="str">
        <f>IF(杜トラ_入力シート!AL91="", "", 杜トラ_入力シート!AL91)</f>
        <v/>
      </c>
      <c r="AZ86" s="299" t="str">
        <f>IF(杜トラ_入力シート!AM91="", "", 杜トラ_入力シート!AM91)</f>
        <v/>
      </c>
      <c r="BA86" s="299" t="str">
        <f>IF(杜トラ_入力シート!AN91="", "", 杜トラ_入力シート!AN91)</f>
        <v/>
      </c>
      <c r="BB86" s="299" t="str">
        <f t="shared" si="5"/>
        <v/>
      </c>
    </row>
    <row r="87" spans="1:54">
      <c r="A87" s="298" t="str">
        <f>杜トラ_入力シート!A92</f>
        <v/>
      </c>
      <c r="B87" s="298" t="str">
        <f>IF(杜トラ_入力シート!B92="", "", 杜トラ_入力シート!B92)</f>
        <v/>
      </c>
      <c r="C87" s="299" t="str">
        <f>IF(杜トラ_入力シート!C92="", "", 杜トラ_入力シート!C92)</f>
        <v/>
      </c>
      <c r="D87" s="299" t="str">
        <f>IF(杜トラ_入力シート!D92="", "", 杜トラ_入力シート!D92)</f>
        <v/>
      </c>
      <c r="E87" s="299" t="str">
        <f t="shared" si="3"/>
        <v/>
      </c>
      <c r="F87" s="299" t="str">
        <f t="shared" si="3"/>
        <v/>
      </c>
      <c r="G87" s="299" t="str">
        <f t="shared" si="4"/>
        <v/>
      </c>
      <c r="H87" s="299" t="str">
        <f t="shared" si="4"/>
        <v/>
      </c>
      <c r="I87" s="299" t="str">
        <f>IF(杜トラ_入力シート!G92="", "", 杜トラ_入力シート!G92)</f>
        <v/>
      </c>
      <c r="J87" s="299" t="str">
        <f>IF(杜トラ_入力シート!E92="", "", 杜トラ_入力シート!E92)</f>
        <v/>
      </c>
      <c r="K87" s="299" t="str">
        <f>IF(杜トラ_入力シート!F92="", "", 杜トラ_入力シート!F92)</f>
        <v/>
      </c>
      <c r="L87" s="299" t="str">
        <f>IF(杜トラ_入力シート!I92="", "", 杜トラ_入力シート!I92)</f>
        <v/>
      </c>
      <c r="M87" s="298" t="str">
        <f>IF(杜トラ_入力シート!J92="", "", 杜トラ_入力シート!J92)</f>
        <v/>
      </c>
      <c r="N87" s="298" t="str">
        <f>IF(杜トラ_入力シート!K92="", "", 杜トラ_入力シート!K92)</f>
        <v/>
      </c>
      <c r="O87" s="298" t="str">
        <f>IF(杜トラ_入力シート!L92="", "", 杜トラ_入力シート!L92)</f>
        <v/>
      </c>
      <c r="P87" s="299" t="str">
        <f>IF(杜トラ_入力シート!M92="", "", 杜トラ_入力シート!M92)</f>
        <v/>
      </c>
      <c r="Q87" s="298" t="str">
        <f>IF(A87="","",杜トラ_入力シート!$AK$2)</f>
        <v/>
      </c>
      <c r="R87" s="299" t="str">
        <f>IF(Q87="", "", 杜トラ_入力シート!$Q$2)</f>
        <v/>
      </c>
      <c r="S87" s="299" t="str">
        <f>IF(Q87="", "", 杜トラ_入力シート!$Q$1)</f>
        <v/>
      </c>
      <c r="T87" s="299" t="str">
        <f>IF(Q87="", "", 杜トラ_入力シート!$V$1)</f>
        <v/>
      </c>
      <c r="U87" s="299" t="str">
        <f>IF(Q87="", "", 杜トラ_入力シート!$Q$2)</f>
        <v/>
      </c>
      <c r="V87" s="299" t="str">
        <f>IF(杜トラ_入力シート!N92="", "", 杜トラ_入力シート!N92)</f>
        <v/>
      </c>
      <c r="W87" s="299" t="str">
        <f>IF(杜トラ_入力シート!O92="", "", 杜トラ_入力シート!O92)</f>
        <v/>
      </c>
      <c r="X87" s="298" t="str">
        <f>IF(Y87="", "", IF($L87="男", VLOOKUP(Y87, データ!$B$2:$C$101, 2, FALSE), IF($L87="女", VLOOKUP(Y87, データ!$F$2:$H$101, 2, FALSE), "")))</f>
        <v/>
      </c>
      <c r="Y87" s="299" t="str">
        <f>IF(A87="","",IF(杜トラ_入力シート!P92="", "", 杜トラ_入力シート!P92))</f>
        <v/>
      </c>
      <c r="Z87" s="299" t="str">
        <f>IF(杜トラ_入力シート!Q92="", "", 杜トラ_入力シート!Q92)</f>
        <v/>
      </c>
      <c r="AA87" s="299" t="str">
        <f>IF(杜トラ_入力シート!R92="", "", 杜トラ_入力シート!R92)</f>
        <v/>
      </c>
      <c r="AB87" s="299" t="str">
        <f>IF(杜トラ_入力シート!S92="", "", 杜トラ_入力シート!S92)</f>
        <v/>
      </c>
      <c r="AC87" s="299" t="str">
        <f>IF(杜トラ_入力シート!T92="", "", 杜トラ_入力シート!T92)</f>
        <v/>
      </c>
      <c r="AD87" s="298" t="str">
        <f>IF(AE87="", "", IF($L87="男", VLOOKUP(AE87, データ!$B$2:$C$101, 2, FALSE), IF($L87="女", VLOOKUP(AE87, データ!$F$2:$H$101, 2, FALSE), "")))</f>
        <v/>
      </c>
      <c r="AE87" s="299" t="str">
        <f>IF(A87="","",IF(杜トラ_入力シート!U92="", "", 杜トラ_入力シート!U92))</f>
        <v/>
      </c>
      <c r="AF87" s="299" t="str">
        <f>IF(杜トラ_入力シート!V92="", "", 杜トラ_入力シート!V92)</f>
        <v/>
      </c>
      <c r="AG87" s="299" t="str">
        <f>IF(杜トラ_入力シート!W92="", "", 杜トラ_入力シート!W92)</f>
        <v/>
      </c>
      <c r="AH87" s="299" t="str">
        <f>IF(杜トラ_入力シート!X92="", "", 杜トラ_入力シート!X92)</f>
        <v/>
      </c>
      <c r="AI87" s="299" t="str">
        <f>IF(杜トラ_入力シート!Y92="", "", 杜トラ_入力シート!Y92)</f>
        <v/>
      </c>
      <c r="AJ87" s="298" t="str">
        <f>IF(AK87="", "", IF($L87="男", VLOOKUP(AK87, データ!$B$2:$C$101, 2, FALSE), IF($L87="女", VLOOKUP(AK87, データ!$F$2:$H$101, 2, FALSE), "")))</f>
        <v/>
      </c>
      <c r="AK87" s="299" t="str">
        <f>IF(A87="","",IF(杜トラ_入力シート!Z92="", "", 杜トラ_入力シート!Z92))</f>
        <v/>
      </c>
      <c r="AL87" s="299" t="str">
        <f>IF(杜トラ_入力シート!AA92="", "", 杜トラ_入力シート!AA92)</f>
        <v/>
      </c>
      <c r="AM87" s="299" t="str">
        <f>IF(杜トラ_入力シート!AB92="", "", 杜トラ_入力シート!AB92)</f>
        <v/>
      </c>
      <c r="AN87" s="299" t="str">
        <f>IF(杜トラ_入力シート!AC92="", "", 杜トラ_入力シート!AC92)</f>
        <v/>
      </c>
      <c r="AO87" s="299" t="str">
        <f>IF(杜トラ_入力シート!AD92="", "", 杜トラ_入力シート!AD92)</f>
        <v/>
      </c>
      <c r="AP87" s="298" t="str">
        <f>IF(AQ87="", "", IF($L87="男", VLOOKUP(AQ87, データ!$B$2:$C$101, 2, FALSE), IF($L87="女", VLOOKUP(AQ87, データ!$F$2:$H$101, 2, FALSE), "")))</f>
        <v/>
      </c>
      <c r="AQ87" s="299" t="str">
        <f>IF(A87="","",IF(杜トラ_入力シート!AE92="", "", 杜トラ_入力シート!AE92))</f>
        <v/>
      </c>
      <c r="AR87" s="299" t="str">
        <f>IF(杜トラ_入力シート!AF92="", "", 杜トラ_入力シート!AF92)</f>
        <v/>
      </c>
      <c r="AS87" s="299" t="str">
        <f>IF(杜トラ_入力シート!AG92="", "", 杜トラ_入力シート!AG92)</f>
        <v/>
      </c>
      <c r="AT87" s="299" t="str">
        <f>IF(杜トラ_入力シート!AH92="", "", 杜トラ_入力シート!AH92)</f>
        <v/>
      </c>
      <c r="AU87" s="299" t="str">
        <f>IF(杜トラ_入力シート!AI92="", "", 杜トラ_入力シート!AI92)</f>
        <v/>
      </c>
      <c r="AV87" s="298" t="str">
        <f>IF(AW87="", "", IF($L87="男", VLOOKUP(AW87, データ!$B$2:$C$101, 2, FALSE), IF($L87="女", VLOOKUP(AW87, データ!$F$2:$H$101, 2, FALSE), "")))</f>
        <v/>
      </c>
      <c r="AW87" s="299" t="str">
        <f>IF(A87="","",IF(杜トラ_入力シート!AJ92="", "", 杜トラ_入力シート!AJ92))</f>
        <v/>
      </c>
      <c r="AX87" s="299" t="str">
        <f>IF(杜トラ_入力シート!AK92="", "", 杜トラ_入力シート!AK92)</f>
        <v/>
      </c>
      <c r="AY87" s="299" t="str">
        <f>IF(杜トラ_入力シート!AL92="", "", 杜トラ_入力シート!AL92)</f>
        <v/>
      </c>
      <c r="AZ87" s="299" t="str">
        <f>IF(杜トラ_入力シート!AM92="", "", 杜トラ_入力シート!AM92)</f>
        <v/>
      </c>
      <c r="BA87" s="299" t="str">
        <f>IF(杜トラ_入力シート!AN92="", "", 杜トラ_入力シート!AN92)</f>
        <v/>
      </c>
      <c r="BB87" s="299" t="str">
        <f t="shared" si="5"/>
        <v/>
      </c>
    </row>
    <row r="88" spans="1:54">
      <c r="A88" s="298" t="str">
        <f>杜トラ_入力シート!A93</f>
        <v/>
      </c>
      <c r="B88" s="298" t="str">
        <f>IF(杜トラ_入力シート!B93="", "", 杜トラ_入力シート!B93)</f>
        <v/>
      </c>
      <c r="C88" s="299" t="str">
        <f>IF(杜トラ_入力シート!C93="", "", 杜トラ_入力シート!C93)</f>
        <v/>
      </c>
      <c r="D88" s="299" t="str">
        <f>IF(杜トラ_入力シート!D93="", "", 杜トラ_入力シート!D93)</f>
        <v/>
      </c>
      <c r="E88" s="299" t="str">
        <f t="shared" si="3"/>
        <v/>
      </c>
      <c r="F88" s="299" t="str">
        <f t="shared" si="3"/>
        <v/>
      </c>
      <c r="G88" s="299" t="str">
        <f t="shared" si="4"/>
        <v/>
      </c>
      <c r="H88" s="299" t="str">
        <f t="shared" si="4"/>
        <v/>
      </c>
      <c r="I88" s="299" t="str">
        <f>IF(杜トラ_入力シート!G93="", "", 杜トラ_入力シート!G93)</f>
        <v/>
      </c>
      <c r="J88" s="299" t="str">
        <f>IF(杜トラ_入力シート!E93="", "", 杜トラ_入力シート!E93)</f>
        <v/>
      </c>
      <c r="K88" s="299" t="str">
        <f>IF(杜トラ_入力シート!F93="", "", 杜トラ_入力シート!F93)</f>
        <v/>
      </c>
      <c r="L88" s="299" t="str">
        <f>IF(杜トラ_入力シート!I93="", "", 杜トラ_入力シート!I93)</f>
        <v/>
      </c>
      <c r="M88" s="298" t="str">
        <f>IF(杜トラ_入力シート!J93="", "", 杜トラ_入力シート!J93)</f>
        <v/>
      </c>
      <c r="N88" s="298" t="str">
        <f>IF(杜トラ_入力シート!K93="", "", 杜トラ_入力シート!K93)</f>
        <v/>
      </c>
      <c r="O88" s="298" t="str">
        <f>IF(杜トラ_入力シート!L93="", "", 杜トラ_入力シート!L93)</f>
        <v/>
      </c>
      <c r="P88" s="299" t="str">
        <f>IF(杜トラ_入力シート!M93="", "", 杜トラ_入力シート!M93)</f>
        <v/>
      </c>
      <c r="Q88" s="298" t="str">
        <f>IF(A88="","",杜トラ_入力シート!$AK$2)</f>
        <v/>
      </c>
      <c r="R88" s="299" t="str">
        <f>IF(Q88="", "", 杜トラ_入力シート!$Q$2)</f>
        <v/>
      </c>
      <c r="S88" s="299" t="str">
        <f>IF(Q88="", "", 杜トラ_入力シート!$Q$1)</f>
        <v/>
      </c>
      <c r="T88" s="299" t="str">
        <f>IF(Q88="", "", 杜トラ_入力シート!$V$1)</f>
        <v/>
      </c>
      <c r="U88" s="299" t="str">
        <f>IF(Q88="", "", 杜トラ_入力シート!$Q$2)</f>
        <v/>
      </c>
      <c r="V88" s="299" t="str">
        <f>IF(杜トラ_入力シート!N93="", "", 杜トラ_入力シート!N93)</f>
        <v/>
      </c>
      <c r="W88" s="299" t="str">
        <f>IF(杜トラ_入力シート!O93="", "", 杜トラ_入力シート!O93)</f>
        <v/>
      </c>
      <c r="X88" s="298" t="str">
        <f>IF(Y88="", "", IF($L88="男", VLOOKUP(Y88, データ!$B$2:$C$101, 2, FALSE), IF($L88="女", VLOOKUP(Y88, データ!$F$2:$H$101, 2, FALSE), "")))</f>
        <v/>
      </c>
      <c r="Y88" s="299" t="str">
        <f>IF(A88="","",IF(杜トラ_入力シート!P93="", "", 杜トラ_入力シート!P93))</f>
        <v/>
      </c>
      <c r="Z88" s="299" t="str">
        <f>IF(杜トラ_入力シート!Q93="", "", 杜トラ_入力シート!Q93)</f>
        <v/>
      </c>
      <c r="AA88" s="299" t="str">
        <f>IF(杜トラ_入力シート!R93="", "", 杜トラ_入力シート!R93)</f>
        <v/>
      </c>
      <c r="AB88" s="299" t="str">
        <f>IF(杜トラ_入力シート!S93="", "", 杜トラ_入力シート!S93)</f>
        <v/>
      </c>
      <c r="AC88" s="299" t="str">
        <f>IF(杜トラ_入力シート!T93="", "", 杜トラ_入力シート!T93)</f>
        <v/>
      </c>
      <c r="AD88" s="298" t="str">
        <f>IF(AE88="", "", IF($L88="男", VLOOKUP(AE88, データ!$B$2:$C$101, 2, FALSE), IF($L88="女", VLOOKUP(AE88, データ!$F$2:$H$101, 2, FALSE), "")))</f>
        <v/>
      </c>
      <c r="AE88" s="299" t="str">
        <f>IF(A88="","",IF(杜トラ_入力シート!U93="", "", 杜トラ_入力シート!U93))</f>
        <v/>
      </c>
      <c r="AF88" s="299" t="str">
        <f>IF(杜トラ_入力シート!V93="", "", 杜トラ_入力シート!V93)</f>
        <v/>
      </c>
      <c r="AG88" s="299" t="str">
        <f>IF(杜トラ_入力シート!W93="", "", 杜トラ_入力シート!W93)</f>
        <v/>
      </c>
      <c r="AH88" s="299" t="str">
        <f>IF(杜トラ_入力シート!X93="", "", 杜トラ_入力シート!X93)</f>
        <v/>
      </c>
      <c r="AI88" s="299" t="str">
        <f>IF(杜トラ_入力シート!Y93="", "", 杜トラ_入力シート!Y93)</f>
        <v/>
      </c>
      <c r="AJ88" s="298" t="str">
        <f>IF(AK88="", "", IF($L88="男", VLOOKUP(AK88, データ!$B$2:$C$101, 2, FALSE), IF($L88="女", VLOOKUP(AK88, データ!$F$2:$H$101, 2, FALSE), "")))</f>
        <v/>
      </c>
      <c r="AK88" s="299" t="str">
        <f>IF(A88="","",IF(杜トラ_入力シート!Z93="", "", 杜トラ_入力シート!Z93))</f>
        <v/>
      </c>
      <c r="AL88" s="299" t="str">
        <f>IF(杜トラ_入力シート!AA93="", "", 杜トラ_入力シート!AA93)</f>
        <v/>
      </c>
      <c r="AM88" s="299" t="str">
        <f>IF(杜トラ_入力シート!AB93="", "", 杜トラ_入力シート!AB93)</f>
        <v/>
      </c>
      <c r="AN88" s="299" t="str">
        <f>IF(杜トラ_入力シート!AC93="", "", 杜トラ_入力シート!AC93)</f>
        <v/>
      </c>
      <c r="AO88" s="299" t="str">
        <f>IF(杜トラ_入力シート!AD93="", "", 杜トラ_入力シート!AD93)</f>
        <v/>
      </c>
      <c r="AP88" s="298" t="str">
        <f>IF(AQ88="", "", IF($L88="男", VLOOKUP(AQ88, データ!$B$2:$C$101, 2, FALSE), IF($L88="女", VLOOKUP(AQ88, データ!$F$2:$H$101, 2, FALSE), "")))</f>
        <v/>
      </c>
      <c r="AQ88" s="299" t="str">
        <f>IF(A88="","",IF(杜トラ_入力シート!AE93="", "", 杜トラ_入力シート!AE93))</f>
        <v/>
      </c>
      <c r="AR88" s="299" t="str">
        <f>IF(杜トラ_入力シート!AF93="", "", 杜トラ_入力シート!AF93)</f>
        <v/>
      </c>
      <c r="AS88" s="299" t="str">
        <f>IF(杜トラ_入力シート!AG93="", "", 杜トラ_入力シート!AG93)</f>
        <v/>
      </c>
      <c r="AT88" s="299" t="str">
        <f>IF(杜トラ_入力シート!AH93="", "", 杜トラ_入力シート!AH93)</f>
        <v/>
      </c>
      <c r="AU88" s="299" t="str">
        <f>IF(杜トラ_入力シート!AI93="", "", 杜トラ_入力シート!AI93)</f>
        <v/>
      </c>
      <c r="AV88" s="298" t="str">
        <f>IF(AW88="", "", IF($L88="男", VLOOKUP(AW88, データ!$B$2:$C$101, 2, FALSE), IF($L88="女", VLOOKUP(AW88, データ!$F$2:$H$101, 2, FALSE), "")))</f>
        <v/>
      </c>
      <c r="AW88" s="299" t="str">
        <f>IF(A88="","",IF(杜トラ_入力シート!AJ93="", "", 杜トラ_入力シート!AJ93))</f>
        <v/>
      </c>
      <c r="AX88" s="299" t="str">
        <f>IF(杜トラ_入力シート!AK93="", "", 杜トラ_入力シート!AK93)</f>
        <v/>
      </c>
      <c r="AY88" s="299" t="str">
        <f>IF(杜トラ_入力シート!AL93="", "", 杜トラ_入力シート!AL93)</f>
        <v/>
      </c>
      <c r="AZ88" s="299" t="str">
        <f>IF(杜トラ_入力シート!AM93="", "", 杜トラ_入力シート!AM93)</f>
        <v/>
      </c>
      <c r="BA88" s="299" t="str">
        <f>IF(杜トラ_入力シート!AN93="", "", 杜トラ_入力シート!AN93)</f>
        <v/>
      </c>
      <c r="BB88" s="299" t="str">
        <f t="shared" si="5"/>
        <v/>
      </c>
    </row>
    <row r="89" spans="1:54">
      <c r="A89" s="298" t="str">
        <f>杜トラ_入力シート!A94</f>
        <v/>
      </c>
      <c r="B89" s="298" t="str">
        <f>IF(杜トラ_入力シート!B94="", "", 杜トラ_入力シート!B94)</f>
        <v/>
      </c>
      <c r="C89" s="299" t="str">
        <f>IF(杜トラ_入力シート!C94="", "", 杜トラ_入力シート!C94)</f>
        <v/>
      </c>
      <c r="D89" s="299" t="str">
        <f>IF(杜トラ_入力シート!D94="", "", 杜トラ_入力シート!D94)</f>
        <v/>
      </c>
      <c r="E89" s="299" t="str">
        <f t="shared" si="3"/>
        <v/>
      </c>
      <c r="F89" s="299" t="str">
        <f t="shared" si="3"/>
        <v/>
      </c>
      <c r="G89" s="299" t="str">
        <f t="shared" si="4"/>
        <v/>
      </c>
      <c r="H89" s="299" t="str">
        <f t="shared" si="4"/>
        <v/>
      </c>
      <c r="I89" s="299" t="str">
        <f>IF(杜トラ_入力シート!G94="", "", 杜トラ_入力シート!G94)</f>
        <v/>
      </c>
      <c r="J89" s="299" t="str">
        <f>IF(杜トラ_入力シート!E94="", "", 杜トラ_入力シート!E94)</f>
        <v/>
      </c>
      <c r="K89" s="299" t="str">
        <f>IF(杜トラ_入力シート!F94="", "", 杜トラ_入力シート!F94)</f>
        <v/>
      </c>
      <c r="L89" s="299" t="str">
        <f>IF(杜トラ_入力シート!I94="", "", 杜トラ_入力シート!I94)</f>
        <v/>
      </c>
      <c r="M89" s="298" t="str">
        <f>IF(杜トラ_入力シート!J94="", "", 杜トラ_入力シート!J94)</f>
        <v/>
      </c>
      <c r="N89" s="298" t="str">
        <f>IF(杜トラ_入力シート!K94="", "", 杜トラ_入力シート!K94)</f>
        <v/>
      </c>
      <c r="O89" s="298" t="str">
        <f>IF(杜トラ_入力シート!L94="", "", 杜トラ_入力シート!L94)</f>
        <v/>
      </c>
      <c r="P89" s="299" t="str">
        <f>IF(杜トラ_入力シート!M94="", "", 杜トラ_入力シート!M94)</f>
        <v/>
      </c>
      <c r="Q89" s="298" t="str">
        <f>IF(A89="","",杜トラ_入力シート!$AK$2)</f>
        <v/>
      </c>
      <c r="R89" s="299" t="str">
        <f>IF(Q89="", "", 杜トラ_入力シート!$Q$2)</f>
        <v/>
      </c>
      <c r="S89" s="299" t="str">
        <f>IF(Q89="", "", 杜トラ_入力シート!$Q$1)</f>
        <v/>
      </c>
      <c r="T89" s="299" t="str">
        <f>IF(Q89="", "", 杜トラ_入力シート!$V$1)</f>
        <v/>
      </c>
      <c r="U89" s="299" t="str">
        <f>IF(Q89="", "", 杜トラ_入力シート!$Q$2)</f>
        <v/>
      </c>
      <c r="V89" s="299" t="str">
        <f>IF(杜トラ_入力シート!N94="", "", 杜トラ_入力シート!N94)</f>
        <v/>
      </c>
      <c r="W89" s="299" t="str">
        <f>IF(杜トラ_入力シート!O94="", "", 杜トラ_入力シート!O94)</f>
        <v/>
      </c>
      <c r="X89" s="298" t="str">
        <f>IF(Y89="", "", IF($L89="男", VLOOKUP(Y89, データ!$B$2:$C$101, 2, FALSE), IF($L89="女", VLOOKUP(Y89, データ!$F$2:$H$101, 2, FALSE), "")))</f>
        <v/>
      </c>
      <c r="Y89" s="299" t="str">
        <f>IF(A89="","",IF(杜トラ_入力シート!P94="", "", 杜トラ_入力シート!P94))</f>
        <v/>
      </c>
      <c r="Z89" s="299" t="str">
        <f>IF(杜トラ_入力シート!Q94="", "", 杜トラ_入力シート!Q94)</f>
        <v/>
      </c>
      <c r="AA89" s="299" t="str">
        <f>IF(杜トラ_入力シート!R94="", "", 杜トラ_入力シート!R94)</f>
        <v/>
      </c>
      <c r="AB89" s="299" t="str">
        <f>IF(杜トラ_入力シート!S94="", "", 杜トラ_入力シート!S94)</f>
        <v/>
      </c>
      <c r="AC89" s="299" t="str">
        <f>IF(杜トラ_入力シート!T94="", "", 杜トラ_入力シート!T94)</f>
        <v/>
      </c>
      <c r="AD89" s="298" t="str">
        <f>IF(AE89="", "", IF($L89="男", VLOOKUP(AE89, データ!$B$2:$C$101, 2, FALSE), IF($L89="女", VLOOKUP(AE89, データ!$F$2:$H$101, 2, FALSE), "")))</f>
        <v/>
      </c>
      <c r="AE89" s="299" t="str">
        <f>IF(A89="","",IF(杜トラ_入力シート!U94="", "", 杜トラ_入力シート!U94))</f>
        <v/>
      </c>
      <c r="AF89" s="299" t="str">
        <f>IF(杜トラ_入力シート!V94="", "", 杜トラ_入力シート!V94)</f>
        <v/>
      </c>
      <c r="AG89" s="299" t="str">
        <f>IF(杜トラ_入力シート!W94="", "", 杜トラ_入力シート!W94)</f>
        <v/>
      </c>
      <c r="AH89" s="299" t="str">
        <f>IF(杜トラ_入力シート!X94="", "", 杜トラ_入力シート!X94)</f>
        <v/>
      </c>
      <c r="AI89" s="299" t="str">
        <f>IF(杜トラ_入力シート!Y94="", "", 杜トラ_入力シート!Y94)</f>
        <v/>
      </c>
      <c r="AJ89" s="298" t="str">
        <f>IF(AK89="", "", IF($L89="男", VLOOKUP(AK89, データ!$B$2:$C$101, 2, FALSE), IF($L89="女", VLOOKUP(AK89, データ!$F$2:$H$101, 2, FALSE), "")))</f>
        <v/>
      </c>
      <c r="AK89" s="299" t="str">
        <f>IF(A89="","",IF(杜トラ_入力シート!Z94="", "", 杜トラ_入力シート!Z94))</f>
        <v/>
      </c>
      <c r="AL89" s="299" t="str">
        <f>IF(杜トラ_入力シート!AA94="", "", 杜トラ_入力シート!AA94)</f>
        <v/>
      </c>
      <c r="AM89" s="299" t="str">
        <f>IF(杜トラ_入力シート!AB94="", "", 杜トラ_入力シート!AB94)</f>
        <v/>
      </c>
      <c r="AN89" s="299" t="str">
        <f>IF(杜トラ_入力シート!AC94="", "", 杜トラ_入力シート!AC94)</f>
        <v/>
      </c>
      <c r="AO89" s="299" t="str">
        <f>IF(杜トラ_入力シート!AD94="", "", 杜トラ_入力シート!AD94)</f>
        <v/>
      </c>
      <c r="AP89" s="298" t="str">
        <f>IF(AQ89="", "", IF($L89="男", VLOOKUP(AQ89, データ!$B$2:$C$101, 2, FALSE), IF($L89="女", VLOOKUP(AQ89, データ!$F$2:$H$101, 2, FALSE), "")))</f>
        <v/>
      </c>
      <c r="AQ89" s="299" t="str">
        <f>IF(A89="","",IF(杜トラ_入力シート!AE94="", "", 杜トラ_入力シート!AE94))</f>
        <v/>
      </c>
      <c r="AR89" s="299" t="str">
        <f>IF(杜トラ_入力シート!AF94="", "", 杜トラ_入力シート!AF94)</f>
        <v/>
      </c>
      <c r="AS89" s="299" t="str">
        <f>IF(杜トラ_入力シート!AG94="", "", 杜トラ_入力シート!AG94)</f>
        <v/>
      </c>
      <c r="AT89" s="299" t="str">
        <f>IF(杜トラ_入力シート!AH94="", "", 杜トラ_入力シート!AH94)</f>
        <v/>
      </c>
      <c r="AU89" s="299" t="str">
        <f>IF(杜トラ_入力シート!AI94="", "", 杜トラ_入力シート!AI94)</f>
        <v/>
      </c>
      <c r="AV89" s="298" t="str">
        <f>IF(AW89="", "", IF($L89="男", VLOOKUP(AW89, データ!$B$2:$C$101, 2, FALSE), IF($L89="女", VLOOKUP(AW89, データ!$F$2:$H$101, 2, FALSE), "")))</f>
        <v/>
      </c>
      <c r="AW89" s="299" t="str">
        <f>IF(A89="","",IF(杜トラ_入力シート!AJ94="", "", 杜トラ_入力シート!AJ94))</f>
        <v/>
      </c>
      <c r="AX89" s="299" t="str">
        <f>IF(杜トラ_入力シート!AK94="", "", 杜トラ_入力シート!AK94)</f>
        <v/>
      </c>
      <c r="AY89" s="299" t="str">
        <f>IF(杜トラ_入力シート!AL94="", "", 杜トラ_入力シート!AL94)</f>
        <v/>
      </c>
      <c r="AZ89" s="299" t="str">
        <f>IF(杜トラ_入力シート!AM94="", "", 杜トラ_入力シート!AM94)</f>
        <v/>
      </c>
      <c r="BA89" s="299" t="str">
        <f>IF(杜トラ_入力シート!AN94="", "", 杜トラ_入力シート!AN94)</f>
        <v/>
      </c>
      <c r="BB89" s="299" t="str">
        <f t="shared" si="5"/>
        <v/>
      </c>
    </row>
    <row r="90" spans="1:54">
      <c r="A90" s="298" t="str">
        <f>杜トラ_入力シート!A95</f>
        <v/>
      </c>
      <c r="B90" s="298" t="str">
        <f>IF(杜トラ_入力シート!B95="", "", 杜トラ_入力シート!B95)</f>
        <v/>
      </c>
      <c r="C90" s="299" t="str">
        <f>IF(杜トラ_入力シート!C95="", "", 杜トラ_入力シート!C95)</f>
        <v/>
      </c>
      <c r="D90" s="299" t="str">
        <f>IF(杜トラ_入力シート!D95="", "", 杜トラ_入力シート!D95)</f>
        <v/>
      </c>
      <c r="E90" s="299" t="str">
        <f t="shared" si="3"/>
        <v/>
      </c>
      <c r="F90" s="299" t="str">
        <f t="shared" si="3"/>
        <v/>
      </c>
      <c r="G90" s="299" t="str">
        <f t="shared" si="4"/>
        <v/>
      </c>
      <c r="H90" s="299" t="str">
        <f t="shared" si="4"/>
        <v/>
      </c>
      <c r="I90" s="299" t="str">
        <f>IF(杜トラ_入力シート!G95="", "", 杜トラ_入力シート!G95)</f>
        <v/>
      </c>
      <c r="J90" s="299" t="str">
        <f>IF(杜トラ_入力シート!E95="", "", 杜トラ_入力シート!E95)</f>
        <v/>
      </c>
      <c r="K90" s="299" t="str">
        <f>IF(杜トラ_入力シート!F95="", "", 杜トラ_入力シート!F95)</f>
        <v/>
      </c>
      <c r="L90" s="299" t="str">
        <f>IF(杜トラ_入力シート!I95="", "", 杜トラ_入力シート!I95)</f>
        <v/>
      </c>
      <c r="M90" s="298" t="str">
        <f>IF(杜トラ_入力シート!J95="", "", 杜トラ_入力シート!J95)</f>
        <v/>
      </c>
      <c r="N90" s="298" t="str">
        <f>IF(杜トラ_入力シート!K95="", "", 杜トラ_入力シート!K95)</f>
        <v/>
      </c>
      <c r="O90" s="298" t="str">
        <f>IF(杜トラ_入力シート!L95="", "", 杜トラ_入力シート!L95)</f>
        <v/>
      </c>
      <c r="P90" s="299" t="str">
        <f>IF(杜トラ_入力シート!M95="", "", 杜トラ_入力シート!M95)</f>
        <v/>
      </c>
      <c r="Q90" s="298" t="str">
        <f>IF(A90="","",杜トラ_入力シート!$AK$2)</f>
        <v/>
      </c>
      <c r="R90" s="299" t="str">
        <f>IF(Q90="", "", 杜トラ_入力シート!$Q$2)</f>
        <v/>
      </c>
      <c r="S90" s="299" t="str">
        <f>IF(Q90="", "", 杜トラ_入力シート!$Q$1)</f>
        <v/>
      </c>
      <c r="T90" s="299" t="str">
        <f>IF(Q90="", "", 杜トラ_入力シート!$V$1)</f>
        <v/>
      </c>
      <c r="U90" s="299" t="str">
        <f>IF(Q90="", "", 杜トラ_入力シート!$Q$2)</f>
        <v/>
      </c>
      <c r="V90" s="299" t="str">
        <f>IF(杜トラ_入力シート!N95="", "", 杜トラ_入力シート!N95)</f>
        <v/>
      </c>
      <c r="W90" s="299" t="str">
        <f>IF(杜トラ_入力シート!O95="", "", 杜トラ_入力シート!O95)</f>
        <v/>
      </c>
      <c r="X90" s="298" t="str">
        <f>IF(Y90="", "", IF($L90="男", VLOOKUP(Y90, データ!$B$2:$C$101, 2, FALSE), IF($L90="女", VLOOKUP(Y90, データ!$F$2:$H$101, 2, FALSE), "")))</f>
        <v/>
      </c>
      <c r="Y90" s="299" t="str">
        <f>IF(A90="","",IF(杜トラ_入力シート!P95="", "", 杜トラ_入力シート!P95))</f>
        <v/>
      </c>
      <c r="Z90" s="299" t="str">
        <f>IF(杜トラ_入力シート!Q95="", "", 杜トラ_入力シート!Q95)</f>
        <v/>
      </c>
      <c r="AA90" s="299" t="str">
        <f>IF(杜トラ_入力シート!R95="", "", 杜トラ_入力シート!R95)</f>
        <v/>
      </c>
      <c r="AB90" s="299" t="str">
        <f>IF(杜トラ_入力シート!S95="", "", 杜トラ_入力シート!S95)</f>
        <v/>
      </c>
      <c r="AC90" s="299" t="str">
        <f>IF(杜トラ_入力シート!T95="", "", 杜トラ_入力シート!T95)</f>
        <v/>
      </c>
      <c r="AD90" s="298" t="str">
        <f>IF(AE90="", "", IF($L90="男", VLOOKUP(AE90, データ!$B$2:$C$101, 2, FALSE), IF($L90="女", VLOOKUP(AE90, データ!$F$2:$H$101, 2, FALSE), "")))</f>
        <v/>
      </c>
      <c r="AE90" s="299" t="str">
        <f>IF(A90="","",IF(杜トラ_入力シート!U95="", "", 杜トラ_入力シート!U95))</f>
        <v/>
      </c>
      <c r="AF90" s="299" t="str">
        <f>IF(杜トラ_入力シート!V95="", "", 杜トラ_入力シート!V95)</f>
        <v/>
      </c>
      <c r="AG90" s="299" t="str">
        <f>IF(杜トラ_入力シート!W95="", "", 杜トラ_入力シート!W95)</f>
        <v/>
      </c>
      <c r="AH90" s="299" t="str">
        <f>IF(杜トラ_入力シート!X95="", "", 杜トラ_入力シート!X95)</f>
        <v/>
      </c>
      <c r="AI90" s="299" t="str">
        <f>IF(杜トラ_入力シート!Y95="", "", 杜トラ_入力シート!Y95)</f>
        <v/>
      </c>
      <c r="AJ90" s="298" t="str">
        <f>IF(AK90="", "", IF($L90="男", VLOOKUP(AK90, データ!$B$2:$C$101, 2, FALSE), IF($L90="女", VLOOKUP(AK90, データ!$F$2:$H$101, 2, FALSE), "")))</f>
        <v/>
      </c>
      <c r="AK90" s="299" t="str">
        <f>IF(A90="","",IF(杜トラ_入力シート!Z95="", "", 杜トラ_入力シート!Z95))</f>
        <v/>
      </c>
      <c r="AL90" s="299" t="str">
        <f>IF(杜トラ_入力シート!AA95="", "", 杜トラ_入力シート!AA95)</f>
        <v/>
      </c>
      <c r="AM90" s="299" t="str">
        <f>IF(杜トラ_入力シート!AB95="", "", 杜トラ_入力シート!AB95)</f>
        <v/>
      </c>
      <c r="AN90" s="299" t="str">
        <f>IF(杜トラ_入力シート!AC95="", "", 杜トラ_入力シート!AC95)</f>
        <v/>
      </c>
      <c r="AO90" s="299" t="str">
        <f>IF(杜トラ_入力シート!AD95="", "", 杜トラ_入力シート!AD95)</f>
        <v/>
      </c>
      <c r="AP90" s="298" t="str">
        <f>IF(AQ90="", "", IF($L90="男", VLOOKUP(AQ90, データ!$B$2:$C$101, 2, FALSE), IF($L90="女", VLOOKUP(AQ90, データ!$F$2:$H$101, 2, FALSE), "")))</f>
        <v/>
      </c>
      <c r="AQ90" s="299" t="str">
        <f>IF(A90="","",IF(杜トラ_入力シート!AE95="", "", 杜トラ_入力シート!AE95))</f>
        <v/>
      </c>
      <c r="AR90" s="299" t="str">
        <f>IF(杜トラ_入力シート!AF95="", "", 杜トラ_入力シート!AF95)</f>
        <v/>
      </c>
      <c r="AS90" s="299" t="str">
        <f>IF(杜トラ_入力シート!AG95="", "", 杜トラ_入力シート!AG95)</f>
        <v/>
      </c>
      <c r="AT90" s="299" t="str">
        <f>IF(杜トラ_入力シート!AH95="", "", 杜トラ_入力シート!AH95)</f>
        <v/>
      </c>
      <c r="AU90" s="299" t="str">
        <f>IF(杜トラ_入力シート!AI95="", "", 杜トラ_入力シート!AI95)</f>
        <v/>
      </c>
      <c r="AV90" s="298" t="str">
        <f>IF(AW90="", "", IF($L90="男", VLOOKUP(AW90, データ!$B$2:$C$101, 2, FALSE), IF($L90="女", VLOOKUP(AW90, データ!$F$2:$H$101, 2, FALSE), "")))</f>
        <v/>
      </c>
      <c r="AW90" s="299" t="str">
        <f>IF(A90="","",IF(杜トラ_入力シート!AJ95="", "", 杜トラ_入力シート!AJ95))</f>
        <v/>
      </c>
      <c r="AX90" s="299" t="str">
        <f>IF(杜トラ_入力シート!AK95="", "", 杜トラ_入力シート!AK95)</f>
        <v/>
      </c>
      <c r="AY90" s="299" t="str">
        <f>IF(杜トラ_入力シート!AL95="", "", 杜トラ_入力シート!AL95)</f>
        <v/>
      </c>
      <c r="AZ90" s="299" t="str">
        <f>IF(杜トラ_入力シート!AM95="", "", 杜トラ_入力シート!AM95)</f>
        <v/>
      </c>
      <c r="BA90" s="299" t="str">
        <f>IF(杜トラ_入力シート!AN95="", "", 杜トラ_入力シート!AN95)</f>
        <v/>
      </c>
      <c r="BB90" s="299" t="str">
        <f t="shared" si="5"/>
        <v/>
      </c>
    </row>
    <row r="91" spans="1:54">
      <c r="A91" s="298" t="str">
        <f>杜トラ_入力シート!A96</f>
        <v/>
      </c>
      <c r="B91" s="298" t="str">
        <f>IF(杜トラ_入力シート!B96="", "", 杜トラ_入力シート!B96)</f>
        <v/>
      </c>
      <c r="C91" s="299" t="str">
        <f>IF(杜トラ_入力シート!C96="", "", 杜トラ_入力シート!C96)</f>
        <v/>
      </c>
      <c r="D91" s="299" t="str">
        <f>IF(杜トラ_入力シート!D96="", "", 杜トラ_入力シート!D96)</f>
        <v/>
      </c>
      <c r="E91" s="299" t="str">
        <f t="shared" si="3"/>
        <v/>
      </c>
      <c r="F91" s="299" t="str">
        <f t="shared" si="3"/>
        <v/>
      </c>
      <c r="G91" s="299" t="str">
        <f t="shared" si="4"/>
        <v/>
      </c>
      <c r="H91" s="299" t="str">
        <f t="shared" si="4"/>
        <v/>
      </c>
      <c r="I91" s="299" t="str">
        <f>IF(杜トラ_入力シート!G96="", "", 杜トラ_入力シート!G96)</f>
        <v/>
      </c>
      <c r="J91" s="299" t="str">
        <f>IF(杜トラ_入力シート!E96="", "", 杜トラ_入力シート!E96)</f>
        <v/>
      </c>
      <c r="K91" s="299" t="str">
        <f>IF(杜トラ_入力シート!F96="", "", 杜トラ_入力シート!F96)</f>
        <v/>
      </c>
      <c r="L91" s="299" t="str">
        <f>IF(杜トラ_入力シート!I96="", "", 杜トラ_入力シート!I96)</f>
        <v/>
      </c>
      <c r="M91" s="298" t="str">
        <f>IF(杜トラ_入力シート!J96="", "", 杜トラ_入力シート!J96)</f>
        <v/>
      </c>
      <c r="N91" s="298" t="str">
        <f>IF(杜トラ_入力シート!K96="", "", 杜トラ_入力シート!K96)</f>
        <v/>
      </c>
      <c r="O91" s="298" t="str">
        <f>IF(杜トラ_入力シート!L96="", "", 杜トラ_入力シート!L96)</f>
        <v/>
      </c>
      <c r="P91" s="299" t="str">
        <f>IF(杜トラ_入力シート!M96="", "", 杜トラ_入力シート!M96)</f>
        <v/>
      </c>
      <c r="Q91" s="298" t="str">
        <f>IF(A91="","",杜トラ_入力シート!$AK$2)</f>
        <v/>
      </c>
      <c r="R91" s="299" t="str">
        <f>IF(Q91="", "", 杜トラ_入力シート!$Q$2)</f>
        <v/>
      </c>
      <c r="S91" s="299" t="str">
        <f>IF(Q91="", "", 杜トラ_入力シート!$Q$1)</f>
        <v/>
      </c>
      <c r="T91" s="299" t="str">
        <f>IF(Q91="", "", 杜トラ_入力シート!$V$1)</f>
        <v/>
      </c>
      <c r="U91" s="299" t="str">
        <f>IF(Q91="", "", 杜トラ_入力シート!$Q$2)</f>
        <v/>
      </c>
      <c r="V91" s="299" t="str">
        <f>IF(杜トラ_入力シート!N96="", "", 杜トラ_入力シート!N96)</f>
        <v/>
      </c>
      <c r="W91" s="299" t="str">
        <f>IF(杜トラ_入力シート!O96="", "", 杜トラ_入力シート!O96)</f>
        <v/>
      </c>
      <c r="X91" s="298" t="str">
        <f>IF(Y91="", "", IF($L91="男", VLOOKUP(Y91, データ!$B$2:$C$101, 2, FALSE), IF($L91="女", VLOOKUP(Y91, データ!$F$2:$H$101, 2, FALSE), "")))</f>
        <v/>
      </c>
      <c r="Y91" s="299" t="str">
        <f>IF(A91="","",IF(杜トラ_入力シート!P96="", "", 杜トラ_入力シート!P96))</f>
        <v/>
      </c>
      <c r="Z91" s="299" t="str">
        <f>IF(杜トラ_入力シート!Q96="", "", 杜トラ_入力シート!Q96)</f>
        <v/>
      </c>
      <c r="AA91" s="299" t="str">
        <f>IF(杜トラ_入力シート!R96="", "", 杜トラ_入力シート!R96)</f>
        <v/>
      </c>
      <c r="AB91" s="299" t="str">
        <f>IF(杜トラ_入力シート!S96="", "", 杜トラ_入力シート!S96)</f>
        <v/>
      </c>
      <c r="AC91" s="299" t="str">
        <f>IF(杜トラ_入力シート!T96="", "", 杜トラ_入力シート!T96)</f>
        <v/>
      </c>
      <c r="AD91" s="298" t="str">
        <f>IF(AE91="", "", IF($L91="男", VLOOKUP(AE91, データ!$B$2:$C$101, 2, FALSE), IF($L91="女", VLOOKUP(AE91, データ!$F$2:$H$101, 2, FALSE), "")))</f>
        <v/>
      </c>
      <c r="AE91" s="299" t="str">
        <f>IF(A91="","",IF(杜トラ_入力シート!U96="", "", 杜トラ_入力シート!U96))</f>
        <v/>
      </c>
      <c r="AF91" s="299" t="str">
        <f>IF(杜トラ_入力シート!V96="", "", 杜トラ_入力シート!V96)</f>
        <v/>
      </c>
      <c r="AG91" s="299" t="str">
        <f>IF(杜トラ_入力シート!W96="", "", 杜トラ_入力シート!W96)</f>
        <v/>
      </c>
      <c r="AH91" s="299" t="str">
        <f>IF(杜トラ_入力シート!X96="", "", 杜トラ_入力シート!X96)</f>
        <v/>
      </c>
      <c r="AI91" s="299" t="str">
        <f>IF(杜トラ_入力シート!Y96="", "", 杜トラ_入力シート!Y96)</f>
        <v/>
      </c>
      <c r="AJ91" s="298" t="str">
        <f>IF(AK91="", "", IF($L91="男", VLOOKUP(AK91, データ!$B$2:$C$101, 2, FALSE), IF($L91="女", VLOOKUP(AK91, データ!$F$2:$H$101, 2, FALSE), "")))</f>
        <v/>
      </c>
      <c r="AK91" s="299" t="str">
        <f>IF(A91="","",IF(杜トラ_入力シート!Z96="", "", 杜トラ_入力シート!Z96))</f>
        <v/>
      </c>
      <c r="AL91" s="299" t="str">
        <f>IF(杜トラ_入力シート!AA96="", "", 杜トラ_入力シート!AA96)</f>
        <v/>
      </c>
      <c r="AM91" s="299" t="str">
        <f>IF(杜トラ_入力シート!AB96="", "", 杜トラ_入力シート!AB96)</f>
        <v/>
      </c>
      <c r="AN91" s="299" t="str">
        <f>IF(杜トラ_入力シート!AC96="", "", 杜トラ_入力シート!AC96)</f>
        <v/>
      </c>
      <c r="AO91" s="299" t="str">
        <f>IF(杜トラ_入力シート!AD96="", "", 杜トラ_入力シート!AD96)</f>
        <v/>
      </c>
      <c r="AP91" s="298" t="str">
        <f>IF(AQ91="", "", IF($L91="男", VLOOKUP(AQ91, データ!$B$2:$C$101, 2, FALSE), IF($L91="女", VLOOKUP(AQ91, データ!$F$2:$H$101, 2, FALSE), "")))</f>
        <v/>
      </c>
      <c r="AQ91" s="299" t="str">
        <f>IF(A91="","",IF(杜トラ_入力シート!AE96="", "", 杜トラ_入力シート!AE96))</f>
        <v/>
      </c>
      <c r="AR91" s="299" t="str">
        <f>IF(杜トラ_入力シート!AF96="", "", 杜トラ_入力シート!AF96)</f>
        <v/>
      </c>
      <c r="AS91" s="299" t="str">
        <f>IF(杜トラ_入力シート!AG96="", "", 杜トラ_入力シート!AG96)</f>
        <v/>
      </c>
      <c r="AT91" s="299" t="str">
        <f>IF(杜トラ_入力シート!AH96="", "", 杜トラ_入力シート!AH96)</f>
        <v/>
      </c>
      <c r="AU91" s="299" t="str">
        <f>IF(杜トラ_入力シート!AI96="", "", 杜トラ_入力シート!AI96)</f>
        <v/>
      </c>
      <c r="AV91" s="298" t="str">
        <f>IF(AW91="", "", IF($L91="男", VLOOKUP(AW91, データ!$B$2:$C$101, 2, FALSE), IF($L91="女", VLOOKUP(AW91, データ!$F$2:$H$101, 2, FALSE), "")))</f>
        <v/>
      </c>
      <c r="AW91" s="299" t="str">
        <f>IF(A91="","",IF(杜トラ_入力シート!AJ96="", "", 杜トラ_入力シート!AJ96))</f>
        <v/>
      </c>
      <c r="AX91" s="299" t="str">
        <f>IF(杜トラ_入力シート!AK96="", "", 杜トラ_入力シート!AK96)</f>
        <v/>
      </c>
      <c r="AY91" s="299" t="str">
        <f>IF(杜トラ_入力シート!AL96="", "", 杜トラ_入力シート!AL96)</f>
        <v/>
      </c>
      <c r="AZ91" s="299" t="str">
        <f>IF(杜トラ_入力シート!AM96="", "", 杜トラ_入力シート!AM96)</f>
        <v/>
      </c>
      <c r="BA91" s="299" t="str">
        <f>IF(杜トラ_入力シート!AN96="", "", 杜トラ_入力シート!AN96)</f>
        <v/>
      </c>
      <c r="BB91" s="299" t="str">
        <f t="shared" si="5"/>
        <v/>
      </c>
    </row>
    <row r="92" spans="1:54">
      <c r="A92" s="298" t="str">
        <f>杜トラ_入力シート!A97</f>
        <v/>
      </c>
      <c r="B92" s="298" t="str">
        <f>IF(杜トラ_入力シート!B97="", "", 杜トラ_入力シート!B97)</f>
        <v/>
      </c>
      <c r="C92" s="299" t="str">
        <f>IF(杜トラ_入力シート!C97="", "", 杜トラ_入力シート!C97)</f>
        <v/>
      </c>
      <c r="D92" s="299" t="str">
        <f>IF(杜トラ_入力シート!D97="", "", 杜トラ_入力シート!D97)</f>
        <v/>
      </c>
      <c r="E92" s="299" t="str">
        <f t="shared" si="3"/>
        <v/>
      </c>
      <c r="F92" s="299" t="str">
        <f t="shared" si="3"/>
        <v/>
      </c>
      <c r="G92" s="299" t="str">
        <f t="shared" si="4"/>
        <v/>
      </c>
      <c r="H92" s="299" t="str">
        <f t="shared" si="4"/>
        <v/>
      </c>
      <c r="I92" s="299" t="str">
        <f>IF(杜トラ_入力シート!G97="", "", 杜トラ_入力シート!G97)</f>
        <v/>
      </c>
      <c r="J92" s="299" t="str">
        <f>IF(杜トラ_入力シート!E97="", "", 杜トラ_入力シート!E97)</f>
        <v/>
      </c>
      <c r="K92" s="299" t="str">
        <f>IF(杜トラ_入力シート!F97="", "", 杜トラ_入力シート!F97)</f>
        <v/>
      </c>
      <c r="L92" s="299" t="str">
        <f>IF(杜トラ_入力シート!I97="", "", 杜トラ_入力シート!I97)</f>
        <v/>
      </c>
      <c r="M92" s="298" t="str">
        <f>IF(杜トラ_入力シート!J97="", "", 杜トラ_入力シート!J97)</f>
        <v/>
      </c>
      <c r="N92" s="298" t="str">
        <f>IF(杜トラ_入力シート!K97="", "", 杜トラ_入力シート!K97)</f>
        <v/>
      </c>
      <c r="O92" s="298" t="str">
        <f>IF(杜トラ_入力シート!L97="", "", 杜トラ_入力シート!L97)</f>
        <v/>
      </c>
      <c r="P92" s="299" t="str">
        <f>IF(杜トラ_入力シート!M97="", "", 杜トラ_入力シート!M97)</f>
        <v/>
      </c>
      <c r="Q92" s="298" t="str">
        <f>IF(A92="","",杜トラ_入力シート!$AK$2)</f>
        <v/>
      </c>
      <c r="R92" s="299" t="str">
        <f>IF(Q92="", "", 杜トラ_入力シート!$Q$2)</f>
        <v/>
      </c>
      <c r="S92" s="299" t="str">
        <f>IF(Q92="", "", 杜トラ_入力シート!$Q$1)</f>
        <v/>
      </c>
      <c r="T92" s="299" t="str">
        <f>IF(Q92="", "", 杜トラ_入力シート!$V$1)</f>
        <v/>
      </c>
      <c r="U92" s="299" t="str">
        <f>IF(Q92="", "", 杜トラ_入力シート!$Q$2)</f>
        <v/>
      </c>
      <c r="V92" s="299" t="str">
        <f>IF(杜トラ_入力シート!N97="", "", 杜トラ_入力シート!N97)</f>
        <v/>
      </c>
      <c r="W92" s="299" t="str">
        <f>IF(杜トラ_入力シート!O97="", "", 杜トラ_入力シート!O97)</f>
        <v/>
      </c>
      <c r="X92" s="298" t="str">
        <f>IF(Y92="", "", IF($L92="男", VLOOKUP(Y92, データ!$B$2:$C$101, 2, FALSE), IF($L92="女", VLOOKUP(Y92, データ!$F$2:$H$101, 2, FALSE), "")))</f>
        <v/>
      </c>
      <c r="Y92" s="299" t="str">
        <f>IF(A92="","",IF(杜トラ_入力シート!P97="", "", 杜トラ_入力シート!P97))</f>
        <v/>
      </c>
      <c r="Z92" s="299" t="str">
        <f>IF(杜トラ_入力シート!Q97="", "", 杜トラ_入力シート!Q97)</f>
        <v/>
      </c>
      <c r="AA92" s="299" t="str">
        <f>IF(杜トラ_入力シート!R97="", "", 杜トラ_入力シート!R97)</f>
        <v/>
      </c>
      <c r="AB92" s="299" t="str">
        <f>IF(杜トラ_入力シート!S97="", "", 杜トラ_入力シート!S97)</f>
        <v/>
      </c>
      <c r="AC92" s="299" t="str">
        <f>IF(杜トラ_入力シート!T97="", "", 杜トラ_入力シート!T97)</f>
        <v/>
      </c>
      <c r="AD92" s="298" t="str">
        <f>IF(AE92="", "", IF($L92="男", VLOOKUP(AE92, データ!$B$2:$C$101, 2, FALSE), IF($L92="女", VLOOKUP(AE92, データ!$F$2:$H$101, 2, FALSE), "")))</f>
        <v/>
      </c>
      <c r="AE92" s="299" t="str">
        <f>IF(A92="","",IF(杜トラ_入力シート!U97="", "", 杜トラ_入力シート!U97))</f>
        <v/>
      </c>
      <c r="AF92" s="299" t="str">
        <f>IF(杜トラ_入力シート!V97="", "", 杜トラ_入力シート!V97)</f>
        <v/>
      </c>
      <c r="AG92" s="299" t="str">
        <f>IF(杜トラ_入力シート!W97="", "", 杜トラ_入力シート!W97)</f>
        <v/>
      </c>
      <c r="AH92" s="299" t="str">
        <f>IF(杜トラ_入力シート!X97="", "", 杜トラ_入力シート!X97)</f>
        <v/>
      </c>
      <c r="AI92" s="299" t="str">
        <f>IF(杜トラ_入力シート!Y97="", "", 杜トラ_入力シート!Y97)</f>
        <v/>
      </c>
      <c r="AJ92" s="298" t="str">
        <f>IF(AK92="", "", IF($L92="男", VLOOKUP(AK92, データ!$B$2:$C$101, 2, FALSE), IF($L92="女", VLOOKUP(AK92, データ!$F$2:$H$101, 2, FALSE), "")))</f>
        <v/>
      </c>
      <c r="AK92" s="299" t="str">
        <f>IF(A92="","",IF(杜トラ_入力シート!Z97="", "", 杜トラ_入力シート!Z97))</f>
        <v/>
      </c>
      <c r="AL92" s="299" t="str">
        <f>IF(杜トラ_入力シート!AA97="", "", 杜トラ_入力シート!AA97)</f>
        <v/>
      </c>
      <c r="AM92" s="299" t="str">
        <f>IF(杜トラ_入力シート!AB97="", "", 杜トラ_入力シート!AB97)</f>
        <v/>
      </c>
      <c r="AN92" s="299" t="str">
        <f>IF(杜トラ_入力シート!AC97="", "", 杜トラ_入力シート!AC97)</f>
        <v/>
      </c>
      <c r="AO92" s="299" t="str">
        <f>IF(杜トラ_入力シート!AD97="", "", 杜トラ_入力シート!AD97)</f>
        <v/>
      </c>
      <c r="AP92" s="298" t="str">
        <f>IF(AQ92="", "", IF($L92="男", VLOOKUP(AQ92, データ!$B$2:$C$101, 2, FALSE), IF($L92="女", VLOOKUP(AQ92, データ!$F$2:$H$101, 2, FALSE), "")))</f>
        <v/>
      </c>
      <c r="AQ92" s="299" t="str">
        <f>IF(A92="","",IF(杜トラ_入力シート!AE97="", "", 杜トラ_入力シート!AE97))</f>
        <v/>
      </c>
      <c r="AR92" s="299" t="str">
        <f>IF(杜トラ_入力シート!AF97="", "", 杜トラ_入力シート!AF97)</f>
        <v/>
      </c>
      <c r="AS92" s="299" t="str">
        <f>IF(杜トラ_入力シート!AG97="", "", 杜トラ_入力シート!AG97)</f>
        <v/>
      </c>
      <c r="AT92" s="299" t="str">
        <f>IF(杜トラ_入力シート!AH97="", "", 杜トラ_入力シート!AH97)</f>
        <v/>
      </c>
      <c r="AU92" s="299" t="str">
        <f>IF(杜トラ_入力シート!AI97="", "", 杜トラ_入力シート!AI97)</f>
        <v/>
      </c>
      <c r="AV92" s="298" t="str">
        <f>IF(AW92="", "", IF($L92="男", VLOOKUP(AW92, データ!$B$2:$C$101, 2, FALSE), IF($L92="女", VLOOKUP(AW92, データ!$F$2:$H$101, 2, FALSE), "")))</f>
        <v/>
      </c>
      <c r="AW92" s="299" t="str">
        <f>IF(A92="","",IF(杜トラ_入力シート!AJ97="", "", 杜トラ_入力シート!AJ97))</f>
        <v/>
      </c>
      <c r="AX92" s="299" t="str">
        <f>IF(杜トラ_入力シート!AK97="", "", 杜トラ_入力シート!AK97)</f>
        <v/>
      </c>
      <c r="AY92" s="299" t="str">
        <f>IF(杜トラ_入力シート!AL97="", "", 杜トラ_入力シート!AL97)</f>
        <v/>
      </c>
      <c r="AZ92" s="299" t="str">
        <f>IF(杜トラ_入力シート!AM97="", "", 杜トラ_入力シート!AM97)</f>
        <v/>
      </c>
      <c r="BA92" s="299" t="str">
        <f>IF(杜トラ_入力シート!AN97="", "", 杜トラ_入力シート!AN97)</f>
        <v/>
      </c>
      <c r="BB92" s="299" t="str">
        <f t="shared" si="5"/>
        <v/>
      </c>
    </row>
    <row r="93" spans="1:54">
      <c r="A93" s="298" t="str">
        <f>杜トラ_入力シート!A98</f>
        <v/>
      </c>
      <c r="B93" s="298" t="str">
        <f>IF(杜トラ_入力シート!B98="", "", 杜トラ_入力シート!B98)</f>
        <v/>
      </c>
      <c r="C93" s="299" t="str">
        <f>IF(杜トラ_入力シート!C98="", "", 杜トラ_入力シート!C98)</f>
        <v/>
      </c>
      <c r="D93" s="299" t="str">
        <f>IF(杜トラ_入力シート!D98="", "", 杜トラ_入力シート!D98)</f>
        <v/>
      </c>
      <c r="E93" s="299" t="str">
        <f t="shared" si="3"/>
        <v/>
      </c>
      <c r="F93" s="299" t="str">
        <f t="shared" si="3"/>
        <v/>
      </c>
      <c r="G93" s="299" t="str">
        <f t="shared" si="4"/>
        <v/>
      </c>
      <c r="H93" s="299" t="str">
        <f t="shared" si="4"/>
        <v/>
      </c>
      <c r="I93" s="299" t="str">
        <f>IF(杜トラ_入力シート!G98="", "", 杜トラ_入力シート!G98)</f>
        <v/>
      </c>
      <c r="J93" s="299" t="str">
        <f>IF(杜トラ_入力シート!E98="", "", 杜トラ_入力シート!E98)</f>
        <v/>
      </c>
      <c r="K93" s="299" t="str">
        <f>IF(杜トラ_入力シート!F98="", "", 杜トラ_入力シート!F98)</f>
        <v/>
      </c>
      <c r="L93" s="299" t="str">
        <f>IF(杜トラ_入力シート!I98="", "", 杜トラ_入力シート!I98)</f>
        <v/>
      </c>
      <c r="M93" s="298" t="str">
        <f>IF(杜トラ_入力シート!J98="", "", 杜トラ_入力シート!J98)</f>
        <v/>
      </c>
      <c r="N93" s="298" t="str">
        <f>IF(杜トラ_入力シート!K98="", "", 杜トラ_入力シート!K98)</f>
        <v/>
      </c>
      <c r="O93" s="298" t="str">
        <f>IF(杜トラ_入力シート!L98="", "", 杜トラ_入力シート!L98)</f>
        <v/>
      </c>
      <c r="P93" s="299" t="str">
        <f>IF(杜トラ_入力シート!M98="", "", 杜トラ_入力シート!M98)</f>
        <v/>
      </c>
      <c r="Q93" s="298" t="str">
        <f>IF(A93="","",杜トラ_入力シート!$AK$2)</f>
        <v/>
      </c>
      <c r="R93" s="299" t="str">
        <f>IF(Q93="", "", 杜トラ_入力シート!$Q$2)</f>
        <v/>
      </c>
      <c r="S93" s="299" t="str">
        <f>IF(Q93="", "", 杜トラ_入力シート!$Q$1)</f>
        <v/>
      </c>
      <c r="T93" s="299" t="str">
        <f>IF(Q93="", "", 杜トラ_入力シート!$V$1)</f>
        <v/>
      </c>
      <c r="U93" s="299" t="str">
        <f>IF(Q93="", "", 杜トラ_入力シート!$Q$2)</f>
        <v/>
      </c>
      <c r="V93" s="299" t="str">
        <f>IF(杜トラ_入力シート!N98="", "", 杜トラ_入力シート!N98)</f>
        <v/>
      </c>
      <c r="W93" s="299" t="str">
        <f>IF(杜トラ_入力シート!O98="", "", 杜トラ_入力シート!O98)</f>
        <v/>
      </c>
      <c r="X93" s="298" t="str">
        <f>IF(Y93="", "", IF($L93="男", VLOOKUP(Y93, データ!$B$2:$C$101, 2, FALSE), IF($L93="女", VLOOKUP(Y93, データ!$F$2:$H$101, 2, FALSE), "")))</f>
        <v/>
      </c>
      <c r="Y93" s="299" t="str">
        <f>IF(A93="","",IF(杜トラ_入力シート!P98="", "", 杜トラ_入力シート!P98))</f>
        <v/>
      </c>
      <c r="Z93" s="299" t="str">
        <f>IF(杜トラ_入力シート!Q98="", "", 杜トラ_入力シート!Q98)</f>
        <v/>
      </c>
      <c r="AA93" s="299" t="str">
        <f>IF(杜トラ_入力シート!R98="", "", 杜トラ_入力シート!R98)</f>
        <v/>
      </c>
      <c r="AB93" s="299" t="str">
        <f>IF(杜トラ_入力シート!S98="", "", 杜トラ_入力シート!S98)</f>
        <v/>
      </c>
      <c r="AC93" s="299" t="str">
        <f>IF(杜トラ_入力シート!T98="", "", 杜トラ_入力シート!T98)</f>
        <v/>
      </c>
      <c r="AD93" s="298" t="str">
        <f>IF(AE93="", "", IF($L93="男", VLOOKUP(AE93, データ!$B$2:$C$101, 2, FALSE), IF($L93="女", VLOOKUP(AE93, データ!$F$2:$H$101, 2, FALSE), "")))</f>
        <v/>
      </c>
      <c r="AE93" s="299" t="str">
        <f>IF(A93="","",IF(杜トラ_入力シート!U98="", "", 杜トラ_入力シート!U98))</f>
        <v/>
      </c>
      <c r="AF93" s="299" t="str">
        <f>IF(杜トラ_入力シート!V98="", "", 杜トラ_入力シート!V98)</f>
        <v/>
      </c>
      <c r="AG93" s="299" t="str">
        <f>IF(杜トラ_入力シート!W98="", "", 杜トラ_入力シート!W98)</f>
        <v/>
      </c>
      <c r="AH93" s="299" t="str">
        <f>IF(杜トラ_入力シート!X98="", "", 杜トラ_入力シート!X98)</f>
        <v/>
      </c>
      <c r="AI93" s="299" t="str">
        <f>IF(杜トラ_入力シート!Y98="", "", 杜トラ_入力シート!Y98)</f>
        <v/>
      </c>
      <c r="AJ93" s="298" t="str">
        <f>IF(AK93="", "", IF($L93="男", VLOOKUP(AK93, データ!$B$2:$C$101, 2, FALSE), IF($L93="女", VLOOKUP(AK93, データ!$F$2:$H$101, 2, FALSE), "")))</f>
        <v/>
      </c>
      <c r="AK93" s="299" t="str">
        <f>IF(A93="","",IF(杜トラ_入力シート!Z98="", "", 杜トラ_入力シート!Z98))</f>
        <v/>
      </c>
      <c r="AL93" s="299" t="str">
        <f>IF(杜トラ_入力シート!AA98="", "", 杜トラ_入力シート!AA98)</f>
        <v/>
      </c>
      <c r="AM93" s="299" t="str">
        <f>IF(杜トラ_入力シート!AB98="", "", 杜トラ_入力シート!AB98)</f>
        <v/>
      </c>
      <c r="AN93" s="299" t="str">
        <f>IF(杜トラ_入力シート!AC98="", "", 杜トラ_入力シート!AC98)</f>
        <v/>
      </c>
      <c r="AO93" s="299" t="str">
        <f>IF(杜トラ_入力シート!AD98="", "", 杜トラ_入力シート!AD98)</f>
        <v/>
      </c>
      <c r="AP93" s="298" t="str">
        <f>IF(AQ93="", "", IF($L93="男", VLOOKUP(AQ93, データ!$B$2:$C$101, 2, FALSE), IF($L93="女", VLOOKUP(AQ93, データ!$F$2:$H$101, 2, FALSE), "")))</f>
        <v/>
      </c>
      <c r="AQ93" s="299" t="str">
        <f>IF(A93="","",IF(杜トラ_入力シート!AE98="", "", 杜トラ_入力シート!AE98))</f>
        <v/>
      </c>
      <c r="AR93" s="299" t="str">
        <f>IF(杜トラ_入力シート!AF98="", "", 杜トラ_入力シート!AF98)</f>
        <v/>
      </c>
      <c r="AS93" s="299" t="str">
        <f>IF(杜トラ_入力シート!AG98="", "", 杜トラ_入力シート!AG98)</f>
        <v/>
      </c>
      <c r="AT93" s="299" t="str">
        <f>IF(杜トラ_入力シート!AH98="", "", 杜トラ_入力シート!AH98)</f>
        <v/>
      </c>
      <c r="AU93" s="299" t="str">
        <f>IF(杜トラ_入力シート!AI98="", "", 杜トラ_入力シート!AI98)</f>
        <v/>
      </c>
      <c r="AV93" s="298" t="str">
        <f>IF(AW93="", "", IF($L93="男", VLOOKUP(AW93, データ!$B$2:$C$101, 2, FALSE), IF($L93="女", VLOOKUP(AW93, データ!$F$2:$H$101, 2, FALSE), "")))</f>
        <v/>
      </c>
      <c r="AW93" s="299" t="str">
        <f>IF(A93="","",IF(杜トラ_入力シート!AJ98="", "", 杜トラ_入力シート!AJ98))</f>
        <v/>
      </c>
      <c r="AX93" s="299" t="str">
        <f>IF(杜トラ_入力シート!AK98="", "", 杜トラ_入力シート!AK98)</f>
        <v/>
      </c>
      <c r="AY93" s="299" t="str">
        <f>IF(杜トラ_入力シート!AL98="", "", 杜トラ_入力シート!AL98)</f>
        <v/>
      </c>
      <c r="AZ93" s="299" t="str">
        <f>IF(杜トラ_入力シート!AM98="", "", 杜トラ_入力シート!AM98)</f>
        <v/>
      </c>
      <c r="BA93" s="299" t="str">
        <f>IF(杜トラ_入力シート!AN98="", "", 杜トラ_入力シート!AN98)</f>
        <v/>
      </c>
      <c r="BB93" s="299" t="str">
        <f t="shared" si="5"/>
        <v/>
      </c>
    </row>
    <row r="94" spans="1:54">
      <c r="A94" s="298" t="str">
        <f>杜トラ_入力シート!A99</f>
        <v/>
      </c>
      <c r="B94" s="298" t="str">
        <f>IF(杜トラ_入力シート!B99="", "", 杜トラ_入力シート!B99)</f>
        <v/>
      </c>
      <c r="C94" s="299" t="str">
        <f>IF(杜トラ_入力シート!C99="", "", 杜トラ_入力シート!C99)</f>
        <v/>
      </c>
      <c r="D94" s="299" t="str">
        <f>IF(杜トラ_入力シート!D99="", "", 杜トラ_入力シート!D99)</f>
        <v/>
      </c>
      <c r="E94" s="299" t="str">
        <f t="shared" si="3"/>
        <v/>
      </c>
      <c r="F94" s="299" t="str">
        <f t="shared" si="3"/>
        <v/>
      </c>
      <c r="G94" s="299" t="str">
        <f t="shared" si="4"/>
        <v/>
      </c>
      <c r="H94" s="299" t="str">
        <f t="shared" si="4"/>
        <v/>
      </c>
      <c r="I94" s="299" t="str">
        <f>IF(杜トラ_入力シート!G99="", "", 杜トラ_入力シート!G99)</f>
        <v/>
      </c>
      <c r="J94" s="299" t="str">
        <f>IF(杜トラ_入力シート!E99="", "", 杜トラ_入力シート!E99)</f>
        <v/>
      </c>
      <c r="K94" s="299" t="str">
        <f>IF(杜トラ_入力シート!F99="", "", 杜トラ_入力シート!F99)</f>
        <v/>
      </c>
      <c r="L94" s="299" t="str">
        <f>IF(杜トラ_入力シート!I99="", "", 杜トラ_入力シート!I99)</f>
        <v/>
      </c>
      <c r="M94" s="298" t="str">
        <f>IF(杜トラ_入力シート!J99="", "", 杜トラ_入力シート!J99)</f>
        <v/>
      </c>
      <c r="N94" s="298" t="str">
        <f>IF(杜トラ_入力シート!K99="", "", 杜トラ_入力シート!K99)</f>
        <v/>
      </c>
      <c r="O94" s="298" t="str">
        <f>IF(杜トラ_入力シート!L99="", "", 杜トラ_入力シート!L99)</f>
        <v/>
      </c>
      <c r="P94" s="299" t="str">
        <f>IF(杜トラ_入力シート!M99="", "", 杜トラ_入力シート!M99)</f>
        <v/>
      </c>
      <c r="Q94" s="298" t="str">
        <f>IF(A94="","",杜トラ_入力シート!$AK$2)</f>
        <v/>
      </c>
      <c r="R94" s="299" t="str">
        <f>IF(Q94="", "", 杜トラ_入力シート!$Q$2)</f>
        <v/>
      </c>
      <c r="S94" s="299" t="str">
        <f>IF(Q94="", "", 杜トラ_入力シート!$Q$1)</f>
        <v/>
      </c>
      <c r="T94" s="299" t="str">
        <f>IF(Q94="", "", 杜トラ_入力シート!$V$1)</f>
        <v/>
      </c>
      <c r="U94" s="299" t="str">
        <f>IF(Q94="", "", 杜トラ_入力シート!$Q$2)</f>
        <v/>
      </c>
      <c r="V94" s="299" t="str">
        <f>IF(杜トラ_入力シート!N99="", "", 杜トラ_入力シート!N99)</f>
        <v/>
      </c>
      <c r="W94" s="299" t="str">
        <f>IF(杜トラ_入力シート!O99="", "", 杜トラ_入力シート!O99)</f>
        <v/>
      </c>
      <c r="X94" s="298" t="str">
        <f>IF(Y94="", "", IF($L94="男", VLOOKUP(Y94, データ!$B$2:$C$101, 2, FALSE), IF($L94="女", VLOOKUP(Y94, データ!$F$2:$H$101, 2, FALSE), "")))</f>
        <v/>
      </c>
      <c r="Y94" s="299" t="str">
        <f>IF(A94="","",IF(杜トラ_入力シート!P99="", "", 杜トラ_入力シート!P99))</f>
        <v/>
      </c>
      <c r="Z94" s="299" t="str">
        <f>IF(杜トラ_入力シート!Q99="", "", 杜トラ_入力シート!Q99)</f>
        <v/>
      </c>
      <c r="AA94" s="299" t="str">
        <f>IF(杜トラ_入力シート!R99="", "", 杜トラ_入力シート!R99)</f>
        <v/>
      </c>
      <c r="AB94" s="299" t="str">
        <f>IF(杜トラ_入力シート!S99="", "", 杜トラ_入力シート!S99)</f>
        <v/>
      </c>
      <c r="AC94" s="299" t="str">
        <f>IF(杜トラ_入力シート!T99="", "", 杜トラ_入力シート!T99)</f>
        <v/>
      </c>
      <c r="AD94" s="298" t="str">
        <f>IF(AE94="", "", IF($L94="男", VLOOKUP(AE94, データ!$B$2:$C$101, 2, FALSE), IF($L94="女", VLOOKUP(AE94, データ!$F$2:$H$101, 2, FALSE), "")))</f>
        <v/>
      </c>
      <c r="AE94" s="299" t="str">
        <f>IF(A94="","",IF(杜トラ_入力シート!U99="", "", 杜トラ_入力シート!U99))</f>
        <v/>
      </c>
      <c r="AF94" s="299" t="str">
        <f>IF(杜トラ_入力シート!V99="", "", 杜トラ_入力シート!V99)</f>
        <v/>
      </c>
      <c r="AG94" s="299" t="str">
        <f>IF(杜トラ_入力シート!W99="", "", 杜トラ_入力シート!W99)</f>
        <v/>
      </c>
      <c r="AH94" s="299" t="str">
        <f>IF(杜トラ_入力シート!X99="", "", 杜トラ_入力シート!X99)</f>
        <v/>
      </c>
      <c r="AI94" s="299" t="str">
        <f>IF(杜トラ_入力シート!Y99="", "", 杜トラ_入力シート!Y99)</f>
        <v/>
      </c>
      <c r="AJ94" s="298" t="str">
        <f>IF(AK94="", "", IF($L94="男", VLOOKUP(AK94, データ!$B$2:$C$101, 2, FALSE), IF($L94="女", VLOOKUP(AK94, データ!$F$2:$H$101, 2, FALSE), "")))</f>
        <v/>
      </c>
      <c r="AK94" s="299" t="str">
        <f>IF(A94="","",IF(杜トラ_入力シート!Z99="", "", 杜トラ_入力シート!Z99))</f>
        <v/>
      </c>
      <c r="AL94" s="299" t="str">
        <f>IF(杜トラ_入力シート!AA99="", "", 杜トラ_入力シート!AA99)</f>
        <v/>
      </c>
      <c r="AM94" s="299" t="str">
        <f>IF(杜トラ_入力シート!AB99="", "", 杜トラ_入力シート!AB99)</f>
        <v/>
      </c>
      <c r="AN94" s="299" t="str">
        <f>IF(杜トラ_入力シート!AC99="", "", 杜トラ_入力シート!AC99)</f>
        <v/>
      </c>
      <c r="AO94" s="299" t="str">
        <f>IF(杜トラ_入力シート!AD99="", "", 杜トラ_入力シート!AD99)</f>
        <v/>
      </c>
      <c r="AP94" s="298" t="str">
        <f>IF(AQ94="", "", IF($L94="男", VLOOKUP(AQ94, データ!$B$2:$C$101, 2, FALSE), IF($L94="女", VLOOKUP(AQ94, データ!$F$2:$H$101, 2, FALSE), "")))</f>
        <v/>
      </c>
      <c r="AQ94" s="299" t="str">
        <f>IF(A94="","",IF(杜トラ_入力シート!AE99="", "", 杜トラ_入力シート!AE99))</f>
        <v/>
      </c>
      <c r="AR94" s="299" t="str">
        <f>IF(杜トラ_入力シート!AF99="", "", 杜トラ_入力シート!AF99)</f>
        <v/>
      </c>
      <c r="AS94" s="299" t="str">
        <f>IF(杜トラ_入力シート!AG99="", "", 杜トラ_入力シート!AG99)</f>
        <v/>
      </c>
      <c r="AT94" s="299" t="str">
        <f>IF(杜トラ_入力シート!AH99="", "", 杜トラ_入力シート!AH99)</f>
        <v/>
      </c>
      <c r="AU94" s="299" t="str">
        <f>IF(杜トラ_入力シート!AI99="", "", 杜トラ_入力シート!AI99)</f>
        <v/>
      </c>
      <c r="AV94" s="298" t="str">
        <f>IF(AW94="", "", IF($L94="男", VLOOKUP(AW94, データ!$B$2:$C$101, 2, FALSE), IF($L94="女", VLOOKUP(AW94, データ!$F$2:$H$101, 2, FALSE), "")))</f>
        <v/>
      </c>
      <c r="AW94" s="299" t="str">
        <f>IF(A94="","",IF(杜トラ_入力シート!AJ99="", "", 杜トラ_入力シート!AJ99))</f>
        <v/>
      </c>
      <c r="AX94" s="299" t="str">
        <f>IF(杜トラ_入力シート!AK99="", "", 杜トラ_入力シート!AK99)</f>
        <v/>
      </c>
      <c r="AY94" s="299" t="str">
        <f>IF(杜トラ_入力シート!AL99="", "", 杜トラ_入力シート!AL99)</f>
        <v/>
      </c>
      <c r="AZ94" s="299" t="str">
        <f>IF(杜トラ_入力シート!AM99="", "", 杜トラ_入力シート!AM99)</f>
        <v/>
      </c>
      <c r="BA94" s="299" t="str">
        <f>IF(杜トラ_入力シート!AN99="", "", 杜トラ_入力シート!AN99)</f>
        <v/>
      </c>
      <c r="BB94" s="299" t="str">
        <f t="shared" si="5"/>
        <v/>
      </c>
    </row>
    <row r="95" spans="1:54">
      <c r="A95" s="298" t="str">
        <f>杜トラ_入力シート!A100</f>
        <v/>
      </c>
      <c r="B95" s="298" t="str">
        <f>IF(杜トラ_入力シート!B100="", "", 杜トラ_入力シート!B100)</f>
        <v/>
      </c>
      <c r="C95" s="299" t="str">
        <f>IF(杜トラ_入力シート!C100="", "", 杜トラ_入力シート!C100)</f>
        <v/>
      </c>
      <c r="D95" s="299" t="str">
        <f>IF(杜トラ_入力シート!D100="", "", 杜トラ_入力シート!D100)</f>
        <v/>
      </c>
      <c r="E95" s="299" t="str">
        <f t="shared" si="3"/>
        <v/>
      </c>
      <c r="F95" s="299" t="str">
        <f t="shared" si="3"/>
        <v/>
      </c>
      <c r="G95" s="299" t="str">
        <f t="shared" si="4"/>
        <v/>
      </c>
      <c r="H95" s="299" t="str">
        <f t="shared" si="4"/>
        <v/>
      </c>
      <c r="I95" s="299" t="str">
        <f>IF(杜トラ_入力シート!G100="", "", 杜トラ_入力シート!G100)</f>
        <v/>
      </c>
      <c r="J95" s="299" t="str">
        <f>IF(杜トラ_入力シート!E100="", "", 杜トラ_入力シート!E100)</f>
        <v/>
      </c>
      <c r="K95" s="299" t="str">
        <f>IF(杜トラ_入力シート!F100="", "", 杜トラ_入力シート!F100)</f>
        <v/>
      </c>
      <c r="L95" s="299" t="str">
        <f>IF(杜トラ_入力シート!I100="", "", 杜トラ_入力シート!I100)</f>
        <v/>
      </c>
      <c r="M95" s="298" t="str">
        <f>IF(杜トラ_入力シート!J100="", "", 杜トラ_入力シート!J100)</f>
        <v/>
      </c>
      <c r="N95" s="298" t="str">
        <f>IF(杜トラ_入力シート!K100="", "", 杜トラ_入力シート!K100)</f>
        <v/>
      </c>
      <c r="O95" s="298" t="str">
        <f>IF(杜トラ_入力シート!L100="", "", 杜トラ_入力シート!L100)</f>
        <v/>
      </c>
      <c r="P95" s="299" t="str">
        <f>IF(杜トラ_入力シート!M100="", "", 杜トラ_入力シート!M100)</f>
        <v/>
      </c>
      <c r="Q95" s="298" t="str">
        <f>IF(A95="","",杜トラ_入力シート!$AK$2)</f>
        <v/>
      </c>
      <c r="R95" s="299" t="str">
        <f>IF(Q95="", "", 杜トラ_入力シート!$Q$2)</f>
        <v/>
      </c>
      <c r="S95" s="299" t="str">
        <f>IF(Q95="", "", 杜トラ_入力シート!$Q$1)</f>
        <v/>
      </c>
      <c r="T95" s="299" t="str">
        <f>IF(Q95="", "", 杜トラ_入力シート!$V$1)</f>
        <v/>
      </c>
      <c r="U95" s="299" t="str">
        <f>IF(Q95="", "", 杜トラ_入力シート!$Q$2)</f>
        <v/>
      </c>
      <c r="V95" s="299" t="str">
        <f>IF(杜トラ_入力シート!N100="", "", 杜トラ_入力シート!N100)</f>
        <v/>
      </c>
      <c r="W95" s="299" t="str">
        <f>IF(杜トラ_入力シート!O100="", "", 杜トラ_入力シート!O100)</f>
        <v/>
      </c>
      <c r="X95" s="298" t="str">
        <f>IF(Y95="", "", IF($L95="男", VLOOKUP(Y95, データ!$B$2:$C$101, 2, FALSE), IF($L95="女", VLOOKUP(Y95, データ!$F$2:$H$101, 2, FALSE), "")))</f>
        <v/>
      </c>
      <c r="Y95" s="299" t="str">
        <f>IF(A95="","",IF(杜トラ_入力シート!P100="", "", 杜トラ_入力シート!P100))</f>
        <v/>
      </c>
      <c r="Z95" s="299" t="str">
        <f>IF(杜トラ_入力シート!Q100="", "", 杜トラ_入力シート!Q100)</f>
        <v/>
      </c>
      <c r="AA95" s="299" t="str">
        <f>IF(杜トラ_入力シート!R100="", "", 杜トラ_入力シート!R100)</f>
        <v/>
      </c>
      <c r="AB95" s="299" t="str">
        <f>IF(杜トラ_入力シート!S100="", "", 杜トラ_入力シート!S100)</f>
        <v/>
      </c>
      <c r="AC95" s="299" t="str">
        <f>IF(杜トラ_入力シート!T100="", "", 杜トラ_入力シート!T100)</f>
        <v/>
      </c>
      <c r="AD95" s="298" t="str">
        <f>IF(AE95="", "", IF($L95="男", VLOOKUP(AE95, データ!$B$2:$C$101, 2, FALSE), IF($L95="女", VLOOKUP(AE95, データ!$F$2:$H$101, 2, FALSE), "")))</f>
        <v/>
      </c>
      <c r="AE95" s="299" t="str">
        <f>IF(A95="","",IF(杜トラ_入力シート!U100="", "", 杜トラ_入力シート!U100))</f>
        <v/>
      </c>
      <c r="AF95" s="299" t="str">
        <f>IF(杜トラ_入力シート!V100="", "", 杜トラ_入力シート!V100)</f>
        <v/>
      </c>
      <c r="AG95" s="299" t="str">
        <f>IF(杜トラ_入力シート!W100="", "", 杜トラ_入力シート!W100)</f>
        <v/>
      </c>
      <c r="AH95" s="299" t="str">
        <f>IF(杜トラ_入力シート!X100="", "", 杜トラ_入力シート!X100)</f>
        <v/>
      </c>
      <c r="AI95" s="299" t="str">
        <f>IF(杜トラ_入力シート!Y100="", "", 杜トラ_入力シート!Y100)</f>
        <v/>
      </c>
      <c r="AJ95" s="298" t="str">
        <f>IF(AK95="", "", IF($L95="男", VLOOKUP(AK95, データ!$B$2:$C$101, 2, FALSE), IF($L95="女", VLOOKUP(AK95, データ!$F$2:$H$101, 2, FALSE), "")))</f>
        <v/>
      </c>
      <c r="AK95" s="299" t="str">
        <f>IF(A95="","",IF(杜トラ_入力シート!Z100="", "", 杜トラ_入力シート!Z100))</f>
        <v/>
      </c>
      <c r="AL95" s="299" t="str">
        <f>IF(杜トラ_入力シート!AA100="", "", 杜トラ_入力シート!AA100)</f>
        <v/>
      </c>
      <c r="AM95" s="299" t="str">
        <f>IF(杜トラ_入力シート!AB100="", "", 杜トラ_入力シート!AB100)</f>
        <v/>
      </c>
      <c r="AN95" s="299" t="str">
        <f>IF(杜トラ_入力シート!AC100="", "", 杜トラ_入力シート!AC100)</f>
        <v/>
      </c>
      <c r="AO95" s="299" t="str">
        <f>IF(杜トラ_入力シート!AD100="", "", 杜トラ_入力シート!AD100)</f>
        <v/>
      </c>
      <c r="AP95" s="298" t="str">
        <f>IF(AQ95="", "", IF($L95="男", VLOOKUP(AQ95, データ!$B$2:$C$101, 2, FALSE), IF($L95="女", VLOOKUP(AQ95, データ!$F$2:$H$101, 2, FALSE), "")))</f>
        <v/>
      </c>
      <c r="AQ95" s="299" t="str">
        <f>IF(A95="","",IF(杜トラ_入力シート!AE100="", "", 杜トラ_入力シート!AE100))</f>
        <v/>
      </c>
      <c r="AR95" s="299" t="str">
        <f>IF(杜トラ_入力シート!AF100="", "", 杜トラ_入力シート!AF100)</f>
        <v/>
      </c>
      <c r="AS95" s="299" t="str">
        <f>IF(杜トラ_入力シート!AG100="", "", 杜トラ_入力シート!AG100)</f>
        <v/>
      </c>
      <c r="AT95" s="299" t="str">
        <f>IF(杜トラ_入力シート!AH100="", "", 杜トラ_入力シート!AH100)</f>
        <v/>
      </c>
      <c r="AU95" s="299" t="str">
        <f>IF(杜トラ_入力シート!AI100="", "", 杜トラ_入力シート!AI100)</f>
        <v/>
      </c>
      <c r="AV95" s="298" t="str">
        <f>IF(AW95="", "", IF($L95="男", VLOOKUP(AW95, データ!$B$2:$C$101, 2, FALSE), IF($L95="女", VLOOKUP(AW95, データ!$F$2:$H$101, 2, FALSE), "")))</f>
        <v/>
      </c>
      <c r="AW95" s="299" t="str">
        <f>IF(A95="","",IF(杜トラ_入力シート!AJ100="", "", 杜トラ_入力シート!AJ100))</f>
        <v/>
      </c>
      <c r="AX95" s="299" t="str">
        <f>IF(杜トラ_入力シート!AK100="", "", 杜トラ_入力シート!AK100)</f>
        <v/>
      </c>
      <c r="AY95" s="299" t="str">
        <f>IF(杜トラ_入力シート!AL100="", "", 杜トラ_入力シート!AL100)</f>
        <v/>
      </c>
      <c r="AZ95" s="299" t="str">
        <f>IF(杜トラ_入力シート!AM100="", "", 杜トラ_入力シート!AM100)</f>
        <v/>
      </c>
      <c r="BA95" s="299" t="str">
        <f>IF(杜トラ_入力シート!AN100="", "", 杜トラ_入力シート!AN100)</f>
        <v/>
      </c>
      <c r="BB95" s="299" t="str">
        <f t="shared" si="5"/>
        <v/>
      </c>
    </row>
    <row r="96" spans="1:54">
      <c r="A96" s="298" t="str">
        <f>杜トラ_入力シート!A101</f>
        <v/>
      </c>
      <c r="B96" s="298" t="str">
        <f>IF(杜トラ_入力シート!B101="", "", 杜トラ_入力シート!B101)</f>
        <v/>
      </c>
      <c r="C96" s="299" t="str">
        <f>IF(杜トラ_入力シート!C101="", "", 杜トラ_入力シート!C101)</f>
        <v/>
      </c>
      <c r="D96" s="299" t="str">
        <f>IF(杜トラ_入力シート!D101="", "", 杜トラ_入力シート!D101)</f>
        <v/>
      </c>
      <c r="E96" s="299" t="str">
        <f t="shared" si="3"/>
        <v/>
      </c>
      <c r="F96" s="299" t="str">
        <f t="shared" si="3"/>
        <v/>
      </c>
      <c r="G96" s="299" t="str">
        <f t="shared" si="4"/>
        <v/>
      </c>
      <c r="H96" s="299" t="str">
        <f t="shared" si="4"/>
        <v/>
      </c>
      <c r="I96" s="299" t="str">
        <f>IF(杜トラ_入力シート!G101="", "", 杜トラ_入力シート!G101)</f>
        <v/>
      </c>
      <c r="J96" s="299" t="str">
        <f>IF(杜トラ_入力シート!E101="", "", 杜トラ_入力シート!E101)</f>
        <v/>
      </c>
      <c r="K96" s="299" t="str">
        <f>IF(杜トラ_入力シート!F101="", "", 杜トラ_入力シート!F101)</f>
        <v/>
      </c>
      <c r="L96" s="299" t="str">
        <f>IF(杜トラ_入力シート!I101="", "", 杜トラ_入力シート!I101)</f>
        <v/>
      </c>
      <c r="M96" s="298" t="str">
        <f>IF(杜トラ_入力シート!J101="", "", 杜トラ_入力シート!J101)</f>
        <v/>
      </c>
      <c r="N96" s="298" t="str">
        <f>IF(杜トラ_入力シート!K101="", "", 杜トラ_入力シート!K101)</f>
        <v/>
      </c>
      <c r="O96" s="298" t="str">
        <f>IF(杜トラ_入力シート!L101="", "", 杜トラ_入力シート!L101)</f>
        <v/>
      </c>
      <c r="P96" s="299" t="str">
        <f>IF(杜トラ_入力シート!M101="", "", 杜トラ_入力シート!M101)</f>
        <v/>
      </c>
      <c r="Q96" s="298" t="str">
        <f>IF(A96="","",杜トラ_入力シート!$AK$2)</f>
        <v/>
      </c>
      <c r="R96" s="299" t="str">
        <f>IF(Q96="", "", 杜トラ_入力シート!$Q$2)</f>
        <v/>
      </c>
      <c r="S96" s="299" t="str">
        <f>IF(Q96="", "", 杜トラ_入力シート!$Q$1)</f>
        <v/>
      </c>
      <c r="T96" s="299" t="str">
        <f>IF(Q96="", "", 杜トラ_入力シート!$V$1)</f>
        <v/>
      </c>
      <c r="U96" s="299" t="str">
        <f>IF(Q96="", "", 杜トラ_入力シート!$Q$2)</f>
        <v/>
      </c>
      <c r="V96" s="299" t="str">
        <f>IF(杜トラ_入力シート!N101="", "", 杜トラ_入力シート!N101)</f>
        <v/>
      </c>
      <c r="W96" s="299" t="str">
        <f>IF(杜トラ_入力シート!O101="", "", 杜トラ_入力シート!O101)</f>
        <v/>
      </c>
      <c r="X96" s="298" t="str">
        <f>IF(Y96="", "", IF($L96="男", VLOOKUP(Y96, データ!$B$2:$C$101, 2, FALSE), IF($L96="女", VLOOKUP(Y96, データ!$F$2:$H$101, 2, FALSE), "")))</f>
        <v/>
      </c>
      <c r="Y96" s="299" t="str">
        <f>IF(A96="","",IF(杜トラ_入力シート!P101="", "", 杜トラ_入力シート!P101))</f>
        <v/>
      </c>
      <c r="Z96" s="299" t="str">
        <f>IF(杜トラ_入力シート!Q101="", "", 杜トラ_入力シート!Q101)</f>
        <v/>
      </c>
      <c r="AA96" s="299" t="str">
        <f>IF(杜トラ_入力シート!R101="", "", 杜トラ_入力シート!R101)</f>
        <v/>
      </c>
      <c r="AB96" s="299" t="str">
        <f>IF(杜トラ_入力シート!S101="", "", 杜トラ_入力シート!S101)</f>
        <v/>
      </c>
      <c r="AC96" s="299" t="str">
        <f>IF(杜トラ_入力シート!T101="", "", 杜トラ_入力シート!T101)</f>
        <v/>
      </c>
      <c r="AD96" s="298" t="str">
        <f>IF(AE96="", "", IF($L96="男", VLOOKUP(AE96, データ!$B$2:$C$101, 2, FALSE), IF($L96="女", VLOOKUP(AE96, データ!$F$2:$H$101, 2, FALSE), "")))</f>
        <v/>
      </c>
      <c r="AE96" s="299" t="str">
        <f>IF(A96="","",IF(杜トラ_入力シート!U101="", "", 杜トラ_入力シート!U101))</f>
        <v/>
      </c>
      <c r="AF96" s="299" t="str">
        <f>IF(杜トラ_入力シート!V101="", "", 杜トラ_入力シート!V101)</f>
        <v/>
      </c>
      <c r="AG96" s="299" t="str">
        <f>IF(杜トラ_入力シート!W101="", "", 杜トラ_入力シート!W101)</f>
        <v/>
      </c>
      <c r="AH96" s="299" t="str">
        <f>IF(杜トラ_入力シート!X101="", "", 杜トラ_入力シート!X101)</f>
        <v/>
      </c>
      <c r="AI96" s="299" t="str">
        <f>IF(杜トラ_入力シート!Y101="", "", 杜トラ_入力シート!Y101)</f>
        <v/>
      </c>
      <c r="AJ96" s="298" t="str">
        <f>IF(AK96="", "", IF($L96="男", VLOOKUP(AK96, データ!$B$2:$C$101, 2, FALSE), IF($L96="女", VLOOKUP(AK96, データ!$F$2:$H$101, 2, FALSE), "")))</f>
        <v/>
      </c>
      <c r="AK96" s="299" t="str">
        <f>IF(A96="","",IF(杜トラ_入力シート!Z101="", "", 杜トラ_入力シート!Z101))</f>
        <v/>
      </c>
      <c r="AL96" s="299" t="str">
        <f>IF(杜トラ_入力シート!AA101="", "", 杜トラ_入力シート!AA101)</f>
        <v/>
      </c>
      <c r="AM96" s="299" t="str">
        <f>IF(杜トラ_入力シート!AB101="", "", 杜トラ_入力シート!AB101)</f>
        <v/>
      </c>
      <c r="AN96" s="299" t="str">
        <f>IF(杜トラ_入力シート!AC101="", "", 杜トラ_入力シート!AC101)</f>
        <v/>
      </c>
      <c r="AO96" s="299" t="str">
        <f>IF(杜トラ_入力シート!AD101="", "", 杜トラ_入力シート!AD101)</f>
        <v/>
      </c>
      <c r="AP96" s="298" t="str">
        <f>IF(AQ96="", "", IF($L96="男", VLOOKUP(AQ96, データ!$B$2:$C$101, 2, FALSE), IF($L96="女", VLOOKUP(AQ96, データ!$F$2:$H$101, 2, FALSE), "")))</f>
        <v/>
      </c>
      <c r="AQ96" s="299" t="str">
        <f>IF(A96="","",IF(杜トラ_入力シート!AE101="", "", 杜トラ_入力シート!AE101))</f>
        <v/>
      </c>
      <c r="AR96" s="299" t="str">
        <f>IF(杜トラ_入力シート!AF101="", "", 杜トラ_入力シート!AF101)</f>
        <v/>
      </c>
      <c r="AS96" s="299" t="str">
        <f>IF(杜トラ_入力シート!AG101="", "", 杜トラ_入力シート!AG101)</f>
        <v/>
      </c>
      <c r="AT96" s="299" t="str">
        <f>IF(杜トラ_入力シート!AH101="", "", 杜トラ_入力シート!AH101)</f>
        <v/>
      </c>
      <c r="AU96" s="299" t="str">
        <f>IF(杜トラ_入力シート!AI101="", "", 杜トラ_入力シート!AI101)</f>
        <v/>
      </c>
      <c r="AV96" s="298" t="str">
        <f>IF(AW96="", "", IF($L96="男", VLOOKUP(AW96, データ!$B$2:$C$101, 2, FALSE), IF($L96="女", VLOOKUP(AW96, データ!$F$2:$H$101, 2, FALSE), "")))</f>
        <v/>
      </c>
      <c r="AW96" s="299" t="str">
        <f>IF(A96="","",IF(杜トラ_入力シート!AJ101="", "", 杜トラ_入力シート!AJ101))</f>
        <v/>
      </c>
      <c r="AX96" s="299" t="str">
        <f>IF(杜トラ_入力シート!AK101="", "", 杜トラ_入力シート!AK101)</f>
        <v/>
      </c>
      <c r="AY96" s="299" t="str">
        <f>IF(杜トラ_入力シート!AL101="", "", 杜トラ_入力シート!AL101)</f>
        <v/>
      </c>
      <c r="AZ96" s="299" t="str">
        <f>IF(杜トラ_入力シート!AM101="", "", 杜トラ_入力シート!AM101)</f>
        <v/>
      </c>
      <c r="BA96" s="299" t="str">
        <f>IF(杜トラ_入力シート!AN101="", "", 杜トラ_入力シート!AN101)</f>
        <v/>
      </c>
      <c r="BB96" s="299" t="str">
        <f t="shared" si="5"/>
        <v/>
      </c>
    </row>
    <row r="97" spans="1:54">
      <c r="A97" s="298" t="str">
        <f>杜トラ_入力シート!A102</f>
        <v/>
      </c>
      <c r="B97" s="298" t="str">
        <f>IF(杜トラ_入力シート!B102="", "", 杜トラ_入力シート!B102)</f>
        <v/>
      </c>
      <c r="C97" s="299" t="str">
        <f>IF(杜トラ_入力シート!C102="", "", 杜トラ_入力シート!C102)</f>
        <v/>
      </c>
      <c r="D97" s="299" t="str">
        <f>IF(杜トラ_入力シート!D102="", "", 杜トラ_入力シート!D102)</f>
        <v/>
      </c>
      <c r="E97" s="299" t="str">
        <f t="shared" si="3"/>
        <v/>
      </c>
      <c r="F97" s="299" t="str">
        <f t="shared" si="3"/>
        <v/>
      </c>
      <c r="G97" s="299" t="str">
        <f t="shared" si="4"/>
        <v/>
      </c>
      <c r="H97" s="299" t="str">
        <f t="shared" si="4"/>
        <v/>
      </c>
      <c r="I97" s="299" t="str">
        <f>IF(杜トラ_入力シート!G102="", "", 杜トラ_入力シート!G102)</f>
        <v/>
      </c>
      <c r="J97" s="299" t="str">
        <f>IF(杜トラ_入力シート!E102="", "", 杜トラ_入力シート!E102)</f>
        <v/>
      </c>
      <c r="K97" s="299" t="str">
        <f>IF(杜トラ_入力シート!F102="", "", 杜トラ_入力シート!F102)</f>
        <v/>
      </c>
      <c r="L97" s="299" t="str">
        <f>IF(杜トラ_入力シート!I102="", "", 杜トラ_入力シート!I102)</f>
        <v/>
      </c>
      <c r="M97" s="298" t="str">
        <f>IF(杜トラ_入力シート!J102="", "", 杜トラ_入力シート!J102)</f>
        <v/>
      </c>
      <c r="N97" s="298" t="str">
        <f>IF(杜トラ_入力シート!K102="", "", 杜トラ_入力シート!K102)</f>
        <v/>
      </c>
      <c r="O97" s="298" t="str">
        <f>IF(杜トラ_入力シート!L102="", "", 杜トラ_入力シート!L102)</f>
        <v/>
      </c>
      <c r="P97" s="299" t="str">
        <f>IF(杜トラ_入力シート!M102="", "", 杜トラ_入力シート!M102)</f>
        <v/>
      </c>
      <c r="Q97" s="298" t="str">
        <f>IF(A97="","",杜トラ_入力シート!$AK$2)</f>
        <v/>
      </c>
      <c r="R97" s="299" t="str">
        <f>IF(Q97="", "", 杜トラ_入力シート!$Q$2)</f>
        <v/>
      </c>
      <c r="S97" s="299" t="str">
        <f>IF(Q97="", "", 杜トラ_入力シート!$Q$1)</f>
        <v/>
      </c>
      <c r="T97" s="299" t="str">
        <f>IF(Q97="", "", 杜トラ_入力シート!$V$1)</f>
        <v/>
      </c>
      <c r="U97" s="299" t="str">
        <f>IF(Q97="", "", 杜トラ_入力シート!$Q$2)</f>
        <v/>
      </c>
      <c r="V97" s="299" t="str">
        <f>IF(杜トラ_入力シート!N102="", "", 杜トラ_入力シート!N102)</f>
        <v/>
      </c>
      <c r="W97" s="299" t="str">
        <f>IF(杜トラ_入力シート!O102="", "", 杜トラ_入力シート!O102)</f>
        <v/>
      </c>
      <c r="X97" s="298" t="str">
        <f>IF(Y97="", "", IF($L97="男", VLOOKUP(Y97, データ!$B$2:$C$101, 2, FALSE), IF($L97="女", VLOOKUP(Y97, データ!$F$2:$H$101, 2, FALSE), "")))</f>
        <v/>
      </c>
      <c r="Y97" s="299" t="str">
        <f>IF(A97="","",IF(杜トラ_入力シート!P102="", "", 杜トラ_入力シート!P102))</f>
        <v/>
      </c>
      <c r="Z97" s="299" t="str">
        <f>IF(杜トラ_入力シート!Q102="", "", 杜トラ_入力シート!Q102)</f>
        <v/>
      </c>
      <c r="AA97" s="299" t="str">
        <f>IF(杜トラ_入力シート!R102="", "", 杜トラ_入力シート!R102)</f>
        <v/>
      </c>
      <c r="AB97" s="299" t="str">
        <f>IF(杜トラ_入力シート!S102="", "", 杜トラ_入力シート!S102)</f>
        <v/>
      </c>
      <c r="AC97" s="299" t="str">
        <f>IF(杜トラ_入力シート!T102="", "", 杜トラ_入力シート!T102)</f>
        <v/>
      </c>
      <c r="AD97" s="298" t="str">
        <f>IF(AE97="", "", IF($L97="男", VLOOKUP(AE97, データ!$B$2:$C$101, 2, FALSE), IF($L97="女", VLOOKUP(AE97, データ!$F$2:$H$101, 2, FALSE), "")))</f>
        <v/>
      </c>
      <c r="AE97" s="299" t="str">
        <f>IF(A97="","",IF(杜トラ_入力シート!U102="", "", 杜トラ_入力シート!U102))</f>
        <v/>
      </c>
      <c r="AF97" s="299" t="str">
        <f>IF(杜トラ_入力シート!V102="", "", 杜トラ_入力シート!V102)</f>
        <v/>
      </c>
      <c r="AG97" s="299" t="str">
        <f>IF(杜トラ_入力シート!W102="", "", 杜トラ_入力シート!W102)</f>
        <v/>
      </c>
      <c r="AH97" s="299" t="str">
        <f>IF(杜トラ_入力シート!X102="", "", 杜トラ_入力シート!X102)</f>
        <v/>
      </c>
      <c r="AI97" s="299" t="str">
        <f>IF(杜トラ_入力シート!Y102="", "", 杜トラ_入力シート!Y102)</f>
        <v/>
      </c>
      <c r="AJ97" s="298" t="str">
        <f>IF(AK97="", "", IF($L97="男", VLOOKUP(AK97, データ!$B$2:$C$101, 2, FALSE), IF($L97="女", VLOOKUP(AK97, データ!$F$2:$H$101, 2, FALSE), "")))</f>
        <v/>
      </c>
      <c r="AK97" s="299" t="str">
        <f>IF(A97="","",IF(杜トラ_入力シート!Z102="", "", 杜トラ_入力シート!Z102))</f>
        <v/>
      </c>
      <c r="AL97" s="299" t="str">
        <f>IF(杜トラ_入力シート!AA102="", "", 杜トラ_入力シート!AA102)</f>
        <v/>
      </c>
      <c r="AM97" s="299" t="str">
        <f>IF(杜トラ_入力シート!AB102="", "", 杜トラ_入力シート!AB102)</f>
        <v/>
      </c>
      <c r="AN97" s="299" t="str">
        <f>IF(杜トラ_入力シート!AC102="", "", 杜トラ_入力シート!AC102)</f>
        <v/>
      </c>
      <c r="AO97" s="299" t="str">
        <f>IF(杜トラ_入力シート!AD102="", "", 杜トラ_入力シート!AD102)</f>
        <v/>
      </c>
      <c r="AP97" s="298" t="str">
        <f>IF(AQ97="", "", IF($L97="男", VLOOKUP(AQ97, データ!$B$2:$C$101, 2, FALSE), IF($L97="女", VLOOKUP(AQ97, データ!$F$2:$H$101, 2, FALSE), "")))</f>
        <v/>
      </c>
      <c r="AQ97" s="299" t="str">
        <f>IF(A97="","",IF(杜トラ_入力シート!AE102="", "", 杜トラ_入力シート!AE102))</f>
        <v/>
      </c>
      <c r="AR97" s="299" t="str">
        <f>IF(杜トラ_入力シート!AF102="", "", 杜トラ_入力シート!AF102)</f>
        <v/>
      </c>
      <c r="AS97" s="299" t="str">
        <f>IF(杜トラ_入力シート!AG102="", "", 杜トラ_入力シート!AG102)</f>
        <v/>
      </c>
      <c r="AT97" s="299" t="str">
        <f>IF(杜トラ_入力シート!AH102="", "", 杜トラ_入力シート!AH102)</f>
        <v/>
      </c>
      <c r="AU97" s="299" t="str">
        <f>IF(杜トラ_入力シート!AI102="", "", 杜トラ_入力シート!AI102)</f>
        <v/>
      </c>
      <c r="AV97" s="298" t="str">
        <f>IF(AW97="", "", IF($L97="男", VLOOKUP(AW97, データ!$B$2:$C$101, 2, FALSE), IF($L97="女", VLOOKUP(AW97, データ!$F$2:$H$101, 2, FALSE), "")))</f>
        <v/>
      </c>
      <c r="AW97" s="299" t="str">
        <f>IF(A97="","",IF(杜トラ_入力シート!AJ102="", "", 杜トラ_入力シート!AJ102))</f>
        <v/>
      </c>
      <c r="AX97" s="299" t="str">
        <f>IF(杜トラ_入力シート!AK102="", "", 杜トラ_入力シート!AK102)</f>
        <v/>
      </c>
      <c r="AY97" s="299" t="str">
        <f>IF(杜トラ_入力シート!AL102="", "", 杜トラ_入力シート!AL102)</f>
        <v/>
      </c>
      <c r="AZ97" s="299" t="str">
        <f>IF(杜トラ_入力シート!AM102="", "", 杜トラ_入力シート!AM102)</f>
        <v/>
      </c>
      <c r="BA97" s="299" t="str">
        <f>IF(杜トラ_入力シート!AN102="", "", 杜トラ_入力シート!AN102)</f>
        <v/>
      </c>
      <c r="BB97" s="299" t="str">
        <f t="shared" si="5"/>
        <v/>
      </c>
    </row>
    <row r="98" spans="1:54">
      <c r="A98" s="298" t="str">
        <f>杜トラ_入力シート!A103</f>
        <v/>
      </c>
      <c r="B98" s="298" t="str">
        <f>IF(杜トラ_入力シート!B103="", "", 杜トラ_入力シート!B103)</f>
        <v/>
      </c>
      <c r="C98" s="299" t="str">
        <f>IF(杜トラ_入力シート!C103="", "", 杜トラ_入力シート!C103)</f>
        <v/>
      </c>
      <c r="D98" s="299" t="str">
        <f>IF(杜トラ_入力シート!D103="", "", 杜トラ_入力シート!D103)</f>
        <v/>
      </c>
      <c r="E98" s="299" t="str">
        <f t="shared" si="3"/>
        <v/>
      </c>
      <c r="F98" s="299" t="str">
        <f t="shared" si="3"/>
        <v/>
      </c>
      <c r="G98" s="299" t="str">
        <f t="shared" si="4"/>
        <v/>
      </c>
      <c r="H98" s="299" t="str">
        <f t="shared" si="4"/>
        <v/>
      </c>
      <c r="I98" s="299" t="str">
        <f>IF(杜トラ_入力シート!G103="", "", 杜トラ_入力シート!G103)</f>
        <v/>
      </c>
      <c r="J98" s="299" t="str">
        <f>IF(杜トラ_入力シート!E103="", "", 杜トラ_入力シート!E103)</f>
        <v/>
      </c>
      <c r="K98" s="299" t="str">
        <f>IF(杜トラ_入力シート!F103="", "", 杜トラ_入力シート!F103)</f>
        <v/>
      </c>
      <c r="L98" s="299" t="str">
        <f>IF(杜トラ_入力シート!I103="", "", 杜トラ_入力シート!I103)</f>
        <v/>
      </c>
      <c r="M98" s="298" t="str">
        <f>IF(杜トラ_入力シート!J103="", "", 杜トラ_入力シート!J103)</f>
        <v/>
      </c>
      <c r="N98" s="298" t="str">
        <f>IF(杜トラ_入力シート!K103="", "", 杜トラ_入力シート!K103)</f>
        <v/>
      </c>
      <c r="O98" s="298" t="str">
        <f>IF(杜トラ_入力シート!L103="", "", 杜トラ_入力シート!L103)</f>
        <v/>
      </c>
      <c r="P98" s="299" t="str">
        <f>IF(杜トラ_入力シート!M103="", "", 杜トラ_入力シート!M103)</f>
        <v/>
      </c>
      <c r="Q98" s="298" t="str">
        <f>IF(A98="","",杜トラ_入力シート!$AK$2)</f>
        <v/>
      </c>
      <c r="R98" s="299" t="str">
        <f>IF(Q98="", "", 杜トラ_入力シート!$Q$2)</f>
        <v/>
      </c>
      <c r="S98" s="299" t="str">
        <f>IF(Q98="", "", 杜トラ_入力シート!$Q$1)</f>
        <v/>
      </c>
      <c r="T98" s="299" t="str">
        <f>IF(Q98="", "", 杜トラ_入力シート!$V$1)</f>
        <v/>
      </c>
      <c r="U98" s="299" t="str">
        <f>IF(Q98="", "", 杜トラ_入力シート!$Q$2)</f>
        <v/>
      </c>
      <c r="V98" s="299" t="str">
        <f>IF(杜トラ_入力シート!N103="", "", 杜トラ_入力シート!N103)</f>
        <v/>
      </c>
      <c r="W98" s="299" t="str">
        <f>IF(杜トラ_入力シート!O103="", "", 杜トラ_入力シート!O103)</f>
        <v/>
      </c>
      <c r="X98" s="298" t="str">
        <f>IF(Y98="", "", IF($L98="男", VLOOKUP(Y98, データ!$B$2:$C$101, 2, FALSE), IF($L98="女", VLOOKUP(Y98, データ!$F$2:$H$101, 2, FALSE), "")))</f>
        <v/>
      </c>
      <c r="Y98" s="299" t="str">
        <f>IF(A98="","",IF(杜トラ_入力シート!P103="", "", 杜トラ_入力シート!P103))</f>
        <v/>
      </c>
      <c r="Z98" s="299" t="str">
        <f>IF(杜トラ_入力シート!Q103="", "", 杜トラ_入力シート!Q103)</f>
        <v/>
      </c>
      <c r="AA98" s="299" t="str">
        <f>IF(杜トラ_入力シート!R103="", "", 杜トラ_入力シート!R103)</f>
        <v/>
      </c>
      <c r="AB98" s="299" t="str">
        <f>IF(杜トラ_入力シート!S103="", "", 杜トラ_入力シート!S103)</f>
        <v/>
      </c>
      <c r="AC98" s="299" t="str">
        <f>IF(杜トラ_入力シート!T103="", "", 杜トラ_入力シート!T103)</f>
        <v/>
      </c>
      <c r="AD98" s="298" t="str">
        <f>IF(AE98="", "", IF($L98="男", VLOOKUP(AE98, データ!$B$2:$C$101, 2, FALSE), IF($L98="女", VLOOKUP(AE98, データ!$F$2:$H$101, 2, FALSE), "")))</f>
        <v/>
      </c>
      <c r="AE98" s="299" t="str">
        <f>IF(A98="","",IF(杜トラ_入力シート!U103="", "", 杜トラ_入力シート!U103))</f>
        <v/>
      </c>
      <c r="AF98" s="299" t="str">
        <f>IF(杜トラ_入力シート!V103="", "", 杜トラ_入力シート!V103)</f>
        <v/>
      </c>
      <c r="AG98" s="299" t="str">
        <f>IF(杜トラ_入力シート!W103="", "", 杜トラ_入力シート!W103)</f>
        <v/>
      </c>
      <c r="AH98" s="299" t="str">
        <f>IF(杜トラ_入力シート!X103="", "", 杜トラ_入力シート!X103)</f>
        <v/>
      </c>
      <c r="AI98" s="299" t="str">
        <f>IF(杜トラ_入力シート!Y103="", "", 杜トラ_入力シート!Y103)</f>
        <v/>
      </c>
      <c r="AJ98" s="298" t="str">
        <f>IF(AK98="", "", IF($L98="男", VLOOKUP(AK98, データ!$B$2:$C$101, 2, FALSE), IF($L98="女", VLOOKUP(AK98, データ!$F$2:$H$101, 2, FALSE), "")))</f>
        <v/>
      </c>
      <c r="AK98" s="299" t="str">
        <f>IF(A98="","",IF(杜トラ_入力シート!Z103="", "", 杜トラ_入力シート!Z103))</f>
        <v/>
      </c>
      <c r="AL98" s="299" t="str">
        <f>IF(杜トラ_入力シート!AA103="", "", 杜トラ_入力シート!AA103)</f>
        <v/>
      </c>
      <c r="AM98" s="299" t="str">
        <f>IF(杜トラ_入力シート!AB103="", "", 杜トラ_入力シート!AB103)</f>
        <v/>
      </c>
      <c r="AN98" s="299" t="str">
        <f>IF(杜トラ_入力シート!AC103="", "", 杜トラ_入力シート!AC103)</f>
        <v/>
      </c>
      <c r="AO98" s="299" t="str">
        <f>IF(杜トラ_入力シート!AD103="", "", 杜トラ_入力シート!AD103)</f>
        <v/>
      </c>
      <c r="AP98" s="298" t="str">
        <f>IF(AQ98="", "", IF($L98="男", VLOOKUP(AQ98, データ!$B$2:$C$101, 2, FALSE), IF($L98="女", VLOOKUP(AQ98, データ!$F$2:$H$101, 2, FALSE), "")))</f>
        <v/>
      </c>
      <c r="AQ98" s="299" t="str">
        <f>IF(A98="","",IF(杜トラ_入力シート!AE103="", "", 杜トラ_入力シート!AE103))</f>
        <v/>
      </c>
      <c r="AR98" s="299" t="str">
        <f>IF(杜トラ_入力シート!AF103="", "", 杜トラ_入力シート!AF103)</f>
        <v/>
      </c>
      <c r="AS98" s="299" t="str">
        <f>IF(杜トラ_入力シート!AG103="", "", 杜トラ_入力シート!AG103)</f>
        <v/>
      </c>
      <c r="AT98" s="299" t="str">
        <f>IF(杜トラ_入力シート!AH103="", "", 杜トラ_入力シート!AH103)</f>
        <v/>
      </c>
      <c r="AU98" s="299" t="str">
        <f>IF(杜トラ_入力シート!AI103="", "", 杜トラ_入力シート!AI103)</f>
        <v/>
      </c>
      <c r="AV98" s="298" t="str">
        <f>IF(AW98="", "", IF($L98="男", VLOOKUP(AW98, データ!$B$2:$C$101, 2, FALSE), IF($L98="女", VLOOKUP(AW98, データ!$F$2:$H$101, 2, FALSE), "")))</f>
        <v/>
      </c>
      <c r="AW98" s="299" t="str">
        <f>IF(A98="","",IF(杜トラ_入力シート!AJ103="", "", 杜トラ_入力シート!AJ103))</f>
        <v/>
      </c>
      <c r="AX98" s="299" t="str">
        <f>IF(杜トラ_入力シート!AK103="", "", 杜トラ_入力シート!AK103)</f>
        <v/>
      </c>
      <c r="AY98" s="299" t="str">
        <f>IF(杜トラ_入力シート!AL103="", "", 杜トラ_入力シート!AL103)</f>
        <v/>
      </c>
      <c r="AZ98" s="299" t="str">
        <f>IF(杜トラ_入力シート!AM103="", "", 杜トラ_入力シート!AM103)</f>
        <v/>
      </c>
      <c r="BA98" s="299" t="str">
        <f>IF(杜トラ_入力シート!AN103="", "", 杜トラ_入力シート!AN103)</f>
        <v/>
      </c>
      <c r="BB98" s="299" t="str">
        <f t="shared" si="5"/>
        <v/>
      </c>
    </row>
    <row r="99" spans="1:54">
      <c r="A99" s="298" t="str">
        <f>杜トラ_入力シート!A104</f>
        <v/>
      </c>
      <c r="B99" s="298" t="str">
        <f>IF(杜トラ_入力シート!B104="", "", 杜トラ_入力シート!B104)</f>
        <v/>
      </c>
      <c r="C99" s="299" t="str">
        <f>IF(杜トラ_入力シート!C104="", "", 杜トラ_入力シート!C104)</f>
        <v/>
      </c>
      <c r="D99" s="299" t="str">
        <f>IF(杜トラ_入力シート!D104="", "", 杜トラ_入力シート!D104)</f>
        <v/>
      </c>
      <c r="E99" s="299" t="str">
        <f t="shared" si="3"/>
        <v/>
      </c>
      <c r="F99" s="299" t="str">
        <f t="shared" si="3"/>
        <v/>
      </c>
      <c r="G99" s="299" t="str">
        <f t="shared" si="4"/>
        <v/>
      </c>
      <c r="H99" s="299" t="str">
        <f t="shared" si="4"/>
        <v/>
      </c>
      <c r="I99" s="299" t="str">
        <f>IF(杜トラ_入力シート!G104="", "", 杜トラ_入力シート!G104)</f>
        <v/>
      </c>
      <c r="J99" s="299" t="str">
        <f>IF(杜トラ_入力シート!E104="", "", 杜トラ_入力シート!E104)</f>
        <v/>
      </c>
      <c r="K99" s="299" t="str">
        <f>IF(杜トラ_入力シート!F104="", "", 杜トラ_入力シート!F104)</f>
        <v/>
      </c>
      <c r="L99" s="299" t="str">
        <f>IF(杜トラ_入力シート!I104="", "", 杜トラ_入力シート!I104)</f>
        <v/>
      </c>
      <c r="M99" s="298" t="str">
        <f>IF(杜トラ_入力シート!J104="", "", 杜トラ_入力シート!J104)</f>
        <v/>
      </c>
      <c r="N99" s="298" t="str">
        <f>IF(杜トラ_入力シート!K104="", "", 杜トラ_入力シート!K104)</f>
        <v/>
      </c>
      <c r="O99" s="298" t="str">
        <f>IF(杜トラ_入力シート!L104="", "", 杜トラ_入力シート!L104)</f>
        <v/>
      </c>
      <c r="P99" s="299" t="str">
        <f>IF(杜トラ_入力シート!M104="", "", 杜トラ_入力シート!M104)</f>
        <v/>
      </c>
      <c r="Q99" s="298" t="str">
        <f>IF(A99="","",杜トラ_入力シート!$AK$2)</f>
        <v/>
      </c>
      <c r="R99" s="299" t="str">
        <f>IF(Q99="", "", 杜トラ_入力シート!$Q$2)</f>
        <v/>
      </c>
      <c r="S99" s="299" t="str">
        <f>IF(Q99="", "", 杜トラ_入力シート!$Q$1)</f>
        <v/>
      </c>
      <c r="T99" s="299" t="str">
        <f>IF(Q99="", "", 杜トラ_入力シート!$V$1)</f>
        <v/>
      </c>
      <c r="U99" s="299" t="str">
        <f>IF(Q99="", "", 杜トラ_入力シート!$Q$2)</f>
        <v/>
      </c>
      <c r="V99" s="299" t="str">
        <f>IF(杜トラ_入力シート!N104="", "", 杜トラ_入力シート!N104)</f>
        <v/>
      </c>
      <c r="W99" s="299" t="str">
        <f>IF(杜トラ_入力シート!O104="", "", 杜トラ_入力シート!O104)</f>
        <v/>
      </c>
      <c r="X99" s="298" t="str">
        <f>IF(Y99="", "", IF($L99="男", VLOOKUP(Y99, データ!$B$2:$C$101, 2, FALSE), IF($L99="女", VLOOKUP(Y99, データ!$F$2:$H$101, 2, FALSE), "")))</f>
        <v/>
      </c>
      <c r="Y99" s="299" t="str">
        <f>IF(A99="","",IF(杜トラ_入力シート!P104="", "", 杜トラ_入力シート!P104))</f>
        <v/>
      </c>
      <c r="Z99" s="299" t="str">
        <f>IF(杜トラ_入力シート!Q104="", "", 杜トラ_入力シート!Q104)</f>
        <v/>
      </c>
      <c r="AA99" s="299" t="str">
        <f>IF(杜トラ_入力シート!R104="", "", 杜トラ_入力シート!R104)</f>
        <v/>
      </c>
      <c r="AB99" s="299" t="str">
        <f>IF(杜トラ_入力シート!S104="", "", 杜トラ_入力シート!S104)</f>
        <v/>
      </c>
      <c r="AC99" s="299" t="str">
        <f>IF(杜トラ_入力シート!T104="", "", 杜トラ_入力シート!T104)</f>
        <v/>
      </c>
      <c r="AD99" s="298" t="str">
        <f>IF(AE99="", "", IF($L99="男", VLOOKUP(AE99, データ!$B$2:$C$101, 2, FALSE), IF($L99="女", VLOOKUP(AE99, データ!$F$2:$H$101, 2, FALSE), "")))</f>
        <v/>
      </c>
      <c r="AE99" s="299" t="str">
        <f>IF(A99="","",IF(杜トラ_入力シート!U104="", "", 杜トラ_入力シート!U104))</f>
        <v/>
      </c>
      <c r="AF99" s="299" t="str">
        <f>IF(杜トラ_入力シート!V104="", "", 杜トラ_入力シート!V104)</f>
        <v/>
      </c>
      <c r="AG99" s="299" t="str">
        <f>IF(杜トラ_入力シート!W104="", "", 杜トラ_入力シート!W104)</f>
        <v/>
      </c>
      <c r="AH99" s="299" t="str">
        <f>IF(杜トラ_入力シート!X104="", "", 杜トラ_入力シート!X104)</f>
        <v/>
      </c>
      <c r="AI99" s="299" t="str">
        <f>IF(杜トラ_入力シート!Y104="", "", 杜トラ_入力シート!Y104)</f>
        <v/>
      </c>
      <c r="AJ99" s="298" t="str">
        <f>IF(AK99="", "", IF($L99="男", VLOOKUP(AK99, データ!$B$2:$C$101, 2, FALSE), IF($L99="女", VLOOKUP(AK99, データ!$F$2:$H$101, 2, FALSE), "")))</f>
        <v/>
      </c>
      <c r="AK99" s="299" t="str">
        <f>IF(A99="","",IF(杜トラ_入力シート!Z104="", "", 杜トラ_入力シート!Z104))</f>
        <v/>
      </c>
      <c r="AL99" s="299" t="str">
        <f>IF(杜トラ_入力シート!AA104="", "", 杜トラ_入力シート!AA104)</f>
        <v/>
      </c>
      <c r="AM99" s="299" t="str">
        <f>IF(杜トラ_入力シート!AB104="", "", 杜トラ_入力シート!AB104)</f>
        <v/>
      </c>
      <c r="AN99" s="299" t="str">
        <f>IF(杜トラ_入力シート!AC104="", "", 杜トラ_入力シート!AC104)</f>
        <v/>
      </c>
      <c r="AO99" s="299" t="str">
        <f>IF(杜トラ_入力シート!AD104="", "", 杜トラ_入力シート!AD104)</f>
        <v/>
      </c>
      <c r="AP99" s="298" t="str">
        <f>IF(AQ99="", "", IF($L99="男", VLOOKUP(AQ99, データ!$B$2:$C$101, 2, FALSE), IF($L99="女", VLOOKUP(AQ99, データ!$F$2:$H$101, 2, FALSE), "")))</f>
        <v/>
      </c>
      <c r="AQ99" s="299" t="str">
        <f>IF(A99="","",IF(杜トラ_入力シート!AE104="", "", 杜トラ_入力シート!AE104))</f>
        <v/>
      </c>
      <c r="AR99" s="299" t="str">
        <f>IF(杜トラ_入力シート!AF104="", "", 杜トラ_入力シート!AF104)</f>
        <v/>
      </c>
      <c r="AS99" s="299" t="str">
        <f>IF(杜トラ_入力シート!AG104="", "", 杜トラ_入力シート!AG104)</f>
        <v/>
      </c>
      <c r="AT99" s="299" t="str">
        <f>IF(杜トラ_入力シート!AH104="", "", 杜トラ_入力シート!AH104)</f>
        <v/>
      </c>
      <c r="AU99" s="299" t="str">
        <f>IF(杜トラ_入力シート!AI104="", "", 杜トラ_入力シート!AI104)</f>
        <v/>
      </c>
      <c r="AV99" s="298" t="str">
        <f>IF(AW99="", "", IF($L99="男", VLOOKUP(AW99, データ!$B$2:$C$101, 2, FALSE), IF($L99="女", VLOOKUP(AW99, データ!$F$2:$H$101, 2, FALSE), "")))</f>
        <v/>
      </c>
      <c r="AW99" s="299" t="str">
        <f>IF(A99="","",IF(杜トラ_入力シート!AJ104="", "", 杜トラ_入力シート!AJ104))</f>
        <v/>
      </c>
      <c r="AX99" s="299" t="str">
        <f>IF(杜トラ_入力シート!AK104="", "", 杜トラ_入力シート!AK104)</f>
        <v/>
      </c>
      <c r="AY99" s="299" t="str">
        <f>IF(杜トラ_入力シート!AL104="", "", 杜トラ_入力シート!AL104)</f>
        <v/>
      </c>
      <c r="AZ99" s="299" t="str">
        <f>IF(杜トラ_入力シート!AM104="", "", 杜トラ_入力シート!AM104)</f>
        <v/>
      </c>
      <c r="BA99" s="299" t="str">
        <f>IF(杜トラ_入力シート!AN104="", "", 杜トラ_入力シート!AN104)</f>
        <v/>
      </c>
      <c r="BB99" s="299" t="str">
        <f t="shared" si="5"/>
        <v/>
      </c>
    </row>
    <row r="100" spans="1:54">
      <c r="A100" s="298" t="str">
        <f>杜トラ_入力シート!A105</f>
        <v/>
      </c>
      <c r="B100" s="298" t="str">
        <f>IF(杜トラ_入力シート!B105="", "", 杜トラ_入力シート!B105)</f>
        <v/>
      </c>
      <c r="C100" s="299" t="str">
        <f>IF(杜トラ_入力シート!C105="", "", 杜トラ_入力シート!C105)</f>
        <v/>
      </c>
      <c r="D100" s="299" t="str">
        <f>IF(杜トラ_入力シート!D105="", "", 杜トラ_入力シート!D105)</f>
        <v/>
      </c>
      <c r="E100" s="299" t="str">
        <f t="shared" si="3"/>
        <v/>
      </c>
      <c r="F100" s="299" t="str">
        <f t="shared" si="3"/>
        <v/>
      </c>
      <c r="G100" s="299" t="str">
        <f t="shared" si="4"/>
        <v/>
      </c>
      <c r="H100" s="299" t="str">
        <f t="shared" si="4"/>
        <v/>
      </c>
      <c r="I100" s="299" t="str">
        <f>IF(杜トラ_入力シート!G105="", "", 杜トラ_入力シート!G105)</f>
        <v/>
      </c>
      <c r="J100" s="299" t="str">
        <f>IF(杜トラ_入力シート!E105="", "", 杜トラ_入力シート!E105)</f>
        <v/>
      </c>
      <c r="K100" s="299" t="str">
        <f>IF(杜トラ_入力シート!F105="", "", 杜トラ_入力シート!F105)</f>
        <v/>
      </c>
      <c r="L100" s="299" t="str">
        <f>IF(杜トラ_入力シート!I105="", "", 杜トラ_入力シート!I105)</f>
        <v/>
      </c>
      <c r="M100" s="298" t="str">
        <f>IF(杜トラ_入力シート!J105="", "", 杜トラ_入力シート!J105)</f>
        <v/>
      </c>
      <c r="N100" s="298" t="str">
        <f>IF(杜トラ_入力シート!K105="", "", 杜トラ_入力シート!K105)</f>
        <v/>
      </c>
      <c r="O100" s="298" t="str">
        <f>IF(杜トラ_入力シート!L105="", "", 杜トラ_入力シート!L105)</f>
        <v/>
      </c>
      <c r="P100" s="299" t="str">
        <f>IF(杜トラ_入力シート!M105="", "", 杜トラ_入力シート!M105)</f>
        <v/>
      </c>
      <c r="Q100" s="298" t="str">
        <f>IF(A100="","",杜トラ_入力シート!$AK$2)</f>
        <v/>
      </c>
      <c r="R100" s="299" t="str">
        <f>IF(Q100="", "", 杜トラ_入力シート!$Q$2)</f>
        <v/>
      </c>
      <c r="S100" s="299" t="str">
        <f>IF(Q100="", "", 杜トラ_入力シート!$Q$1)</f>
        <v/>
      </c>
      <c r="T100" s="299" t="str">
        <f>IF(Q100="", "", 杜トラ_入力シート!$V$1)</f>
        <v/>
      </c>
      <c r="U100" s="299" t="str">
        <f>IF(Q100="", "", 杜トラ_入力シート!$Q$2)</f>
        <v/>
      </c>
      <c r="V100" s="299" t="str">
        <f>IF(杜トラ_入力シート!N105="", "", 杜トラ_入力シート!N105)</f>
        <v/>
      </c>
      <c r="W100" s="299" t="str">
        <f>IF(杜トラ_入力シート!O105="", "", 杜トラ_入力シート!O105)</f>
        <v/>
      </c>
      <c r="X100" s="298" t="str">
        <f>IF(Y100="", "", IF($L100="男", VLOOKUP(Y100, データ!$B$2:$C$101, 2, FALSE), IF($L100="女", VLOOKUP(Y100, データ!$F$2:$H$101, 2, FALSE), "")))</f>
        <v/>
      </c>
      <c r="Y100" s="299" t="str">
        <f>IF(A100="","",IF(杜トラ_入力シート!P105="", "", 杜トラ_入力シート!P105))</f>
        <v/>
      </c>
      <c r="Z100" s="299" t="str">
        <f>IF(杜トラ_入力シート!Q105="", "", 杜トラ_入力シート!Q105)</f>
        <v/>
      </c>
      <c r="AA100" s="299" t="str">
        <f>IF(杜トラ_入力シート!R105="", "", 杜トラ_入力シート!R105)</f>
        <v/>
      </c>
      <c r="AB100" s="299" t="str">
        <f>IF(杜トラ_入力シート!S105="", "", 杜トラ_入力シート!S105)</f>
        <v/>
      </c>
      <c r="AC100" s="299" t="str">
        <f>IF(杜トラ_入力シート!T105="", "", 杜トラ_入力シート!T105)</f>
        <v/>
      </c>
      <c r="AD100" s="298" t="str">
        <f>IF(AE100="", "", IF($L100="男", VLOOKUP(AE100, データ!$B$2:$C$101, 2, FALSE), IF($L100="女", VLOOKUP(AE100, データ!$F$2:$H$101, 2, FALSE), "")))</f>
        <v/>
      </c>
      <c r="AE100" s="299" t="str">
        <f>IF(A100="","",IF(杜トラ_入力シート!U105="", "", 杜トラ_入力シート!U105))</f>
        <v/>
      </c>
      <c r="AF100" s="299" t="str">
        <f>IF(杜トラ_入力シート!V105="", "", 杜トラ_入力シート!V105)</f>
        <v/>
      </c>
      <c r="AG100" s="299" t="str">
        <f>IF(杜トラ_入力シート!W105="", "", 杜トラ_入力シート!W105)</f>
        <v/>
      </c>
      <c r="AH100" s="299" t="str">
        <f>IF(杜トラ_入力シート!X105="", "", 杜トラ_入力シート!X105)</f>
        <v/>
      </c>
      <c r="AI100" s="299" t="str">
        <f>IF(杜トラ_入力シート!Y105="", "", 杜トラ_入力シート!Y105)</f>
        <v/>
      </c>
      <c r="AJ100" s="298" t="str">
        <f>IF(AK100="", "", IF($L100="男", VLOOKUP(AK100, データ!$B$2:$C$101, 2, FALSE), IF($L100="女", VLOOKUP(AK100, データ!$F$2:$H$101, 2, FALSE), "")))</f>
        <v/>
      </c>
      <c r="AK100" s="299" t="str">
        <f>IF(A100="","",IF(杜トラ_入力シート!Z105="", "", 杜トラ_入力シート!Z105))</f>
        <v/>
      </c>
      <c r="AL100" s="299" t="str">
        <f>IF(杜トラ_入力シート!AA105="", "", 杜トラ_入力シート!AA105)</f>
        <v/>
      </c>
      <c r="AM100" s="299" t="str">
        <f>IF(杜トラ_入力シート!AB105="", "", 杜トラ_入力シート!AB105)</f>
        <v/>
      </c>
      <c r="AN100" s="299" t="str">
        <f>IF(杜トラ_入力シート!AC105="", "", 杜トラ_入力シート!AC105)</f>
        <v/>
      </c>
      <c r="AO100" s="299" t="str">
        <f>IF(杜トラ_入力シート!AD105="", "", 杜トラ_入力シート!AD105)</f>
        <v/>
      </c>
      <c r="AP100" s="298" t="str">
        <f>IF(AQ100="", "", IF($L100="男", VLOOKUP(AQ100, データ!$B$2:$C$101, 2, FALSE), IF($L100="女", VLOOKUP(AQ100, データ!$F$2:$H$101, 2, FALSE), "")))</f>
        <v/>
      </c>
      <c r="AQ100" s="299" t="str">
        <f>IF(A100="","",IF(杜トラ_入力シート!AE105="", "", 杜トラ_入力シート!AE105))</f>
        <v/>
      </c>
      <c r="AR100" s="299" t="str">
        <f>IF(杜トラ_入力シート!AF105="", "", 杜トラ_入力シート!AF105)</f>
        <v/>
      </c>
      <c r="AS100" s="299" t="str">
        <f>IF(杜トラ_入力シート!AG105="", "", 杜トラ_入力シート!AG105)</f>
        <v/>
      </c>
      <c r="AT100" s="299" t="str">
        <f>IF(杜トラ_入力シート!AH105="", "", 杜トラ_入力シート!AH105)</f>
        <v/>
      </c>
      <c r="AU100" s="299" t="str">
        <f>IF(杜トラ_入力シート!AI105="", "", 杜トラ_入力シート!AI105)</f>
        <v/>
      </c>
      <c r="AV100" s="298" t="str">
        <f>IF(AW100="", "", IF($L100="男", VLOOKUP(AW100, データ!$B$2:$C$101, 2, FALSE), IF($L100="女", VLOOKUP(AW100, データ!$F$2:$H$101, 2, FALSE), "")))</f>
        <v/>
      </c>
      <c r="AW100" s="299" t="str">
        <f>IF(A100="","",IF(杜トラ_入力シート!AJ105="", "", 杜トラ_入力シート!AJ105))</f>
        <v/>
      </c>
      <c r="AX100" s="299" t="str">
        <f>IF(杜トラ_入力シート!AK105="", "", 杜トラ_入力シート!AK105)</f>
        <v/>
      </c>
      <c r="AY100" s="299" t="str">
        <f>IF(杜トラ_入力シート!AL105="", "", 杜トラ_入力シート!AL105)</f>
        <v/>
      </c>
      <c r="AZ100" s="299" t="str">
        <f>IF(杜トラ_入力シート!AM105="", "", 杜トラ_入力シート!AM105)</f>
        <v/>
      </c>
      <c r="BA100" s="299" t="str">
        <f>IF(杜トラ_入力シート!AN105="", "", 杜トラ_入力シート!AN105)</f>
        <v/>
      </c>
      <c r="BB100" s="299" t="str">
        <f t="shared" si="5"/>
        <v/>
      </c>
    </row>
    <row r="101" spans="1:54">
      <c r="A101" s="298" t="str">
        <f>杜トラ_入力シート!A106</f>
        <v/>
      </c>
      <c r="B101" s="298" t="str">
        <f>IF(杜トラ_入力シート!B106="", "", 杜トラ_入力シート!B106)</f>
        <v/>
      </c>
      <c r="C101" s="299" t="str">
        <f>IF(杜トラ_入力シート!C106="", "", 杜トラ_入力シート!C106)</f>
        <v/>
      </c>
      <c r="D101" s="299" t="str">
        <f>IF(杜トラ_入力シート!D106="", "", 杜トラ_入力シート!D106)</f>
        <v/>
      </c>
      <c r="E101" s="299" t="str">
        <f t="shared" si="3"/>
        <v/>
      </c>
      <c r="F101" s="299" t="str">
        <f t="shared" si="3"/>
        <v/>
      </c>
      <c r="G101" s="299" t="str">
        <f t="shared" si="4"/>
        <v/>
      </c>
      <c r="H101" s="299" t="str">
        <f t="shared" si="4"/>
        <v/>
      </c>
      <c r="I101" s="299" t="str">
        <f>IF(杜トラ_入力シート!G106="", "", 杜トラ_入力シート!G106)</f>
        <v/>
      </c>
      <c r="J101" s="299" t="str">
        <f>IF(杜トラ_入力シート!E106="", "", 杜トラ_入力シート!E106)</f>
        <v/>
      </c>
      <c r="K101" s="299" t="str">
        <f>IF(杜トラ_入力シート!F106="", "", 杜トラ_入力シート!F106)</f>
        <v/>
      </c>
      <c r="L101" s="299" t="str">
        <f>IF(杜トラ_入力シート!I106="", "", 杜トラ_入力シート!I106)</f>
        <v/>
      </c>
      <c r="M101" s="298" t="str">
        <f>IF(杜トラ_入力シート!J106="", "", 杜トラ_入力シート!J106)</f>
        <v/>
      </c>
      <c r="N101" s="298" t="str">
        <f>IF(杜トラ_入力シート!K106="", "", 杜トラ_入力シート!K106)</f>
        <v/>
      </c>
      <c r="O101" s="298" t="str">
        <f>IF(杜トラ_入力シート!L106="", "", 杜トラ_入力シート!L106)</f>
        <v/>
      </c>
      <c r="P101" s="299" t="str">
        <f>IF(杜トラ_入力シート!M106="", "", 杜トラ_入力シート!M106)</f>
        <v/>
      </c>
      <c r="Q101" s="298" t="str">
        <f>IF(A101="","",杜トラ_入力シート!$AK$2)</f>
        <v/>
      </c>
      <c r="R101" s="299" t="str">
        <f>IF(Q101="", "", 杜トラ_入力シート!$Q$2)</f>
        <v/>
      </c>
      <c r="S101" s="299" t="str">
        <f>IF(Q101="", "", 杜トラ_入力シート!$Q$1)</f>
        <v/>
      </c>
      <c r="T101" s="299" t="str">
        <f>IF(Q101="", "", 杜トラ_入力シート!$V$1)</f>
        <v/>
      </c>
      <c r="U101" s="299" t="str">
        <f>IF(Q101="", "", 杜トラ_入力シート!$Q$2)</f>
        <v/>
      </c>
      <c r="V101" s="299" t="str">
        <f>IF(杜トラ_入力シート!N106="", "", 杜トラ_入力シート!N106)</f>
        <v/>
      </c>
      <c r="W101" s="299" t="str">
        <f>IF(杜トラ_入力シート!O106="", "", 杜トラ_入力シート!O106)</f>
        <v/>
      </c>
      <c r="X101" s="298" t="str">
        <f>IF(Y101="", "", IF($L101="男", VLOOKUP(Y101, データ!$B$2:$C$101, 2, FALSE), IF($L101="女", VLOOKUP(Y101, データ!$F$2:$H$101, 2, FALSE), "")))</f>
        <v/>
      </c>
      <c r="Y101" s="299" t="str">
        <f>IF(A101="","",IF(杜トラ_入力シート!P106="", "", 杜トラ_入力シート!P106))</f>
        <v/>
      </c>
      <c r="Z101" s="299" t="str">
        <f>IF(杜トラ_入力シート!Q106="", "", 杜トラ_入力シート!Q106)</f>
        <v/>
      </c>
      <c r="AA101" s="299" t="str">
        <f>IF(杜トラ_入力シート!R106="", "", 杜トラ_入力シート!R106)</f>
        <v/>
      </c>
      <c r="AB101" s="299" t="str">
        <f>IF(杜トラ_入力シート!S106="", "", 杜トラ_入力シート!S106)</f>
        <v/>
      </c>
      <c r="AC101" s="299" t="str">
        <f>IF(杜トラ_入力シート!T106="", "", 杜トラ_入力シート!T106)</f>
        <v/>
      </c>
      <c r="AD101" s="298" t="str">
        <f>IF(AE101="", "", IF($L101="男", VLOOKUP(AE101, データ!$B$2:$C$101, 2, FALSE), IF($L101="女", VLOOKUP(AE101, データ!$F$2:$H$101, 2, FALSE), "")))</f>
        <v/>
      </c>
      <c r="AE101" s="299" t="str">
        <f>IF(A101="","",IF(杜トラ_入力シート!U106="", "", 杜トラ_入力シート!U106))</f>
        <v/>
      </c>
      <c r="AF101" s="299" t="str">
        <f>IF(杜トラ_入力シート!V106="", "", 杜トラ_入力シート!V106)</f>
        <v/>
      </c>
      <c r="AG101" s="299" t="str">
        <f>IF(杜トラ_入力シート!W106="", "", 杜トラ_入力シート!W106)</f>
        <v/>
      </c>
      <c r="AH101" s="299" t="str">
        <f>IF(杜トラ_入力シート!X106="", "", 杜トラ_入力シート!X106)</f>
        <v/>
      </c>
      <c r="AI101" s="299" t="str">
        <f>IF(杜トラ_入力シート!Y106="", "", 杜トラ_入力シート!Y106)</f>
        <v/>
      </c>
      <c r="AJ101" s="298" t="str">
        <f>IF(AK101="", "", IF($L101="男", VLOOKUP(AK101, データ!$B$2:$C$101, 2, FALSE), IF($L101="女", VLOOKUP(AK101, データ!$F$2:$H$101, 2, FALSE), "")))</f>
        <v/>
      </c>
      <c r="AK101" s="299" t="str">
        <f>IF(A101="","",IF(杜トラ_入力シート!Z106="", "", 杜トラ_入力シート!Z106))</f>
        <v/>
      </c>
      <c r="AL101" s="299" t="str">
        <f>IF(杜トラ_入力シート!AA106="", "", 杜トラ_入力シート!AA106)</f>
        <v/>
      </c>
      <c r="AM101" s="299" t="str">
        <f>IF(杜トラ_入力シート!AB106="", "", 杜トラ_入力シート!AB106)</f>
        <v/>
      </c>
      <c r="AN101" s="299" t="str">
        <f>IF(杜トラ_入力シート!AC106="", "", 杜トラ_入力シート!AC106)</f>
        <v/>
      </c>
      <c r="AO101" s="299" t="str">
        <f>IF(杜トラ_入力シート!AD106="", "", 杜トラ_入力シート!AD106)</f>
        <v/>
      </c>
      <c r="AP101" s="298" t="str">
        <f>IF(AQ101="", "", IF($L101="男", VLOOKUP(AQ101, データ!$B$2:$C$101, 2, FALSE), IF($L101="女", VLOOKUP(AQ101, データ!$F$2:$H$101, 2, FALSE), "")))</f>
        <v/>
      </c>
      <c r="AQ101" s="299" t="str">
        <f>IF(A101="","",IF(杜トラ_入力シート!AE106="", "", 杜トラ_入力シート!AE106))</f>
        <v/>
      </c>
      <c r="AR101" s="299" t="str">
        <f>IF(杜トラ_入力シート!AF106="", "", 杜トラ_入力シート!AF106)</f>
        <v/>
      </c>
      <c r="AS101" s="299" t="str">
        <f>IF(杜トラ_入力シート!AG106="", "", 杜トラ_入力シート!AG106)</f>
        <v/>
      </c>
      <c r="AT101" s="299" t="str">
        <f>IF(杜トラ_入力シート!AH106="", "", 杜トラ_入力シート!AH106)</f>
        <v/>
      </c>
      <c r="AU101" s="299" t="str">
        <f>IF(杜トラ_入力シート!AI106="", "", 杜トラ_入力シート!AI106)</f>
        <v/>
      </c>
      <c r="AV101" s="298" t="str">
        <f>IF(AW101="", "", IF($L101="男", VLOOKUP(AW101, データ!$B$2:$C$101, 2, FALSE), IF($L101="女", VLOOKUP(AW101, データ!$F$2:$H$101, 2, FALSE), "")))</f>
        <v/>
      </c>
      <c r="AW101" s="299" t="str">
        <f>IF(A101="","",IF(杜トラ_入力シート!AJ106="", "", 杜トラ_入力シート!AJ106))</f>
        <v/>
      </c>
      <c r="AX101" s="299" t="str">
        <f>IF(杜トラ_入力シート!AK106="", "", 杜トラ_入力シート!AK106)</f>
        <v/>
      </c>
      <c r="AY101" s="299" t="str">
        <f>IF(杜トラ_入力シート!AL106="", "", 杜トラ_入力シート!AL106)</f>
        <v/>
      </c>
      <c r="AZ101" s="299" t="str">
        <f>IF(杜トラ_入力シート!AM106="", "", 杜トラ_入力シート!AM106)</f>
        <v/>
      </c>
      <c r="BA101" s="299" t="str">
        <f>IF(杜トラ_入力シート!AN106="", "", 杜トラ_入力シート!AN106)</f>
        <v/>
      </c>
      <c r="BB101" s="299" t="str">
        <f t="shared" si="5"/>
        <v/>
      </c>
    </row>
    <row r="102" spans="1:54">
      <c r="A102" s="298" t="str">
        <f>杜トラ_入力シート!A107</f>
        <v/>
      </c>
      <c r="B102" s="298" t="str">
        <f>IF(杜トラ_入力シート!B107="", "", 杜トラ_入力シート!B107)</f>
        <v/>
      </c>
      <c r="C102" s="299" t="str">
        <f>IF(杜トラ_入力シート!C107="", "", 杜トラ_入力シート!C107)</f>
        <v/>
      </c>
      <c r="D102" s="299" t="str">
        <f>IF(杜トラ_入力シート!D107="", "", 杜トラ_入力シート!D107)</f>
        <v/>
      </c>
      <c r="E102" s="299" t="str">
        <f t="shared" si="3"/>
        <v/>
      </c>
      <c r="F102" s="299" t="str">
        <f t="shared" si="3"/>
        <v/>
      </c>
      <c r="G102" s="299" t="str">
        <f t="shared" si="4"/>
        <v/>
      </c>
      <c r="H102" s="299" t="str">
        <f t="shared" si="4"/>
        <v/>
      </c>
      <c r="I102" s="299" t="str">
        <f>IF(杜トラ_入力シート!G107="", "", 杜トラ_入力シート!G107)</f>
        <v/>
      </c>
      <c r="J102" s="299" t="str">
        <f>IF(杜トラ_入力シート!E107="", "", 杜トラ_入力シート!E107)</f>
        <v/>
      </c>
      <c r="K102" s="299" t="str">
        <f>IF(杜トラ_入力シート!F107="", "", 杜トラ_入力シート!F107)</f>
        <v/>
      </c>
      <c r="L102" s="299" t="str">
        <f>IF(杜トラ_入力シート!I107="", "", 杜トラ_入力シート!I107)</f>
        <v/>
      </c>
      <c r="M102" s="298" t="str">
        <f>IF(杜トラ_入力シート!J107="", "", 杜トラ_入力シート!J107)</f>
        <v/>
      </c>
      <c r="N102" s="298" t="str">
        <f>IF(杜トラ_入力シート!K107="", "", 杜トラ_入力シート!K107)</f>
        <v/>
      </c>
      <c r="O102" s="298" t="str">
        <f>IF(杜トラ_入力シート!L107="", "", 杜トラ_入力シート!L107)</f>
        <v/>
      </c>
      <c r="P102" s="299" t="str">
        <f>IF(杜トラ_入力シート!M107="", "", 杜トラ_入力シート!M107)</f>
        <v/>
      </c>
      <c r="Q102" s="298" t="str">
        <f>IF(A102="","",杜トラ_入力シート!$AK$2)</f>
        <v/>
      </c>
      <c r="R102" s="299" t="str">
        <f>IF(Q102="", "", 杜トラ_入力シート!$Q$2)</f>
        <v/>
      </c>
      <c r="S102" s="299" t="str">
        <f>IF(Q102="", "", 杜トラ_入力シート!$Q$1)</f>
        <v/>
      </c>
      <c r="T102" s="299" t="str">
        <f>IF(Q102="", "", 杜トラ_入力シート!$V$1)</f>
        <v/>
      </c>
      <c r="U102" s="299" t="str">
        <f>IF(Q102="", "", 杜トラ_入力シート!$Q$2)</f>
        <v/>
      </c>
      <c r="V102" s="299" t="str">
        <f>IF(杜トラ_入力シート!N107="", "", 杜トラ_入力シート!N107)</f>
        <v/>
      </c>
      <c r="W102" s="299" t="str">
        <f>IF(杜トラ_入力シート!O107="", "", 杜トラ_入力シート!O107)</f>
        <v/>
      </c>
      <c r="X102" s="298" t="str">
        <f>IF(Y102="", "", IF($L102="男", VLOOKUP(Y102, データ!$B$2:$C$101, 2, FALSE), IF($L102="女", VLOOKUP(Y102, データ!$F$2:$H$101, 2, FALSE), "")))</f>
        <v/>
      </c>
      <c r="Y102" s="299" t="str">
        <f>IF(A102="","",IF(杜トラ_入力シート!P107="", "", 杜トラ_入力シート!P107))</f>
        <v/>
      </c>
      <c r="Z102" s="299" t="str">
        <f>IF(杜トラ_入力シート!Q107="", "", 杜トラ_入力シート!Q107)</f>
        <v/>
      </c>
      <c r="AA102" s="299" t="str">
        <f>IF(杜トラ_入力シート!R107="", "", 杜トラ_入力シート!R107)</f>
        <v/>
      </c>
      <c r="AB102" s="299" t="str">
        <f>IF(杜トラ_入力シート!S107="", "", 杜トラ_入力シート!S107)</f>
        <v/>
      </c>
      <c r="AC102" s="299" t="str">
        <f>IF(杜トラ_入力シート!T107="", "", 杜トラ_入力シート!T107)</f>
        <v/>
      </c>
      <c r="AD102" s="298" t="str">
        <f>IF(AE102="", "", IF($L102="男", VLOOKUP(AE102, データ!$B$2:$C$101, 2, FALSE), IF($L102="女", VLOOKUP(AE102, データ!$F$2:$H$101, 2, FALSE), "")))</f>
        <v/>
      </c>
      <c r="AE102" s="299" t="str">
        <f>IF(A102="","",IF(杜トラ_入力シート!U107="", "", 杜トラ_入力シート!U107))</f>
        <v/>
      </c>
      <c r="AF102" s="299" t="str">
        <f>IF(杜トラ_入力シート!V107="", "", 杜トラ_入力シート!V107)</f>
        <v/>
      </c>
      <c r="AG102" s="299" t="str">
        <f>IF(杜トラ_入力シート!W107="", "", 杜トラ_入力シート!W107)</f>
        <v/>
      </c>
      <c r="AH102" s="299" t="str">
        <f>IF(杜トラ_入力シート!X107="", "", 杜トラ_入力シート!X107)</f>
        <v/>
      </c>
      <c r="AI102" s="299" t="str">
        <f>IF(杜トラ_入力シート!Y107="", "", 杜トラ_入力シート!Y107)</f>
        <v/>
      </c>
      <c r="AJ102" s="298" t="str">
        <f>IF(AK102="", "", IF($L102="男", VLOOKUP(AK102, データ!$B$2:$C$101, 2, FALSE), IF($L102="女", VLOOKUP(AK102, データ!$F$2:$H$101, 2, FALSE), "")))</f>
        <v/>
      </c>
      <c r="AK102" s="299" t="str">
        <f>IF(A102="","",IF(杜トラ_入力シート!Z107="", "", 杜トラ_入力シート!Z107))</f>
        <v/>
      </c>
      <c r="AL102" s="299" t="str">
        <f>IF(杜トラ_入力シート!AA107="", "", 杜トラ_入力シート!AA107)</f>
        <v/>
      </c>
      <c r="AM102" s="299" t="str">
        <f>IF(杜トラ_入力シート!AB107="", "", 杜トラ_入力シート!AB107)</f>
        <v/>
      </c>
      <c r="AN102" s="299" t="str">
        <f>IF(杜トラ_入力シート!AC107="", "", 杜トラ_入力シート!AC107)</f>
        <v/>
      </c>
      <c r="AO102" s="299" t="str">
        <f>IF(杜トラ_入力シート!AD107="", "", 杜トラ_入力シート!AD107)</f>
        <v/>
      </c>
      <c r="AP102" s="298" t="str">
        <f>IF(AQ102="", "", IF($L102="男", VLOOKUP(AQ102, データ!$B$2:$C$101, 2, FALSE), IF($L102="女", VLOOKUP(AQ102, データ!$F$2:$H$101, 2, FALSE), "")))</f>
        <v/>
      </c>
      <c r="AQ102" s="299" t="str">
        <f>IF(A102="","",IF(杜トラ_入力シート!AE107="", "", 杜トラ_入力シート!AE107))</f>
        <v/>
      </c>
      <c r="AR102" s="299" t="str">
        <f>IF(杜トラ_入力シート!AF107="", "", 杜トラ_入力シート!AF107)</f>
        <v/>
      </c>
      <c r="AS102" s="299" t="str">
        <f>IF(杜トラ_入力シート!AG107="", "", 杜トラ_入力シート!AG107)</f>
        <v/>
      </c>
      <c r="AT102" s="299" t="str">
        <f>IF(杜トラ_入力シート!AH107="", "", 杜トラ_入力シート!AH107)</f>
        <v/>
      </c>
      <c r="AU102" s="299" t="str">
        <f>IF(杜トラ_入力シート!AI107="", "", 杜トラ_入力シート!AI107)</f>
        <v/>
      </c>
      <c r="AV102" s="298" t="str">
        <f>IF(AW102="", "", IF($L102="男", VLOOKUP(AW102, データ!$B$2:$C$101, 2, FALSE), IF($L102="女", VLOOKUP(AW102, データ!$F$2:$H$101, 2, FALSE), "")))</f>
        <v/>
      </c>
      <c r="AW102" s="299" t="str">
        <f>IF(A102="","",IF(杜トラ_入力シート!AJ107="", "", 杜トラ_入力シート!AJ107))</f>
        <v/>
      </c>
      <c r="AX102" s="299" t="str">
        <f>IF(杜トラ_入力シート!AK107="", "", 杜トラ_入力シート!AK107)</f>
        <v/>
      </c>
      <c r="AY102" s="299" t="str">
        <f>IF(杜トラ_入力シート!AL107="", "", 杜トラ_入力シート!AL107)</f>
        <v/>
      </c>
      <c r="AZ102" s="299" t="str">
        <f>IF(杜トラ_入力シート!AM107="", "", 杜トラ_入力シート!AM107)</f>
        <v/>
      </c>
      <c r="BA102" s="299" t="str">
        <f>IF(杜トラ_入力シート!AN107="", "", 杜トラ_入力シート!AN107)</f>
        <v/>
      </c>
      <c r="BB102" s="299" t="str">
        <f t="shared" si="5"/>
        <v/>
      </c>
    </row>
    <row r="103" spans="1:54">
      <c r="A103" s="298" t="str">
        <f>杜トラ_入力シート!A108</f>
        <v/>
      </c>
      <c r="B103" s="298" t="str">
        <f>IF(杜トラ_入力シート!B108="", "", 杜トラ_入力シート!B108)</f>
        <v/>
      </c>
      <c r="C103" s="299" t="str">
        <f>IF(杜トラ_入力シート!C108="", "", 杜トラ_入力シート!C108)</f>
        <v/>
      </c>
      <c r="D103" s="299" t="str">
        <f>IF(杜トラ_入力シート!D108="", "", 杜トラ_入力シート!D108)</f>
        <v/>
      </c>
      <c r="E103" s="299" t="str">
        <f t="shared" si="3"/>
        <v/>
      </c>
      <c r="F103" s="299" t="str">
        <f t="shared" si="3"/>
        <v/>
      </c>
      <c r="G103" s="299" t="str">
        <f t="shared" si="4"/>
        <v/>
      </c>
      <c r="H103" s="299" t="str">
        <f t="shared" si="4"/>
        <v/>
      </c>
      <c r="I103" s="299" t="str">
        <f>IF(杜トラ_入力シート!G108="", "", 杜トラ_入力シート!G108)</f>
        <v/>
      </c>
      <c r="J103" s="299" t="str">
        <f>IF(杜トラ_入力シート!E108="", "", 杜トラ_入力シート!E108)</f>
        <v/>
      </c>
      <c r="K103" s="299" t="str">
        <f>IF(杜トラ_入力シート!F108="", "", 杜トラ_入力シート!F108)</f>
        <v/>
      </c>
      <c r="L103" s="299" t="str">
        <f>IF(杜トラ_入力シート!I108="", "", 杜トラ_入力シート!I108)</f>
        <v/>
      </c>
      <c r="M103" s="298" t="str">
        <f>IF(杜トラ_入力シート!J108="", "", 杜トラ_入力シート!J108)</f>
        <v/>
      </c>
      <c r="N103" s="298" t="str">
        <f>IF(杜トラ_入力シート!K108="", "", 杜トラ_入力シート!K108)</f>
        <v/>
      </c>
      <c r="O103" s="298" t="str">
        <f>IF(杜トラ_入力シート!L108="", "", 杜トラ_入力シート!L108)</f>
        <v/>
      </c>
      <c r="P103" s="299" t="str">
        <f>IF(杜トラ_入力シート!M108="", "", 杜トラ_入力シート!M108)</f>
        <v/>
      </c>
      <c r="Q103" s="298" t="str">
        <f>IF(A103="","",杜トラ_入力シート!$AK$2)</f>
        <v/>
      </c>
      <c r="R103" s="299" t="str">
        <f>IF(Q103="", "", 杜トラ_入力シート!$Q$2)</f>
        <v/>
      </c>
      <c r="S103" s="299" t="str">
        <f>IF(Q103="", "", 杜トラ_入力シート!$Q$1)</f>
        <v/>
      </c>
      <c r="T103" s="299" t="str">
        <f>IF(Q103="", "", 杜トラ_入力シート!$V$1)</f>
        <v/>
      </c>
      <c r="U103" s="299" t="str">
        <f>IF(Q103="", "", 杜トラ_入力シート!$Q$2)</f>
        <v/>
      </c>
      <c r="V103" s="299" t="str">
        <f>IF(杜トラ_入力シート!N108="", "", 杜トラ_入力シート!N108)</f>
        <v/>
      </c>
      <c r="W103" s="299" t="str">
        <f>IF(杜トラ_入力シート!O108="", "", 杜トラ_入力シート!O108)</f>
        <v/>
      </c>
      <c r="X103" s="298" t="str">
        <f>IF(Y103="", "", IF($L103="男", VLOOKUP(Y103, データ!$B$2:$C$101, 2, FALSE), IF($L103="女", VLOOKUP(Y103, データ!$F$2:$H$101, 2, FALSE), "")))</f>
        <v/>
      </c>
      <c r="Y103" s="299" t="str">
        <f>IF(A103="","",IF(杜トラ_入力シート!P108="", "", 杜トラ_入力シート!P108))</f>
        <v/>
      </c>
      <c r="Z103" s="299" t="str">
        <f>IF(杜トラ_入力シート!Q108="", "", 杜トラ_入力シート!Q108)</f>
        <v/>
      </c>
      <c r="AA103" s="299" t="str">
        <f>IF(杜トラ_入力シート!R108="", "", 杜トラ_入力シート!R108)</f>
        <v/>
      </c>
      <c r="AB103" s="299" t="str">
        <f>IF(杜トラ_入力シート!S108="", "", 杜トラ_入力シート!S108)</f>
        <v/>
      </c>
      <c r="AC103" s="299" t="str">
        <f>IF(杜トラ_入力シート!T108="", "", 杜トラ_入力シート!T108)</f>
        <v/>
      </c>
      <c r="AD103" s="298" t="str">
        <f>IF(AE103="", "", IF($L103="男", VLOOKUP(AE103, データ!$B$2:$C$101, 2, FALSE), IF($L103="女", VLOOKUP(AE103, データ!$F$2:$H$101, 2, FALSE), "")))</f>
        <v/>
      </c>
      <c r="AE103" s="299" t="str">
        <f>IF(A103="","",IF(杜トラ_入力シート!U108="", "", 杜トラ_入力シート!U108))</f>
        <v/>
      </c>
      <c r="AF103" s="299" t="str">
        <f>IF(杜トラ_入力シート!V108="", "", 杜トラ_入力シート!V108)</f>
        <v/>
      </c>
      <c r="AG103" s="299" t="str">
        <f>IF(杜トラ_入力シート!W108="", "", 杜トラ_入力シート!W108)</f>
        <v/>
      </c>
      <c r="AH103" s="299" t="str">
        <f>IF(杜トラ_入力シート!X108="", "", 杜トラ_入力シート!X108)</f>
        <v/>
      </c>
      <c r="AI103" s="299" t="str">
        <f>IF(杜トラ_入力シート!Y108="", "", 杜トラ_入力シート!Y108)</f>
        <v/>
      </c>
      <c r="AJ103" s="298" t="str">
        <f>IF(AK103="", "", IF($L103="男", VLOOKUP(AK103, データ!$B$2:$C$101, 2, FALSE), IF($L103="女", VLOOKUP(AK103, データ!$F$2:$H$101, 2, FALSE), "")))</f>
        <v/>
      </c>
      <c r="AK103" s="299" t="str">
        <f>IF(A103="","",IF(杜トラ_入力シート!Z108="", "", 杜トラ_入力シート!Z108))</f>
        <v/>
      </c>
      <c r="AL103" s="299" t="str">
        <f>IF(杜トラ_入力シート!AA108="", "", 杜トラ_入力シート!AA108)</f>
        <v/>
      </c>
      <c r="AM103" s="299" t="str">
        <f>IF(杜トラ_入力シート!AB108="", "", 杜トラ_入力シート!AB108)</f>
        <v/>
      </c>
      <c r="AN103" s="299" t="str">
        <f>IF(杜トラ_入力シート!AC108="", "", 杜トラ_入力シート!AC108)</f>
        <v/>
      </c>
      <c r="AO103" s="299" t="str">
        <f>IF(杜トラ_入力シート!AD108="", "", 杜トラ_入力シート!AD108)</f>
        <v/>
      </c>
      <c r="AP103" s="298" t="str">
        <f>IF(AQ103="", "", IF($L103="男", VLOOKUP(AQ103, データ!$B$2:$C$101, 2, FALSE), IF($L103="女", VLOOKUP(AQ103, データ!$F$2:$H$101, 2, FALSE), "")))</f>
        <v/>
      </c>
      <c r="AQ103" s="299" t="str">
        <f>IF(A103="","",IF(杜トラ_入力シート!AE108="", "", 杜トラ_入力シート!AE108))</f>
        <v/>
      </c>
      <c r="AR103" s="299" t="str">
        <f>IF(杜トラ_入力シート!AF108="", "", 杜トラ_入力シート!AF108)</f>
        <v/>
      </c>
      <c r="AS103" s="299" t="str">
        <f>IF(杜トラ_入力シート!AG108="", "", 杜トラ_入力シート!AG108)</f>
        <v/>
      </c>
      <c r="AT103" s="299" t="str">
        <f>IF(杜トラ_入力シート!AH108="", "", 杜トラ_入力シート!AH108)</f>
        <v/>
      </c>
      <c r="AU103" s="299" t="str">
        <f>IF(杜トラ_入力シート!AI108="", "", 杜トラ_入力シート!AI108)</f>
        <v/>
      </c>
      <c r="AV103" s="298" t="str">
        <f>IF(AW103="", "", IF($L103="男", VLOOKUP(AW103, データ!$B$2:$C$101, 2, FALSE), IF($L103="女", VLOOKUP(AW103, データ!$F$2:$H$101, 2, FALSE), "")))</f>
        <v/>
      </c>
      <c r="AW103" s="299" t="str">
        <f>IF(A103="","",IF(杜トラ_入力シート!AJ108="", "", 杜トラ_入力シート!AJ108))</f>
        <v/>
      </c>
      <c r="AX103" s="299" t="str">
        <f>IF(杜トラ_入力シート!AK108="", "", 杜トラ_入力シート!AK108)</f>
        <v/>
      </c>
      <c r="AY103" s="299" t="str">
        <f>IF(杜トラ_入力シート!AL108="", "", 杜トラ_入力シート!AL108)</f>
        <v/>
      </c>
      <c r="AZ103" s="299" t="str">
        <f>IF(杜トラ_入力シート!AM108="", "", 杜トラ_入力シート!AM108)</f>
        <v/>
      </c>
      <c r="BA103" s="299" t="str">
        <f>IF(杜トラ_入力シート!AN108="", "", 杜トラ_入力シート!AN108)</f>
        <v/>
      </c>
      <c r="BB103" s="299" t="str">
        <f t="shared" si="5"/>
        <v/>
      </c>
    </row>
    <row r="104" spans="1:54">
      <c r="A104" s="298" t="str">
        <f>杜トラ_入力シート!A109</f>
        <v/>
      </c>
      <c r="B104" s="298" t="str">
        <f>IF(杜トラ_入力シート!B109="", "", 杜トラ_入力シート!B109)</f>
        <v/>
      </c>
      <c r="C104" s="299" t="str">
        <f>IF(杜トラ_入力シート!C109="", "", 杜トラ_入力シート!C109)</f>
        <v/>
      </c>
      <c r="D104" s="299" t="str">
        <f>IF(杜トラ_入力シート!D109="", "", 杜トラ_入力シート!D109)</f>
        <v/>
      </c>
      <c r="E104" s="299" t="str">
        <f t="shared" si="3"/>
        <v/>
      </c>
      <c r="F104" s="299" t="str">
        <f t="shared" si="3"/>
        <v/>
      </c>
      <c r="G104" s="299" t="str">
        <f t="shared" si="4"/>
        <v/>
      </c>
      <c r="H104" s="299" t="str">
        <f t="shared" si="4"/>
        <v/>
      </c>
      <c r="I104" s="299" t="str">
        <f>IF(杜トラ_入力シート!G109="", "", 杜トラ_入力シート!G109)</f>
        <v/>
      </c>
      <c r="J104" s="299" t="str">
        <f>IF(杜トラ_入力シート!E109="", "", 杜トラ_入力シート!E109)</f>
        <v/>
      </c>
      <c r="K104" s="299" t="str">
        <f>IF(杜トラ_入力シート!F109="", "", 杜トラ_入力シート!F109)</f>
        <v/>
      </c>
      <c r="L104" s="299" t="str">
        <f>IF(杜トラ_入力シート!I109="", "", 杜トラ_入力シート!I109)</f>
        <v/>
      </c>
      <c r="M104" s="298" t="str">
        <f>IF(杜トラ_入力シート!J109="", "", 杜トラ_入力シート!J109)</f>
        <v/>
      </c>
      <c r="N104" s="298" t="str">
        <f>IF(杜トラ_入力シート!K109="", "", 杜トラ_入力シート!K109)</f>
        <v/>
      </c>
      <c r="O104" s="298" t="str">
        <f>IF(杜トラ_入力シート!L109="", "", 杜トラ_入力シート!L109)</f>
        <v/>
      </c>
      <c r="P104" s="299" t="str">
        <f>IF(杜トラ_入力シート!M109="", "", 杜トラ_入力シート!M109)</f>
        <v/>
      </c>
      <c r="Q104" s="298" t="str">
        <f>IF(A104="","",杜トラ_入力シート!$AK$2)</f>
        <v/>
      </c>
      <c r="R104" s="299" t="str">
        <f>IF(Q104="", "", 杜トラ_入力シート!$Q$2)</f>
        <v/>
      </c>
      <c r="S104" s="299" t="str">
        <f>IF(Q104="", "", 杜トラ_入力シート!$Q$1)</f>
        <v/>
      </c>
      <c r="T104" s="299" t="str">
        <f>IF(Q104="", "", 杜トラ_入力シート!$V$1)</f>
        <v/>
      </c>
      <c r="U104" s="299" t="str">
        <f>IF(Q104="", "", 杜トラ_入力シート!$Q$2)</f>
        <v/>
      </c>
      <c r="V104" s="299" t="str">
        <f>IF(杜トラ_入力シート!N109="", "", 杜トラ_入力シート!N109)</f>
        <v/>
      </c>
      <c r="W104" s="299" t="str">
        <f>IF(杜トラ_入力シート!O109="", "", 杜トラ_入力シート!O109)</f>
        <v/>
      </c>
      <c r="X104" s="298" t="str">
        <f>IF(Y104="", "", IF($L104="男", VLOOKUP(Y104, データ!$B$2:$C$101, 2, FALSE), IF($L104="女", VLOOKUP(Y104, データ!$F$2:$H$101, 2, FALSE), "")))</f>
        <v/>
      </c>
      <c r="Y104" s="299" t="str">
        <f>IF(A104="","",IF(杜トラ_入力シート!P109="", "", 杜トラ_入力シート!P109))</f>
        <v/>
      </c>
      <c r="Z104" s="299" t="str">
        <f>IF(杜トラ_入力シート!Q109="", "", 杜トラ_入力シート!Q109)</f>
        <v/>
      </c>
      <c r="AA104" s="299" t="str">
        <f>IF(杜トラ_入力シート!R109="", "", 杜トラ_入力シート!R109)</f>
        <v/>
      </c>
      <c r="AB104" s="299" t="str">
        <f>IF(杜トラ_入力シート!S109="", "", 杜トラ_入力シート!S109)</f>
        <v/>
      </c>
      <c r="AC104" s="299" t="str">
        <f>IF(杜トラ_入力シート!T109="", "", 杜トラ_入力シート!T109)</f>
        <v/>
      </c>
      <c r="AD104" s="298" t="str">
        <f>IF(AE104="", "", IF($L104="男", VLOOKUP(AE104, データ!$B$2:$C$101, 2, FALSE), IF($L104="女", VLOOKUP(AE104, データ!$F$2:$H$101, 2, FALSE), "")))</f>
        <v/>
      </c>
      <c r="AE104" s="299" t="str">
        <f>IF(A104="","",IF(杜トラ_入力シート!U109="", "", 杜トラ_入力シート!U109))</f>
        <v/>
      </c>
      <c r="AF104" s="299" t="str">
        <f>IF(杜トラ_入力シート!V109="", "", 杜トラ_入力シート!V109)</f>
        <v/>
      </c>
      <c r="AG104" s="299" t="str">
        <f>IF(杜トラ_入力シート!W109="", "", 杜トラ_入力シート!W109)</f>
        <v/>
      </c>
      <c r="AH104" s="299" t="str">
        <f>IF(杜トラ_入力シート!X109="", "", 杜トラ_入力シート!X109)</f>
        <v/>
      </c>
      <c r="AI104" s="299" t="str">
        <f>IF(杜トラ_入力シート!Y109="", "", 杜トラ_入力シート!Y109)</f>
        <v/>
      </c>
      <c r="AJ104" s="298" t="str">
        <f>IF(AK104="", "", IF($L104="男", VLOOKUP(AK104, データ!$B$2:$C$101, 2, FALSE), IF($L104="女", VLOOKUP(AK104, データ!$F$2:$H$101, 2, FALSE), "")))</f>
        <v/>
      </c>
      <c r="AK104" s="299" t="str">
        <f>IF(A104="","",IF(杜トラ_入力シート!Z109="", "", 杜トラ_入力シート!Z109))</f>
        <v/>
      </c>
      <c r="AL104" s="299" t="str">
        <f>IF(杜トラ_入力シート!AA109="", "", 杜トラ_入力シート!AA109)</f>
        <v/>
      </c>
      <c r="AM104" s="299" t="str">
        <f>IF(杜トラ_入力シート!AB109="", "", 杜トラ_入力シート!AB109)</f>
        <v/>
      </c>
      <c r="AN104" s="299" t="str">
        <f>IF(杜トラ_入力シート!AC109="", "", 杜トラ_入力シート!AC109)</f>
        <v/>
      </c>
      <c r="AO104" s="299" t="str">
        <f>IF(杜トラ_入力シート!AD109="", "", 杜トラ_入力シート!AD109)</f>
        <v/>
      </c>
      <c r="AP104" s="298" t="str">
        <f>IF(AQ104="", "", IF($L104="男", VLOOKUP(AQ104, データ!$B$2:$C$101, 2, FALSE), IF($L104="女", VLOOKUP(AQ104, データ!$F$2:$H$101, 2, FALSE), "")))</f>
        <v/>
      </c>
      <c r="AQ104" s="299" t="str">
        <f>IF(A104="","",IF(杜トラ_入力シート!AE109="", "", 杜トラ_入力シート!AE109))</f>
        <v/>
      </c>
      <c r="AR104" s="299" t="str">
        <f>IF(杜トラ_入力シート!AF109="", "", 杜トラ_入力シート!AF109)</f>
        <v/>
      </c>
      <c r="AS104" s="299" t="str">
        <f>IF(杜トラ_入力シート!AG109="", "", 杜トラ_入力シート!AG109)</f>
        <v/>
      </c>
      <c r="AT104" s="299" t="str">
        <f>IF(杜トラ_入力シート!AH109="", "", 杜トラ_入力シート!AH109)</f>
        <v/>
      </c>
      <c r="AU104" s="299" t="str">
        <f>IF(杜トラ_入力シート!AI109="", "", 杜トラ_入力シート!AI109)</f>
        <v/>
      </c>
      <c r="AV104" s="298" t="str">
        <f>IF(AW104="", "", IF($L104="男", VLOOKUP(AW104, データ!$B$2:$C$101, 2, FALSE), IF($L104="女", VLOOKUP(AW104, データ!$F$2:$H$101, 2, FALSE), "")))</f>
        <v/>
      </c>
      <c r="AW104" s="299" t="str">
        <f>IF(A104="","",IF(杜トラ_入力シート!AJ109="", "", 杜トラ_入力シート!AJ109))</f>
        <v/>
      </c>
      <c r="AX104" s="299" t="str">
        <f>IF(杜トラ_入力シート!AK109="", "", 杜トラ_入力シート!AK109)</f>
        <v/>
      </c>
      <c r="AY104" s="299" t="str">
        <f>IF(杜トラ_入力シート!AL109="", "", 杜トラ_入力シート!AL109)</f>
        <v/>
      </c>
      <c r="AZ104" s="299" t="str">
        <f>IF(杜トラ_入力シート!AM109="", "", 杜トラ_入力シート!AM109)</f>
        <v/>
      </c>
      <c r="BA104" s="299" t="str">
        <f>IF(杜トラ_入力シート!AN109="", "", 杜トラ_入力シート!AN109)</f>
        <v/>
      </c>
      <c r="BB104" s="299" t="str">
        <f t="shared" si="5"/>
        <v/>
      </c>
    </row>
    <row r="105" spans="1:54">
      <c r="A105" s="298" t="str">
        <f>杜トラ_入力シート!A110</f>
        <v/>
      </c>
      <c r="B105" s="298" t="str">
        <f>IF(杜トラ_入力シート!B110="", "", 杜トラ_入力シート!B110)</f>
        <v/>
      </c>
      <c r="C105" s="299" t="str">
        <f>IF(杜トラ_入力シート!C110="", "", 杜トラ_入力シート!C110)</f>
        <v/>
      </c>
      <c r="D105" s="299" t="str">
        <f>IF(杜トラ_入力シート!D110="", "", 杜トラ_入力シート!D110)</f>
        <v/>
      </c>
      <c r="E105" s="299" t="str">
        <f t="shared" si="3"/>
        <v/>
      </c>
      <c r="F105" s="299" t="str">
        <f t="shared" si="3"/>
        <v/>
      </c>
      <c r="G105" s="299" t="str">
        <f t="shared" si="4"/>
        <v/>
      </c>
      <c r="H105" s="299" t="str">
        <f t="shared" si="4"/>
        <v/>
      </c>
      <c r="I105" s="299" t="str">
        <f>IF(杜トラ_入力シート!G110="", "", 杜トラ_入力シート!G110)</f>
        <v/>
      </c>
      <c r="J105" s="299" t="str">
        <f>IF(杜トラ_入力シート!E110="", "", 杜トラ_入力シート!E110)</f>
        <v/>
      </c>
      <c r="K105" s="299" t="str">
        <f>IF(杜トラ_入力シート!F110="", "", 杜トラ_入力シート!F110)</f>
        <v/>
      </c>
      <c r="L105" s="299" t="str">
        <f>IF(杜トラ_入力シート!I110="", "", 杜トラ_入力シート!I110)</f>
        <v/>
      </c>
      <c r="M105" s="298" t="str">
        <f>IF(杜トラ_入力シート!J110="", "", 杜トラ_入力シート!J110)</f>
        <v/>
      </c>
      <c r="N105" s="298" t="str">
        <f>IF(杜トラ_入力シート!K110="", "", 杜トラ_入力シート!K110)</f>
        <v/>
      </c>
      <c r="O105" s="298" t="str">
        <f>IF(杜トラ_入力シート!L110="", "", 杜トラ_入力シート!L110)</f>
        <v/>
      </c>
      <c r="P105" s="299" t="str">
        <f>IF(杜トラ_入力シート!M110="", "", 杜トラ_入力シート!M110)</f>
        <v/>
      </c>
      <c r="Q105" s="298" t="str">
        <f>IF(A105="","",杜トラ_入力シート!$AK$2)</f>
        <v/>
      </c>
      <c r="R105" s="299" t="str">
        <f>IF(Q105="", "", 杜トラ_入力シート!$Q$2)</f>
        <v/>
      </c>
      <c r="S105" s="299" t="str">
        <f>IF(Q105="", "", 杜トラ_入力シート!$Q$1)</f>
        <v/>
      </c>
      <c r="T105" s="299" t="str">
        <f>IF(Q105="", "", 杜トラ_入力シート!$V$1)</f>
        <v/>
      </c>
      <c r="U105" s="299" t="str">
        <f>IF(Q105="", "", 杜トラ_入力シート!$Q$2)</f>
        <v/>
      </c>
      <c r="V105" s="299" t="str">
        <f>IF(杜トラ_入力シート!N110="", "", 杜トラ_入力シート!N110)</f>
        <v/>
      </c>
      <c r="W105" s="299" t="str">
        <f>IF(杜トラ_入力シート!O110="", "", 杜トラ_入力シート!O110)</f>
        <v/>
      </c>
      <c r="X105" s="298" t="str">
        <f>IF(Y105="", "", IF($L105="男", VLOOKUP(Y105, データ!$B$2:$C$101, 2, FALSE), IF($L105="女", VLOOKUP(Y105, データ!$F$2:$H$101, 2, FALSE), "")))</f>
        <v/>
      </c>
      <c r="Y105" s="299" t="str">
        <f>IF(A105="","",IF(杜トラ_入力シート!P110="", "", 杜トラ_入力シート!P110))</f>
        <v/>
      </c>
      <c r="Z105" s="299" t="str">
        <f>IF(杜トラ_入力シート!Q110="", "", 杜トラ_入力シート!Q110)</f>
        <v/>
      </c>
      <c r="AA105" s="299" t="str">
        <f>IF(杜トラ_入力シート!R110="", "", 杜トラ_入力シート!R110)</f>
        <v/>
      </c>
      <c r="AB105" s="299" t="str">
        <f>IF(杜トラ_入力シート!S110="", "", 杜トラ_入力シート!S110)</f>
        <v/>
      </c>
      <c r="AC105" s="299" t="str">
        <f>IF(杜トラ_入力シート!T110="", "", 杜トラ_入力シート!T110)</f>
        <v/>
      </c>
      <c r="AD105" s="298" t="str">
        <f>IF(AE105="", "", IF($L105="男", VLOOKUP(AE105, データ!$B$2:$C$101, 2, FALSE), IF($L105="女", VLOOKUP(AE105, データ!$F$2:$H$101, 2, FALSE), "")))</f>
        <v/>
      </c>
      <c r="AE105" s="299" t="str">
        <f>IF(A105="","",IF(杜トラ_入力シート!U110="", "", 杜トラ_入力シート!U110))</f>
        <v/>
      </c>
      <c r="AF105" s="299" t="str">
        <f>IF(杜トラ_入力シート!V110="", "", 杜トラ_入力シート!V110)</f>
        <v/>
      </c>
      <c r="AG105" s="299" t="str">
        <f>IF(杜トラ_入力シート!W110="", "", 杜トラ_入力シート!W110)</f>
        <v/>
      </c>
      <c r="AH105" s="299" t="str">
        <f>IF(杜トラ_入力シート!X110="", "", 杜トラ_入力シート!X110)</f>
        <v/>
      </c>
      <c r="AI105" s="299" t="str">
        <f>IF(杜トラ_入力シート!Y110="", "", 杜トラ_入力シート!Y110)</f>
        <v/>
      </c>
      <c r="AJ105" s="298" t="str">
        <f>IF(AK105="", "", IF($L105="男", VLOOKUP(AK105, データ!$B$2:$C$101, 2, FALSE), IF($L105="女", VLOOKUP(AK105, データ!$F$2:$H$101, 2, FALSE), "")))</f>
        <v/>
      </c>
      <c r="AK105" s="299" t="str">
        <f>IF(A105="","",IF(杜トラ_入力シート!Z110="", "", 杜トラ_入力シート!Z110))</f>
        <v/>
      </c>
      <c r="AL105" s="299" t="str">
        <f>IF(杜トラ_入力シート!AA110="", "", 杜トラ_入力シート!AA110)</f>
        <v/>
      </c>
      <c r="AM105" s="299" t="str">
        <f>IF(杜トラ_入力シート!AB110="", "", 杜トラ_入力シート!AB110)</f>
        <v/>
      </c>
      <c r="AN105" s="299" t="str">
        <f>IF(杜トラ_入力シート!AC110="", "", 杜トラ_入力シート!AC110)</f>
        <v/>
      </c>
      <c r="AO105" s="299" t="str">
        <f>IF(杜トラ_入力シート!AD110="", "", 杜トラ_入力シート!AD110)</f>
        <v/>
      </c>
      <c r="AP105" s="298" t="str">
        <f>IF(AQ105="", "", IF($L105="男", VLOOKUP(AQ105, データ!$B$2:$C$101, 2, FALSE), IF($L105="女", VLOOKUP(AQ105, データ!$F$2:$H$101, 2, FALSE), "")))</f>
        <v/>
      </c>
      <c r="AQ105" s="299" t="str">
        <f>IF(A105="","",IF(杜トラ_入力シート!AE110="", "", 杜トラ_入力シート!AE110))</f>
        <v/>
      </c>
      <c r="AR105" s="299" t="str">
        <f>IF(杜トラ_入力シート!AF110="", "", 杜トラ_入力シート!AF110)</f>
        <v/>
      </c>
      <c r="AS105" s="299" t="str">
        <f>IF(杜トラ_入力シート!AG110="", "", 杜トラ_入力シート!AG110)</f>
        <v/>
      </c>
      <c r="AT105" s="299" t="str">
        <f>IF(杜トラ_入力シート!AH110="", "", 杜トラ_入力シート!AH110)</f>
        <v/>
      </c>
      <c r="AU105" s="299" t="str">
        <f>IF(杜トラ_入力シート!AI110="", "", 杜トラ_入力シート!AI110)</f>
        <v/>
      </c>
      <c r="AV105" s="298" t="str">
        <f>IF(AW105="", "", IF($L105="男", VLOOKUP(AW105, データ!$B$2:$C$101, 2, FALSE), IF($L105="女", VLOOKUP(AW105, データ!$F$2:$H$101, 2, FALSE), "")))</f>
        <v/>
      </c>
      <c r="AW105" s="299" t="str">
        <f>IF(A105="","",IF(杜トラ_入力シート!AJ110="", "", 杜トラ_入力シート!AJ110))</f>
        <v/>
      </c>
      <c r="AX105" s="299" t="str">
        <f>IF(杜トラ_入力シート!AK110="", "", 杜トラ_入力シート!AK110)</f>
        <v/>
      </c>
      <c r="AY105" s="299" t="str">
        <f>IF(杜トラ_入力シート!AL110="", "", 杜トラ_入力シート!AL110)</f>
        <v/>
      </c>
      <c r="AZ105" s="299" t="str">
        <f>IF(杜トラ_入力シート!AM110="", "", 杜トラ_入力シート!AM110)</f>
        <v/>
      </c>
      <c r="BA105" s="299" t="str">
        <f>IF(杜トラ_入力シート!AN110="", "", 杜トラ_入力シート!AN110)</f>
        <v/>
      </c>
      <c r="BB105" s="299" t="str">
        <f t="shared" si="5"/>
        <v/>
      </c>
    </row>
    <row r="106" spans="1:54">
      <c r="A106" s="298" t="str">
        <f>杜トラ_入力シート!A111</f>
        <v/>
      </c>
      <c r="B106" s="298" t="str">
        <f>IF(杜トラ_入力シート!B111="", "", 杜トラ_入力シート!B111)</f>
        <v/>
      </c>
      <c r="C106" s="299" t="str">
        <f>IF(杜トラ_入力シート!C111="", "", 杜トラ_入力シート!C111)</f>
        <v/>
      </c>
      <c r="D106" s="299" t="str">
        <f>IF(杜トラ_入力シート!D111="", "", 杜トラ_入力シート!D111)</f>
        <v/>
      </c>
      <c r="E106" s="299" t="str">
        <f t="shared" si="3"/>
        <v/>
      </c>
      <c r="F106" s="299" t="str">
        <f t="shared" si="3"/>
        <v/>
      </c>
      <c r="G106" s="299" t="str">
        <f t="shared" si="4"/>
        <v/>
      </c>
      <c r="H106" s="299" t="str">
        <f t="shared" si="4"/>
        <v/>
      </c>
      <c r="I106" s="299" t="str">
        <f>IF(杜トラ_入力シート!G111="", "", 杜トラ_入力シート!G111)</f>
        <v/>
      </c>
      <c r="J106" s="299" t="str">
        <f>IF(杜トラ_入力シート!E111="", "", 杜トラ_入力シート!E111)</f>
        <v/>
      </c>
      <c r="K106" s="299" t="str">
        <f>IF(杜トラ_入力シート!F111="", "", 杜トラ_入力シート!F111)</f>
        <v/>
      </c>
      <c r="L106" s="299" t="str">
        <f>IF(杜トラ_入力シート!I111="", "", 杜トラ_入力シート!I111)</f>
        <v/>
      </c>
      <c r="M106" s="298" t="str">
        <f>IF(杜トラ_入力シート!J111="", "", 杜トラ_入力シート!J111)</f>
        <v/>
      </c>
      <c r="N106" s="298" t="str">
        <f>IF(杜トラ_入力シート!K111="", "", 杜トラ_入力シート!K111)</f>
        <v/>
      </c>
      <c r="O106" s="298" t="str">
        <f>IF(杜トラ_入力シート!L111="", "", 杜トラ_入力シート!L111)</f>
        <v/>
      </c>
      <c r="P106" s="299" t="str">
        <f>IF(杜トラ_入力シート!M111="", "", 杜トラ_入力シート!M111)</f>
        <v/>
      </c>
      <c r="Q106" s="298" t="str">
        <f>IF(A106="","",杜トラ_入力シート!$AK$2)</f>
        <v/>
      </c>
      <c r="R106" s="299" t="str">
        <f>IF(Q106="", "", 杜トラ_入力シート!$Q$2)</f>
        <v/>
      </c>
      <c r="S106" s="299" t="str">
        <f>IF(Q106="", "", 杜トラ_入力シート!$Q$1)</f>
        <v/>
      </c>
      <c r="T106" s="299" t="str">
        <f>IF(Q106="", "", 杜トラ_入力シート!$V$1)</f>
        <v/>
      </c>
      <c r="U106" s="299" t="str">
        <f>IF(Q106="", "", 杜トラ_入力シート!$Q$2)</f>
        <v/>
      </c>
      <c r="V106" s="299" t="str">
        <f>IF(杜トラ_入力シート!N111="", "", 杜トラ_入力シート!N111)</f>
        <v/>
      </c>
      <c r="W106" s="299" t="str">
        <f>IF(杜トラ_入力シート!O111="", "", 杜トラ_入力シート!O111)</f>
        <v/>
      </c>
      <c r="X106" s="298" t="str">
        <f>IF(Y106="", "", IF($L106="男", VLOOKUP(Y106, データ!$B$2:$C$101, 2, FALSE), IF($L106="女", VLOOKUP(Y106, データ!$F$2:$H$101, 2, FALSE), "")))</f>
        <v/>
      </c>
      <c r="Y106" s="299" t="str">
        <f>IF(A106="","",IF(杜トラ_入力シート!P111="", "", 杜トラ_入力シート!P111))</f>
        <v/>
      </c>
      <c r="Z106" s="299" t="str">
        <f>IF(杜トラ_入力シート!Q111="", "", 杜トラ_入力シート!Q111)</f>
        <v/>
      </c>
      <c r="AA106" s="299" t="str">
        <f>IF(杜トラ_入力シート!R111="", "", 杜トラ_入力シート!R111)</f>
        <v/>
      </c>
      <c r="AB106" s="299" t="str">
        <f>IF(杜トラ_入力シート!S111="", "", 杜トラ_入力シート!S111)</f>
        <v/>
      </c>
      <c r="AC106" s="299" t="str">
        <f>IF(杜トラ_入力シート!T111="", "", 杜トラ_入力シート!T111)</f>
        <v/>
      </c>
      <c r="AD106" s="298" t="str">
        <f>IF(AE106="", "", IF($L106="男", VLOOKUP(AE106, データ!$B$2:$C$101, 2, FALSE), IF($L106="女", VLOOKUP(AE106, データ!$F$2:$H$101, 2, FALSE), "")))</f>
        <v/>
      </c>
      <c r="AE106" s="299" t="str">
        <f>IF(A106="","",IF(杜トラ_入力シート!U111="", "", 杜トラ_入力シート!U111))</f>
        <v/>
      </c>
      <c r="AF106" s="299" t="str">
        <f>IF(杜トラ_入力シート!V111="", "", 杜トラ_入力シート!V111)</f>
        <v/>
      </c>
      <c r="AG106" s="299" t="str">
        <f>IF(杜トラ_入力シート!W111="", "", 杜トラ_入力シート!W111)</f>
        <v/>
      </c>
      <c r="AH106" s="299" t="str">
        <f>IF(杜トラ_入力シート!X111="", "", 杜トラ_入力シート!X111)</f>
        <v/>
      </c>
      <c r="AI106" s="299" t="str">
        <f>IF(杜トラ_入力シート!Y111="", "", 杜トラ_入力シート!Y111)</f>
        <v/>
      </c>
      <c r="AJ106" s="298" t="str">
        <f>IF(AK106="", "", IF($L106="男", VLOOKUP(AK106, データ!$B$2:$C$101, 2, FALSE), IF($L106="女", VLOOKUP(AK106, データ!$F$2:$H$101, 2, FALSE), "")))</f>
        <v/>
      </c>
      <c r="AK106" s="299" t="str">
        <f>IF(A106="","",IF(杜トラ_入力シート!Z111="", "", 杜トラ_入力シート!Z111))</f>
        <v/>
      </c>
      <c r="AL106" s="299" t="str">
        <f>IF(杜トラ_入力シート!AA111="", "", 杜トラ_入力シート!AA111)</f>
        <v/>
      </c>
      <c r="AM106" s="299" t="str">
        <f>IF(杜トラ_入力シート!AB111="", "", 杜トラ_入力シート!AB111)</f>
        <v/>
      </c>
      <c r="AN106" s="299" t="str">
        <f>IF(杜トラ_入力シート!AC111="", "", 杜トラ_入力シート!AC111)</f>
        <v/>
      </c>
      <c r="AO106" s="299" t="str">
        <f>IF(杜トラ_入力シート!AD111="", "", 杜トラ_入力シート!AD111)</f>
        <v/>
      </c>
      <c r="AP106" s="298" t="str">
        <f>IF(AQ106="", "", IF($L106="男", VLOOKUP(AQ106, データ!$B$2:$C$101, 2, FALSE), IF($L106="女", VLOOKUP(AQ106, データ!$F$2:$H$101, 2, FALSE), "")))</f>
        <v/>
      </c>
      <c r="AQ106" s="299" t="str">
        <f>IF(A106="","",IF(杜トラ_入力シート!AE111="", "", 杜トラ_入力シート!AE111))</f>
        <v/>
      </c>
      <c r="AR106" s="299" t="str">
        <f>IF(杜トラ_入力シート!AF111="", "", 杜トラ_入力シート!AF111)</f>
        <v/>
      </c>
      <c r="AS106" s="299" t="str">
        <f>IF(杜トラ_入力シート!AG111="", "", 杜トラ_入力シート!AG111)</f>
        <v/>
      </c>
      <c r="AT106" s="299" t="str">
        <f>IF(杜トラ_入力シート!AH111="", "", 杜トラ_入力シート!AH111)</f>
        <v/>
      </c>
      <c r="AU106" s="299" t="str">
        <f>IF(杜トラ_入力シート!AI111="", "", 杜トラ_入力シート!AI111)</f>
        <v/>
      </c>
      <c r="AV106" s="298" t="str">
        <f>IF(AW106="", "", IF($L106="男", VLOOKUP(AW106, データ!$B$2:$C$101, 2, FALSE), IF($L106="女", VLOOKUP(AW106, データ!$F$2:$H$101, 2, FALSE), "")))</f>
        <v/>
      </c>
      <c r="AW106" s="299" t="str">
        <f>IF(A106="","",IF(杜トラ_入力シート!AJ111="", "", 杜トラ_入力シート!AJ111))</f>
        <v/>
      </c>
      <c r="AX106" s="299" t="str">
        <f>IF(杜トラ_入力シート!AK111="", "", 杜トラ_入力シート!AK111)</f>
        <v/>
      </c>
      <c r="AY106" s="299" t="str">
        <f>IF(杜トラ_入力シート!AL111="", "", 杜トラ_入力シート!AL111)</f>
        <v/>
      </c>
      <c r="AZ106" s="299" t="str">
        <f>IF(杜トラ_入力シート!AM111="", "", 杜トラ_入力シート!AM111)</f>
        <v/>
      </c>
      <c r="BA106" s="299" t="str">
        <f>IF(杜トラ_入力シート!AN111="", "", 杜トラ_入力シート!AN111)</f>
        <v/>
      </c>
      <c r="BB106" s="299" t="str">
        <f t="shared" si="5"/>
        <v/>
      </c>
    </row>
    <row r="107" spans="1:54">
      <c r="A107" s="298" t="str">
        <f>杜トラ_入力シート!A112</f>
        <v/>
      </c>
      <c r="B107" s="298" t="str">
        <f>IF(杜トラ_入力シート!B112="", "", 杜トラ_入力シート!B112)</f>
        <v/>
      </c>
      <c r="C107" s="299" t="str">
        <f>IF(杜トラ_入力シート!C112="", "", 杜トラ_入力シート!C112)</f>
        <v/>
      </c>
      <c r="D107" s="299" t="str">
        <f>IF(杜トラ_入力シート!D112="", "", 杜トラ_入力シート!D112)</f>
        <v/>
      </c>
      <c r="E107" s="299" t="str">
        <f t="shared" si="3"/>
        <v/>
      </c>
      <c r="F107" s="299" t="str">
        <f t="shared" si="3"/>
        <v/>
      </c>
      <c r="G107" s="299" t="str">
        <f t="shared" si="4"/>
        <v/>
      </c>
      <c r="H107" s="299" t="str">
        <f t="shared" si="4"/>
        <v/>
      </c>
      <c r="I107" s="299" t="str">
        <f>IF(杜トラ_入力シート!G112="", "", 杜トラ_入力シート!G112)</f>
        <v/>
      </c>
      <c r="J107" s="299" t="str">
        <f>IF(杜トラ_入力シート!E112="", "", 杜トラ_入力シート!E112)</f>
        <v/>
      </c>
      <c r="K107" s="299" t="str">
        <f>IF(杜トラ_入力シート!F112="", "", 杜トラ_入力シート!F112)</f>
        <v/>
      </c>
      <c r="L107" s="299" t="str">
        <f>IF(杜トラ_入力シート!I112="", "", 杜トラ_入力シート!I112)</f>
        <v/>
      </c>
      <c r="M107" s="298" t="str">
        <f>IF(杜トラ_入力シート!J112="", "", 杜トラ_入力シート!J112)</f>
        <v/>
      </c>
      <c r="N107" s="298" t="str">
        <f>IF(杜トラ_入力シート!K112="", "", 杜トラ_入力シート!K112)</f>
        <v/>
      </c>
      <c r="O107" s="298" t="str">
        <f>IF(杜トラ_入力シート!L112="", "", 杜トラ_入力シート!L112)</f>
        <v/>
      </c>
      <c r="P107" s="299" t="str">
        <f>IF(杜トラ_入力シート!M112="", "", 杜トラ_入力シート!M112)</f>
        <v/>
      </c>
      <c r="Q107" s="298" t="str">
        <f>IF(A107="","",杜トラ_入力シート!$AK$2)</f>
        <v/>
      </c>
      <c r="R107" s="299" t="str">
        <f>IF(Q107="", "", 杜トラ_入力シート!$Q$2)</f>
        <v/>
      </c>
      <c r="S107" s="299" t="str">
        <f>IF(Q107="", "", 杜トラ_入力シート!$Q$1)</f>
        <v/>
      </c>
      <c r="T107" s="299" t="str">
        <f>IF(Q107="", "", 杜トラ_入力シート!$V$1)</f>
        <v/>
      </c>
      <c r="U107" s="299" t="str">
        <f>IF(Q107="", "", 杜トラ_入力シート!$Q$2)</f>
        <v/>
      </c>
      <c r="V107" s="299" t="str">
        <f>IF(杜トラ_入力シート!N112="", "", 杜トラ_入力シート!N112)</f>
        <v/>
      </c>
      <c r="W107" s="299" t="str">
        <f>IF(杜トラ_入力シート!O112="", "", 杜トラ_入力シート!O112)</f>
        <v/>
      </c>
      <c r="X107" s="298" t="str">
        <f>IF(Y107="", "", IF($L107="男", VLOOKUP(Y107, データ!$B$2:$C$101, 2, FALSE), IF($L107="女", VLOOKUP(Y107, データ!$F$2:$H$101, 2, FALSE), "")))</f>
        <v/>
      </c>
      <c r="Y107" s="299" t="str">
        <f>IF(A107="","",IF(杜トラ_入力シート!P112="", "", 杜トラ_入力シート!P112))</f>
        <v/>
      </c>
      <c r="Z107" s="299" t="str">
        <f>IF(杜トラ_入力シート!Q112="", "", 杜トラ_入力シート!Q112)</f>
        <v/>
      </c>
      <c r="AA107" s="299" t="str">
        <f>IF(杜トラ_入力シート!R112="", "", 杜トラ_入力シート!R112)</f>
        <v/>
      </c>
      <c r="AB107" s="299" t="str">
        <f>IF(杜トラ_入力シート!S112="", "", 杜トラ_入力シート!S112)</f>
        <v/>
      </c>
      <c r="AC107" s="299" t="str">
        <f>IF(杜トラ_入力シート!T112="", "", 杜トラ_入力シート!T112)</f>
        <v/>
      </c>
      <c r="AD107" s="298" t="str">
        <f>IF(AE107="", "", IF($L107="男", VLOOKUP(AE107, データ!$B$2:$C$101, 2, FALSE), IF($L107="女", VLOOKUP(AE107, データ!$F$2:$H$101, 2, FALSE), "")))</f>
        <v/>
      </c>
      <c r="AE107" s="299" t="str">
        <f>IF(A107="","",IF(杜トラ_入力シート!U112="", "", 杜トラ_入力シート!U112))</f>
        <v/>
      </c>
      <c r="AF107" s="299" t="str">
        <f>IF(杜トラ_入力シート!V112="", "", 杜トラ_入力シート!V112)</f>
        <v/>
      </c>
      <c r="AG107" s="299" t="str">
        <f>IF(杜トラ_入力シート!W112="", "", 杜トラ_入力シート!W112)</f>
        <v/>
      </c>
      <c r="AH107" s="299" t="str">
        <f>IF(杜トラ_入力シート!X112="", "", 杜トラ_入力シート!X112)</f>
        <v/>
      </c>
      <c r="AI107" s="299" t="str">
        <f>IF(杜トラ_入力シート!Y112="", "", 杜トラ_入力シート!Y112)</f>
        <v/>
      </c>
      <c r="AJ107" s="298" t="str">
        <f>IF(AK107="", "", IF($L107="男", VLOOKUP(AK107, データ!$B$2:$C$101, 2, FALSE), IF($L107="女", VLOOKUP(AK107, データ!$F$2:$H$101, 2, FALSE), "")))</f>
        <v/>
      </c>
      <c r="AK107" s="299" t="str">
        <f>IF(A107="","",IF(杜トラ_入力シート!Z112="", "", 杜トラ_入力シート!Z112))</f>
        <v/>
      </c>
      <c r="AL107" s="299" t="str">
        <f>IF(杜トラ_入力シート!AA112="", "", 杜トラ_入力シート!AA112)</f>
        <v/>
      </c>
      <c r="AM107" s="299" t="str">
        <f>IF(杜トラ_入力シート!AB112="", "", 杜トラ_入力シート!AB112)</f>
        <v/>
      </c>
      <c r="AN107" s="299" t="str">
        <f>IF(杜トラ_入力シート!AC112="", "", 杜トラ_入力シート!AC112)</f>
        <v/>
      </c>
      <c r="AO107" s="299" t="str">
        <f>IF(杜トラ_入力シート!AD112="", "", 杜トラ_入力シート!AD112)</f>
        <v/>
      </c>
      <c r="AP107" s="298" t="str">
        <f>IF(AQ107="", "", IF($L107="男", VLOOKUP(AQ107, データ!$B$2:$C$101, 2, FALSE), IF($L107="女", VLOOKUP(AQ107, データ!$F$2:$H$101, 2, FALSE), "")))</f>
        <v/>
      </c>
      <c r="AQ107" s="299" t="str">
        <f>IF(A107="","",IF(杜トラ_入力シート!AE112="", "", 杜トラ_入力シート!AE112))</f>
        <v/>
      </c>
      <c r="AR107" s="299" t="str">
        <f>IF(杜トラ_入力シート!AF112="", "", 杜トラ_入力シート!AF112)</f>
        <v/>
      </c>
      <c r="AS107" s="299" t="str">
        <f>IF(杜トラ_入力シート!AG112="", "", 杜トラ_入力シート!AG112)</f>
        <v/>
      </c>
      <c r="AT107" s="299" t="str">
        <f>IF(杜トラ_入力シート!AH112="", "", 杜トラ_入力シート!AH112)</f>
        <v/>
      </c>
      <c r="AU107" s="299" t="str">
        <f>IF(杜トラ_入力シート!AI112="", "", 杜トラ_入力シート!AI112)</f>
        <v/>
      </c>
      <c r="AV107" s="298" t="str">
        <f>IF(AW107="", "", IF($L107="男", VLOOKUP(AW107, データ!$B$2:$C$101, 2, FALSE), IF($L107="女", VLOOKUP(AW107, データ!$F$2:$H$101, 2, FALSE), "")))</f>
        <v/>
      </c>
      <c r="AW107" s="299" t="str">
        <f>IF(A107="","",IF(杜トラ_入力シート!AJ112="", "", 杜トラ_入力シート!AJ112))</f>
        <v/>
      </c>
      <c r="AX107" s="299" t="str">
        <f>IF(杜トラ_入力シート!AK112="", "", 杜トラ_入力シート!AK112)</f>
        <v/>
      </c>
      <c r="AY107" s="299" t="str">
        <f>IF(杜トラ_入力シート!AL112="", "", 杜トラ_入力シート!AL112)</f>
        <v/>
      </c>
      <c r="AZ107" s="299" t="str">
        <f>IF(杜トラ_入力シート!AM112="", "", 杜トラ_入力シート!AM112)</f>
        <v/>
      </c>
      <c r="BA107" s="299" t="str">
        <f>IF(杜トラ_入力シート!AN112="", "", 杜トラ_入力シート!AN112)</f>
        <v/>
      </c>
      <c r="BB107" s="299" t="str">
        <f t="shared" si="5"/>
        <v/>
      </c>
    </row>
    <row r="108" spans="1:54">
      <c r="A108" s="298" t="str">
        <f>杜トラ_入力シート!A113</f>
        <v/>
      </c>
      <c r="B108" s="298" t="str">
        <f>IF(杜トラ_入力シート!B113="", "", 杜トラ_入力シート!B113)</f>
        <v/>
      </c>
      <c r="C108" s="299" t="str">
        <f>IF(杜トラ_入力シート!C113="", "", 杜トラ_入力シート!C113)</f>
        <v/>
      </c>
      <c r="D108" s="299" t="str">
        <f>IF(杜トラ_入力シート!D113="", "", 杜トラ_入力シート!D113)</f>
        <v/>
      </c>
      <c r="E108" s="299" t="str">
        <f t="shared" si="3"/>
        <v/>
      </c>
      <c r="F108" s="299" t="str">
        <f t="shared" si="3"/>
        <v/>
      </c>
      <c r="G108" s="299" t="str">
        <f t="shared" si="4"/>
        <v/>
      </c>
      <c r="H108" s="299" t="str">
        <f t="shared" si="4"/>
        <v/>
      </c>
      <c r="I108" s="299" t="str">
        <f>IF(杜トラ_入力シート!G113="", "", 杜トラ_入力シート!G113)</f>
        <v/>
      </c>
      <c r="J108" s="299" t="str">
        <f>IF(杜トラ_入力シート!E113="", "", 杜トラ_入力シート!E113)</f>
        <v/>
      </c>
      <c r="K108" s="299" t="str">
        <f>IF(杜トラ_入力シート!F113="", "", 杜トラ_入力シート!F113)</f>
        <v/>
      </c>
      <c r="L108" s="299" t="str">
        <f>IF(杜トラ_入力シート!I113="", "", 杜トラ_入力シート!I113)</f>
        <v/>
      </c>
      <c r="M108" s="298" t="str">
        <f>IF(杜トラ_入力シート!J113="", "", 杜トラ_入力シート!J113)</f>
        <v/>
      </c>
      <c r="N108" s="298" t="str">
        <f>IF(杜トラ_入力シート!K113="", "", 杜トラ_入力シート!K113)</f>
        <v/>
      </c>
      <c r="O108" s="298" t="str">
        <f>IF(杜トラ_入力シート!L113="", "", 杜トラ_入力シート!L113)</f>
        <v/>
      </c>
      <c r="P108" s="299" t="str">
        <f>IF(杜トラ_入力シート!M113="", "", 杜トラ_入力シート!M113)</f>
        <v/>
      </c>
      <c r="Q108" s="298" t="str">
        <f>IF(A108="","",杜トラ_入力シート!$AK$2)</f>
        <v/>
      </c>
      <c r="R108" s="299" t="str">
        <f>IF(Q108="", "", 杜トラ_入力シート!$Q$2)</f>
        <v/>
      </c>
      <c r="S108" s="299" t="str">
        <f>IF(Q108="", "", 杜トラ_入力シート!$Q$1)</f>
        <v/>
      </c>
      <c r="T108" s="299" t="str">
        <f>IF(Q108="", "", 杜トラ_入力シート!$V$1)</f>
        <v/>
      </c>
      <c r="U108" s="299" t="str">
        <f>IF(Q108="", "", 杜トラ_入力シート!$Q$2)</f>
        <v/>
      </c>
      <c r="V108" s="299" t="str">
        <f>IF(杜トラ_入力シート!N113="", "", 杜トラ_入力シート!N113)</f>
        <v/>
      </c>
      <c r="W108" s="299" t="str">
        <f>IF(杜トラ_入力シート!O113="", "", 杜トラ_入力シート!O113)</f>
        <v/>
      </c>
      <c r="X108" s="298" t="str">
        <f>IF(Y108="", "", IF($L108="男", VLOOKUP(Y108, データ!$B$2:$C$101, 2, FALSE), IF($L108="女", VLOOKUP(Y108, データ!$F$2:$H$101, 2, FALSE), "")))</f>
        <v/>
      </c>
      <c r="Y108" s="299" t="str">
        <f>IF(A108="","",IF(杜トラ_入力シート!P113="", "", 杜トラ_入力シート!P113))</f>
        <v/>
      </c>
      <c r="Z108" s="299" t="str">
        <f>IF(杜トラ_入力シート!Q113="", "", 杜トラ_入力シート!Q113)</f>
        <v/>
      </c>
      <c r="AA108" s="299" t="str">
        <f>IF(杜トラ_入力シート!R113="", "", 杜トラ_入力シート!R113)</f>
        <v/>
      </c>
      <c r="AB108" s="299" t="str">
        <f>IF(杜トラ_入力シート!S113="", "", 杜トラ_入力シート!S113)</f>
        <v/>
      </c>
      <c r="AC108" s="299" t="str">
        <f>IF(杜トラ_入力シート!T113="", "", 杜トラ_入力シート!T113)</f>
        <v/>
      </c>
      <c r="AD108" s="298" t="str">
        <f>IF(AE108="", "", IF($L108="男", VLOOKUP(AE108, データ!$B$2:$C$101, 2, FALSE), IF($L108="女", VLOOKUP(AE108, データ!$F$2:$H$101, 2, FALSE), "")))</f>
        <v/>
      </c>
      <c r="AE108" s="299" t="str">
        <f>IF(A108="","",IF(杜トラ_入力シート!U113="", "", 杜トラ_入力シート!U113))</f>
        <v/>
      </c>
      <c r="AF108" s="299" t="str">
        <f>IF(杜トラ_入力シート!V113="", "", 杜トラ_入力シート!V113)</f>
        <v/>
      </c>
      <c r="AG108" s="299" t="str">
        <f>IF(杜トラ_入力シート!W113="", "", 杜トラ_入力シート!W113)</f>
        <v/>
      </c>
      <c r="AH108" s="299" t="str">
        <f>IF(杜トラ_入力シート!X113="", "", 杜トラ_入力シート!X113)</f>
        <v/>
      </c>
      <c r="AI108" s="299" t="str">
        <f>IF(杜トラ_入力シート!Y113="", "", 杜トラ_入力シート!Y113)</f>
        <v/>
      </c>
      <c r="AJ108" s="298" t="str">
        <f>IF(AK108="", "", IF($L108="男", VLOOKUP(AK108, データ!$B$2:$C$101, 2, FALSE), IF($L108="女", VLOOKUP(AK108, データ!$F$2:$H$101, 2, FALSE), "")))</f>
        <v/>
      </c>
      <c r="AK108" s="299" t="str">
        <f>IF(A108="","",IF(杜トラ_入力シート!Z113="", "", 杜トラ_入力シート!Z113))</f>
        <v/>
      </c>
      <c r="AL108" s="299" t="str">
        <f>IF(杜トラ_入力シート!AA113="", "", 杜トラ_入力シート!AA113)</f>
        <v/>
      </c>
      <c r="AM108" s="299" t="str">
        <f>IF(杜トラ_入力シート!AB113="", "", 杜トラ_入力シート!AB113)</f>
        <v/>
      </c>
      <c r="AN108" s="299" t="str">
        <f>IF(杜トラ_入力シート!AC113="", "", 杜トラ_入力シート!AC113)</f>
        <v/>
      </c>
      <c r="AO108" s="299" t="str">
        <f>IF(杜トラ_入力シート!AD113="", "", 杜トラ_入力シート!AD113)</f>
        <v/>
      </c>
      <c r="AP108" s="298" t="str">
        <f>IF(AQ108="", "", IF($L108="男", VLOOKUP(AQ108, データ!$B$2:$C$101, 2, FALSE), IF($L108="女", VLOOKUP(AQ108, データ!$F$2:$H$101, 2, FALSE), "")))</f>
        <v/>
      </c>
      <c r="AQ108" s="299" t="str">
        <f>IF(A108="","",IF(杜トラ_入力シート!AE113="", "", 杜トラ_入力シート!AE113))</f>
        <v/>
      </c>
      <c r="AR108" s="299" t="str">
        <f>IF(杜トラ_入力シート!AF113="", "", 杜トラ_入力シート!AF113)</f>
        <v/>
      </c>
      <c r="AS108" s="299" t="str">
        <f>IF(杜トラ_入力シート!AG113="", "", 杜トラ_入力シート!AG113)</f>
        <v/>
      </c>
      <c r="AT108" s="299" t="str">
        <f>IF(杜トラ_入力シート!AH113="", "", 杜トラ_入力シート!AH113)</f>
        <v/>
      </c>
      <c r="AU108" s="299" t="str">
        <f>IF(杜トラ_入力シート!AI113="", "", 杜トラ_入力シート!AI113)</f>
        <v/>
      </c>
      <c r="AV108" s="298" t="str">
        <f>IF(AW108="", "", IF($L108="男", VLOOKUP(AW108, データ!$B$2:$C$101, 2, FALSE), IF($L108="女", VLOOKUP(AW108, データ!$F$2:$H$101, 2, FALSE), "")))</f>
        <v/>
      </c>
      <c r="AW108" s="299" t="str">
        <f>IF(A108="","",IF(杜トラ_入力シート!AJ113="", "", 杜トラ_入力シート!AJ113))</f>
        <v/>
      </c>
      <c r="AX108" s="299" t="str">
        <f>IF(杜トラ_入力シート!AK113="", "", 杜トラ_入力シート!AK113)</f>
        <v/>
      </c>
      <c r="AY108" s="299" t="str">
        <f>IF(杜トラ_入力シート!AL113="", "", 杜トラ_入力シート!AL113)</f>
        <v/>
      </c>
      <c r="AZ108" s="299" t="str">
        <f>IF(杜トラ_入力シート!AM113="", "", 杜トラ_入力シート!AM113)</f>
        <v/>
      </c>
      <c r="BA108" s="299" t="str">
        <f>IF(杜トラ_入力シート!AN113="", "", 杜トラ_入力シート!AN113)</f>
        <v/>
      </c>
      <c r="BB108" s="299" t="str">
        <f t="shared" si="5"/>
        <v/>
      </c>
    </row>
    <row r="109" spans="1:54">
      <c r="A109" s="298" t="str">
        <f>杜トラ_入力シート!A114</f>
        <v/>
      </c>
      <c r="B109" s="298" t="str">
        <f>IF(杜トラ_入力シート!B114="", "", 杜トラ_入力シート!B114)</f>
        <v/>
      </c>
      <c r="C109" s="299" t="str">
        <f>IF(杜トラ_入力シート!C114="", "", 杜トラ_入力シート!C114)</f>
        <v/>
      </c>
      <c r="D109" s="299" t="str">
        <f>IF(杜トラ_入力シート!D114="", "", 杜トラ_入力シート!D114)</f>
        <v/>
      </c>
      <c r="E109" s="299" t="str">
        <f t="shared" si="3"/>
        <v/>
      </c>
      <c r="F109" s="299" t="str">
        <f t="shared" si="3"/>
        <v/>
      </c>
      <c r="G109" s="299" t="str">
        <f t="shared" si="4"/>
        <v/>
      </c>
      <c r="H109" s="299" t="str">
        <f t="shared" si="4"/>
        <v/>
      </c>
      <c r="I109" s="299" t="str">
        <f>IF(杜トラ_入力シート!G114="", "", 杜トラ_入力シート!G114)</f>
        <v/>
      </c>
      <c r="J109" s="299" t="str">
        <f>IF(杜トラ_入力シート!E114="", "", 杜トラ_入力シート!E114)</f>
        <v/>
      </c>
      <c r="K109" s="299" t="str">
        <f>IF(杜トラ_入力シート!F114="", "", 杜トラ_入力シート!F114)</f>
        <v/>
      </c>
      <c r="L109" s="299" t="str">
        <f>IF(杜トラ_入力シート!I114="", "", 杜トラ_入力シート!I114)</f>
        <v/>
      </c>
      <c r="M109" s="298" t="str">
        <f>IF(杜トラ_入力シート!J114="", "", 杜トラ_入力シート!J114)</f>
        <v/>
      </c>
      <c r="N109" s="298" t="str">
        <f>IF(杜トラ_入力シート!K114="", "", 杜トラ_入力シート!K114)</f>
        <v/>
      </c>
      <c r="O109" s="298" t="str">
        <f>IF(杜トラ_入力シート!L114="", "", 杜トラ_入力シート!L114)</f>
        <v/>
      </c>
      <c r="P109" s="299" t="str">
        <f>IF(杜トラ_入力シート!M114="", "", 杜トラ_入力シート!M114)</f>
        <v/>
      </c>
      <c r="Q109" s="298" t="str">
        <f>IF(A109="","",杜トラ_入力シート!$AK$2)</f>
        <v/>
      </c>
      <c r="R109" s="299" t="str">
        <f>IF(Q109="", "", 杜トラ_入力シート!$Q$2)</f>
        <v/>
      </c>
      <c r="S109" s="299" t="str">
        <f>IF(Q109="", "", 杜トラ_入力シート!$Q$1)</f>
        <v/>
      </c>
      <c r="T109" s="299" t="str">
        <f>IF(Q109="", "", 杜トラ_入力シート!$V$1)</f>
        <v/>
      </c>
      <c r="U109" s="299" t="str">
        <f>IF(Q109="", "", 杜トラ_入力シート!$Q$2)</f>
        <v/>
      </c>
      <c r="V109" s="299" t="str">
        <f>IF(杜トラ_入力シート!N114="", "", 杜トラ_入力シート!N114)</f>
        <v/>
      </c>
      <c r="W109" s="299" t="str">
        <f>IF(杜トラ_入力シート!O114="", "", 杜トラ_入力シート!O114)</f>
        <v/>
      </c>
      <c r="X109" s="298" t="str">
        <f>IF(Y109="", "", IF($L109="男", VLOOKUP(Y109, データ!$B$2:$C$101, 2, FALSE), IF($L109="女", VLOOKUP(Y109, データ!$F$2:$H$101, 2, FALSE), "")))</f>
        <v/>
      </c>
      <c r="Y109" s="299" t="str">
        <f>IF(A109="","",IF(杜トラ_入力シート!P114="", "", 杜トラ_入力シート!P114))</f>
        <v/>
      </c>
      <c r="Z109" s="299" t="str">
        <f>IF(杜トラ_入力シート!Q114="", "", 杜トラ_入力シート!Q114)</f>
        <v/>
      </c>
      <c r="AA109" s="299" t="str">
        <f>IF(杜トラ_入力シート!R114="", "", 杜トラ_入力シート!R114)</f>
        <v/>
      </c>
      <c r="AB109" s="299" t="str">
        <f>IF(杜トラ_入力シート!S114="", "", 杜トラ_入力シート!S114)</f>
        <v/>
      </c>
      <c r="AC109" s="299" t="str">
        <f>IF(杜トラ_入力シート!T114="", "", 杜トラ_入力シート!T114)</f>
        <v/>
      </c>
      <c r="AD109" s="298" t="str">
        <f>IF(AE109="", "", IF($L109="男", VLOOKUP(AE109, データ!$B$2:$C$101, 2, FALSE), IF($L109="女", VLOOKUP(AE109, データ!$F$2:$H$101, 2, FALSE), "")))</f>
        <v/>
      </c>
      <c r="AE109" s="299" t="str">
        <f>IF(A109="","",IF(杜トラ_入力シート!U114="", "", 杜トラ_入力シート!U114))</f>
        <v/>
      </c>
      <c r="AF109" s="299" t="str">
        <f>IF(杜トラ_入力シート!V114="", "", 杜トラ_入力シート!V114)</f>
        <v/>
      </c>
      <c r="AG109" s="299" t="str">
        <f>IF(杜トラ_入力シート!W114="", "", 杜トラ_入力シート!W114)</f>
        <v/>
      </c>
      <c r="AH109" s="299" t="str">
        <f>IF(杜トラ_入力シート!X114="", "", 杜トラ_入力シート!X114)</f>
        <v/>
      </c>
      <c r="AI109" s="299" t="str">
        <f>IF(杜トラ_入力シート!Y114="", "", 杜トラ_入力シート!Y114)</f>
        <v/>
      </c>
      <c r="AJ109" s="298" t="str">
        <f>IF(AK109="", "", IF($L109="男", VLOOKUP(AK109, データ!$B$2:$C$101, 2, FALSE), IF($L109="女", VLOOKUP(AK109, データ!$F$2:$H$101, 2, FALSE), "")))</f>
        <v/>
      </c>
      <c r="AK109" s="299" t="str">
        <f>IF(A109="","",IF(杜トラ_入力シート!Z114="", "", 杜トラ_入力シート!Z114))</f>
        <v/>
      </c>
      <c r="AL109" s="299" t="str">
        <f>IF(杜トラ_入力シート!AA114="", "", 杜トラ_入力シート!AA114)</f>
        <v/>
      </c>
      <c r="AM109" s="299" t="str">
        <f>IF(杜トラ_入力シート!AB114="", "", 杜トラ_入力シート!AB114)</f>
        <v/>
      </c>
      <c r="AN109" s="299" t="str">
        <f>IF(杜トラ_入力シート!AC114="", "", 杜トラ_入力シート!AC114)</f>
        <v/>
      </c>
      <c r="AO109" s="299" t="str">
        <f>IF(杜トラ_入力シート!AD114="", "", 杜トラ_入力シート!AD114)</f>
        <v/>
      </c>
      <c r="AP109" s="298" t="str">
        <f>IF(AQ109="", "", IF($L109="男", VLOOKUP(AQ109, データ!$B$2:$C$101, 2, FALSE), IF($L109="女", VLOOKUP(AQ109, データ!$F$2:$H$101, 2, FALSE), "")))</f>
        <v/>
      </c>
      <c r="AQ109" s="299" t="str">
        <f>IF(A109="","",IF(杜トラ_入力シート!AE114="", "", 杜トラ_入力シート!AE114))</f>
        <v/>
      </c>
      <c r="AR109" s="299" t="str">
        <f>IF(杜トラ_入力シート!AF114="", "", 杜トラ_入力シート!AF114)</f>
        <v/>
      </c>
      <c r="AS109" s="299" t="str">
        <f>IF(杜トラ_入力シート!AG114="", "", 杜トラ_入力シート!AG114)</f>
        <v/>
      </c>
      <c r="AT109" s="299" t="str">
        <f>IF(杜トラ_入力シート!AH114="", "", 杜トラ_入力シート!AH114)</f>
        <v/>
      </c>
      <c r="AU109" s="299" t="str">
        <f>IF(杜トラ_入力シート!AI114="", "", 杜トラ_入力シート!AI114)</f>
        <v/>
      </c>
      <c r="AV109" s="298" t="str">
        <f>IF(AW109="", "", IF($L109="男", VLOOKUP(AW109, データ!$B$2:$C$101, 2, FALSE), IF($L109="女", VLOOKUP(AW109, データ!$F$2:$H$101, 2, FALSE), "")))</f>
        <v/>
      </c>
      <c r="AW109" s="299" t="str">
        <f>IF(A109="","",IF(杜トラ_入力シート!AJ114="", "", 杜トラ_入力シート!AJ114))</f>
        <v/>
      </c>
      <c r="AX109" s="299" t="str">
        <f>IF(杜トラ_入力シート!AK114="", "", 杜トラ_入力シート!AK114)</f>
        <v/>
      </c>
      <c r="AY109" s="299" t="str">
        <f>IF(杜トラ_入力シート!AL114="", "", 杜トラ_入力シート!AL114)</f>
        <v/>
      </c>
      <c r="AZ109" s="299" t="str">
        <f>IF(杜トラ_入力シート!AM114="", "", 杜トラ_入力シート!AM114)</f>
        <v/>
      </c>
      <c r="BA109" s="299" t="str">
        <f>IF(杜トラ_入力シート!AN114="", "", 杜トラ_入力シート!AN114)</f>
        <v/>
      </c>
      <c r="BB109" s="299" t="str">
        <f t="shared" si="5"/>
        <v/>
      </c>
    </row>
    <row r="110" spans="1:54">
      <c r="A110" s="298" t="str">
        <f>杜トラ_入力シート!A115</f>
        <v/>
      </c>
      <c r="B110" s="298" t="str">
        <f>IF(杜トラ_入力シート!B115="", "", 杜トラ_入力シート!B115)</f>
        <v/>
      </c>
      <c r="C110" s="299" t="str">
        <f>IF(杜トラ_入力シート!C115="", "", 杜トラ_入力シート!C115)</f>
        <v/>
      </c>
      <c r="D110" s="299" t="str">
        <f>IF(杜トラ_入力シート!D115="", "", 杜トラ_入力シート!D115)</f>
        <v/>
      </c>
      <c r="E110" s="299" t="str">
        <f t="shared" si="3"/>
        <v/>
      </c>
      <c r="F110" s="299" t="str">
        <f t="shared" si="3"/>
        <v/>
      </c>
      <c r="G110" s="299" t="str">
        <f t="shared" si="4"/>
        <v/>
      </c>
      <c r="H110" s="299" t="str">
        <f t="shared" si="4"/>
        <v/>
      </c>
      <c r="I110" s="299" t="str">
        <f>IF(杜トラ_入力シート!G115="", "", 杜トラ_入力シート!G115)</f>
        <v/>
      </c>
      <c r="J110" s="299" t="str">
        <f>IF(杜トラ_入力シート!E115="", "", 杜トラ_入力シート!E115)</f>
        <v/>
      </c>
      <c r="K110" s="299" t="str">
        <f>IF(杜トラ_入力シート!F115="", "", 杜トラ_入力シート!F115)</f>
        <v/>
      </c>
      <c r="L110" s="299" t="str">
        <f>IF(杜トラ_入力シート!I115="", "", 杜トラ_入力シート!I115)</f>
        <v/>
      </c>
      <c r="M110" s="298" t="str">
        <f>IF(杜トラ_入力シート!J115="", "", 杜トラ_入力シート!J115)</f>
        <v/>
      </c>
      <c r="N110" s="298" t="str">
        <f>IF(杜トラ_入力シート!K115="", "", 杜トラ_入力シート!K115)</f>
        <v/>
      </c>
      <c r="O110" s="298" t="str">
        <f>IF(杜トラ_入力シート!L115="", "", 杜トラ_入力シート!L115)</f>
        <v/>
      </c>
      <c r="P110" s="299" t="str">
        <f>IF(杜トラ_入力シート!M115="", "", 杜トラ_入力シート!M115)</f>
        <v/>
      </c>
      <c r="Q110" s="298" t="str">
        <f>IF(A110="","",杜トラ_入力シート!$AK$2)</f>
        <v/>
      </c>
      <c r="R110" s="299" t="str">
        <f>IF(Q110="", "", 杜トラ_入力シート!$Q$2)</f>
        <v/>
      </c>
      <c r="S110" s="299" t="str">
        <f>IF(Q110="", "", 杜トラ_入力シート!$Q$1)</f>
        <v/>
      </c>
      <c r="T110" s="299" t="str">
        <f>IF(Q110="", "", 杜トラ_入力シート!$V$1)</f>
        <v/>
      </c>
      <c r="U110" s="299" t="str">
        <f>IF(Q110="", "", 杜トラ_入力シート!$Q$2)</f>
        <v/>
      </c>
      <c r="V110" s="299" t="str">
        <f>IF(杜トラ_入力シート!N115="", "", 杜トラ_入力シート!N115)</f>
        <v/>
      </c>
      <c r="W110" s="299" t="str">
        <f>IF(杜トラ_入力シート!O115="", "", 杜トラ_入力シート!O115)</f>
        <v/>
      </c>
      <c r="X110" s="298" t="str">
        <f>IF(Y110="", "", IF($L110="男", VLOOKUP(Y110, データ!$B$2:$C$101, 2, FALSE), IF($L110="女", VLOOKUP(Y110, データ!$F$2:$H$101, 2, FALSE), "")))</f>
        <v/>
      </c>
      <c r="Y110" s="299" t="str">
        <f>IF(A110="","",IF(杜トラ_入力シート!P115="", "", 杜トラ_入力シート!P115))</f>
        <v/>
      </c>
      <c r="Z110" s="299" t="str">
        <f>IF(杜トラ_入力シート!Q115="", "", 杜トラ_入力シート!Q115)</f>
        <v/>
      </c>
      <c r="AA110" s="299" t="str">
        <f>IF(杜トラ_入力シート!R115="", "", 杜トラ_入力シート!R115)</f>
        <v/>
      </c>
      <c r="AB110" s="299" t="str">
        <f>IF(杜トラ_入力シート!S115="", "", 杜トラ_入力シート!S115)</f>
        <v/>
      </c>
      <c r="AC110" s="299" t="str">
        <f>IF(杜トラ_入力シート!T115="", "", 杜トラ_入力シート!T115)</f>
        <v/>
      </c>
      <c r="AD110" s="298" t="str">
        <f>IF(AE110="", "", IF($L110="男", VLOOKUP(AE110, データ!$B$2:$C$101, 2, FALSE), IF($L110="女", VLOOKUP(AE110, データ!$F$2:$H$101, 2, FALSE), "")))</f>
        <v/>
      </c>
      <c r="AE110" s="299" t="str">
        <f>IF(A110="","",IF(杜トラ_入力シート!U115="", "", 杜トラ_入力シート!U115))</f>
        <v/>
      </c>
      <c r="AF110" s="299" t="str">
        <f>IF(杜トラ_入力シート!V115="", "", 杜トラ_入力シート!V115)</f>
        <v/>
      </c>
      <c r="AG110" s="299" t="str">
        <f>IF(杜トラ_入力シート!W115="", "", 杜トラ_入力シート!W115)</f>
        <v/>
      </c>
      <c r="AH110" s="299" t="str">
        <f>IF(杜トラ_入力シート!X115="", "", 杜トラ_入力シート!X115)</f>
        <v/>
      </c>
      <c r="AI110" s="299" t="str">
        <f>IF(杜トラ_入力シート!Y115="", "", 杜トラ_入力シート!Y115)</f>
        <v/>
      </c>
      <c r="AJ110" s="298" t="str">
        <f>IF(AK110="", "", IF($L110="男", VLOOKUP(AK110, データ!$B$2:$C$101, 2, FALSE), IF($L110="女", VLOOKUP(AK110, データ!$F$2:$H$101, 2, FALSE), "")))</f>
        <v/>
      </c>
      <c r="AK110" s="299" t="str">
        <f>IF(A110="","",IF(杜トラ_入力シート!Z115="", "", 杜トラ_入力シート!Z115))</f>
        <v/>
      </c>
      <c r="AL110" s="299" t="str">
        <f>IF(杜トラ_入力シート!AA115="", "", 杜トラ_入力シート!AA115)</f>
        <v/>
      </c>
      <c r="AM110" s="299" t="str">
        <f>IF(杜トラ_入力シート!AB115="", "", 杜トラ_入力シート!AB115)</f>
        <v/>
      </c>
      <c r="AN110" s="299" t="str">
        <f>IF(杜トラ_入力シート!AC115="", "", 杜トラ_入力シート!AC115)</f>
        <v/>
      </c>
      <c r="AO110" s="299" t="str">
        <f>IF(杜トラ_入力シート!AD115="", "", 杜トラ_入力シート!AD115)</f>
        <v/>
      </c>
      <c r="AP110" s="298" t="str">
        <f>IF(AQ110="", "", IF($L110="男", VLOOKUP(AQ110, データ!$B$2:$C$101, 2, FALSE), IF($L110="女", VLOOKUP(AQ110, データ!$F$2:$H$101, 2, FALSE), "")))</f>
        <v/>
      </c>
      <c r="AQ110" s="299" t="str">
        <f>IF(A110="","",IF(杜トラ_入力シート!AE115="", "", 杜トラ_入力シート!AE115))</f>
        <v/>
      </c>
      <c r="AR110" s="299" t="str">
        <f>IF(杜トラ_入力シート!AF115="", "", 杜トラ_入力シート!AF115)</f>
        <v/>
      </c>
      <c r="AS110" s="299" t="str">
        <f>IF(杜トラ_入力シート!AG115="", "", 杜トラ_入力シート!AG115)</f>
        <v/>
      </c>
      <c r="AT110" s="299" t="str">
        <f>IF(杜トラ_入力シート!AH115="", "", 杜トラ_入力シート!AH115)</f>
        <v/>
      </c>
      <c r="AU110" s="299" t="str">
        <f>IF(杜トラ_入力シート!AI115="", "", 杜トラ_入力シート!AI115)</f>
        <v/>
      </c>
      <c r="AV110" s="298" t="str">
        <f>IF(AW110="", "", IF($L110="男", VLOOKUP(AW110, データ!$B$2:$C$101, 2, FALSE), IF($L110="女", VLOOKUP(AW110, データ!$F$2:$H$101, 2, FALSE), "")))</f>
        <v/>
      </c>
      <c r="AW110" s="299" t="str">
        <f>IF(A110="","",IF(杜トラ_入力シート!AJ115="", "", 杜トラ_入力シート!AJ115))</f>
        <v/>
      </c>
      <c r="AX110" s="299" t="str">
        <f>IF(杜トラ_入力シート!AK115="", "", 杜トラ_入力シート!AK115)</f>
        <v/>
      </c>
      <c r="AY110" s="299" t="str">
        <f>IF(杜トラ_入力シート!AL115="", "", 杜トラ_入力シート!AL115)</f>
        <v/>
      </c>
      <c r="AZ110" s="299" t="str">
        <f>IF(杜トラ_入力シート!AM115="", "", 杜トラ_入力シート!AM115)</f>
        <v/>
      </c>
      <c r="BA110" s="299" t="str">
        <f>IF(杜トラ_入力シート!AN115="", "", 杜トラ_入力シート!AN115)</f>
        <v/>
      </c>
      <c r="BB110" s="299" t="str">
        <f t="shared" si="5"/>
        <v/>
      </c>
    </row>
    <row r="111" spans="1:54">
      <c r="A111" s="298" t="str">
        <f>杜トラ_入力シート!A116</f>
        <v/>
      </c>
      <c r="B111" s="298" t="str">
        <f>IF(杜トラ_入力シート!B116="", "", 杜トラ_入力シート!B116)</f>
        <v/>
      </c>
      <c r="C111" s="299" t="str">
        <f>IF(杜トラ_入力シート!C116="", "", 杜トラ_入力シート!C116)</f>
        <v/>
      </c>
      <c r="D111" s="299" t="str">
        <f>IF(杜トラ_入力シート!D116="", "", 杜トラ_入力シート!D116)</f>
        <v/>
      </c>
      <c r="E111" s="299" t="str">
        <f t="shared" si="3"/>
        <v/>
      </c>
      <c r="F111" s="299" t="str">
        <f t="shared" si="3"/>
        <v/>
      </c>
      <c r="G111" s="299" t="str">
        <f t="shared" si="4"/>
        <v/>
      </c>
      <c r="H111" s="299" t="str">
        <f t="shared" si="4"/>
        <v/>
      </c>
      <c r="I111" s="299" t="str">
        <f>IF(杜トラ_入力シート!G116="", "", 杜トラ_入力シート!G116)</f>
        <v/>
      </c>
      <c r="J111" s="299" t="str">
        <f>IF(杜トラ_入力シート!E116="", "", 杜トラ_入力シート!E116)</f>
        <v/>
      </c>
      <c r="K111" s="299" t="str">
        <f>IF(杜トラ_入力シート!F116="", "", 杜トラ_入力シート!F116)</f>
        <v/>
      </c>
      <c r="L111" s="299" t="str">
        <f>IF(杜トラ_入力シート!I116="", "", 杜トラ_入力シート!I116)</f>
        <v/>
      </c>
      <c r="M111" s="298" t="str">
        <f>IF(杜トラ_入力シート!J116="", "", 杜トラ_入力シート!J116)</f>
        <v/>
      </c>
      <c r="N111" s="298" t="str">
        <f>IF(杜トラ_入力シート!K116="", "", 杜トラ_入力シート!K116)</f>
        <v/>
      </c>
      <c r="O111" s="298" t="str">
        <f>IF(杜トラ_入力シート!L116="", "", 杜トラ_入力シート!L116)</f>
        <v/>
      </c>
      <c r="P111" s="299" t="str">
        <f>IF(杜トラ_入力シート!M116="", "", 杜トラ_入力シート!M116)</f>
        <v/>
      </c>
      <c r="Q111" s="298" t="str">
        <f>IF(A111="","",杜トラ_入力シート!$AK$2)</f>
        <v/>
      </c>
      <c r="R111" s="299" t="str">
        <f>IF(Q111="", "", 杜トラ_入力シート!$Q$2)</f>
        <v/>
      </c>
      <c r="S111" s="299" t="str">
        <f>IF(Q111="", "", 杜トラ_入力シート!$Q$1)</f>
        <v/>
      </c>
      <c r="T111" s="299" t="str">
        <f>IF(Q111="", "", 杜トラ_入力シート!$V$1)</f>
        <v/>
      </c>
      <c r="U111" s="299" t="str">
        <f>IF(Q111="", "", 杜トラ_入力シート!$Q$2)</f>
        <v/>
      </c>
      <c r="V111" s="299" t="str">
        <f>IF(杜トラ_入力シート!N116="", "", 杜トラ_入力シート!N116)</f>
        <v/>
      </c>
      <c r="W111" s="299" t="str">
        <f>IF(杜トラ_入力シート!O116="", "", 杜トラ_入力シート!O116)</f>
        <v/>
      </c>
      <c r="X111" s="298" t="str">
        <f>IF(Y111="", "", IF($L111="男", VLOOKUP(Y111, データ!$B$2:$C$101, 2, FALSE), IF($L111="女", VLOOKUP(Y111, データ!$F$2:$H$101, 2, FALSE), "")))</f>
        <v/>
      </c>
      <c r="Y111" s="299" t="str">
        <f>IF(A111="","",IF(杜トラ_入力シート!P116="", "", 杜トラ_入力シート!P116))</f>
        <v/>
      </c>
      <c r="Z111" s="299" t="str">
        <f>IF(杜トラ_入力シート!Q116="", "", 杜トラ_入力シート!Q116)</f>
        <v/>
      </c>
      <c r="AA111" s="299" t="str">
        <f>IF(杜トラ_入力シート!R116="", "", 杜トラ_入力シート!R116)</f>
        <v/>
      </c>
      <c r="AB111" s="299" t="str">
        <f>IF(杜トラ_入力シート!S116="", "", 杜トラ_入力シート!S116)</f>
        <v/>
      </c>
      <c r="AC111" s="299" t="str">
        <f>IF(杜トラ_入力シート!T116="", "", 杜トラ_入力シート!T116)</f>
        <v/>
      </c>
      <c r="AD111" s="298" t="str">
        <f>IF(AE111="", "", IF($L111="男", VLOOKUP(AE111, データ!$B$2:$C$101, 2, FALSE), IF($L111="女", VLOOKUP(AE111, データ!$F$2:$H$101, 2, FALSE), "")))</f>
        <v/>
      </c>
      <c r="AE111" s="299" t="str">
        <f>IF(A111="","",IF(杜トラ_入力シート!U116="", "", 杜トラ_入力シート!U116))</f>
        <v/>
      </c>
      <c r="AF111" s="299" t="str">
        <f>IF(杜トラ_入力シート!V116="", "", 杜トラ_入力シート!V116)</f>
        <v/>
      </c>
      <c r="AG111" s="299" t="str">
        <f>IF(杜トラ_入力シート!W116="", "", 杜トラ_入力シート!W116)</f>
        <v/>
      </c>
      <c r="AH111" s="299" t="str">
        <f>IF(杜トラ_入力シート!X116="", "", 杜トラ_入力シート!X116)</f>
        <v/>
      </c>
      <c r="AI111" s="299" t="str">
        <f>IF(杜トラ_入力シート!Y116="", "", 杜トラ_入力シート!Y116)</f>
        <v/>
      </c>
      <c r="AJ111" s="298" t="str">
        <f>IF(AK111="", "", IF($L111="男", VLOOKUP(AK111, データ!$B$2:$C$101, 2, FALSE), IF($L111="女", VLOOKUP(AK111, データ!$F$2:$H$101, 2, FALSE), "")))</f>
        <v/>
      </c>
      <c r="AK111" s="299" t="str">
        <f>IF(A111="","",IF(杜トラ_入力シート!Z116="", "", 杜トラ_入力シート!Z116))</f>
        <v/>
      </c>
      <c r="AL111" s="299" t="str">
        <f>IF(杜トラ_入力シート!AA116="", "", 杜トラ_入力シート!AA116)</f>
        <v/>
      </c>
      <c r="AM111" s="299" t="str">
        <f>IF(杜トラ_入力シート!AB116="", "", 杜トラ_入力シート!AB116)</f>
        <v/>
      </c>
      <c r="AN111" s="299" t="str">
        <f>IF(杜トラ_入力シート!AC116="", "", 杜トラ_入力シート!AC116)</f>
        <v/>
      </c>
      <c r="AO111" s="299" t="str">
        <f>IF(杜トラ_入力シート!AD116="", "", 杜トラ_入力シート!AD116)</f>
        <v/>
      </c>
      <c r="AP111" s="298" t="str">
        <f>IF(AQ111="", "", IF($L111="男", VLOOKUP(AQ111, データ!$B$2:$C$101, 2, FALSE), IF($L111="女", VLOOKUP(AQ111, データ!$F$2:$H$101, 2, FALSE), "")))</f>
        <v/>
      </c>
      <c r="AQ111" s="299" t="str">
        <f>IF(A111="","",IF(杜トラ_入力シート!AE116="", "", 杜トラ_入力シート!AE116))</f>
        <v/>
      </c>
      <c r="AR111" s="299" t="str">
        <f>IF(杜トラ_入力シート!AF116="", "", 杜トラ_入力シート!AF116)</f>
        <v/>
      </c>
      <c r="AS111" s="299" t="str">
        <f>IF(杜トラ_入力シート!AG116="", "", 杜トラ_入力シート!AG116)</f>
        <v/>
      </c>
      <c r="AT111" s="299" t="str">
        <f>IF(杜トラ_入力シート!AH116="", "", 杜トラ_入力シート!AH116)</f>
        <v/>
      </c>
      <c r="AU111" s="299" t="str">
        <f>IF(杜トラ_入力シート!AI116="", "", 杜トラ_入力シート!AI116)</f>
        <v/>
      </c>
      <c r="AV111" s="298" t="str">
        <f>IF(AW111="", "", IF($L111="男", VLOOKUP(AW111, データ!$B$2:$C$101, 2, FALSE), IF($L111="女", VLOOKUP(AW111, データ!$F$2:$H$101, 2, FALSE), "")))</f>
        <v/>
      </c>
      <c r="AW111" s="299" t="str">
        <f>IF(A111="","",IF(杜トラ_入力シート!AJ116="", "", 杜トラ_入力シート!AJ116))</f>
        <v/>
      </c>
      <c r="AX111" s="299" t="str">
        <f>IF(杜トラ_入力シート!AK116="", "", 杜トラ_入力シート!AK116)</f>
        <v/>
      </c>
      <c r="AY111" s="299" t="str">
        <f>IF(杜トラ_入力シート!AL116="", "", 杜トラ_入力シート!AL116)</f>
        <v/>
      </c>
      <c r="AZ111" s="299" t="str">
        <f>IF(杜トラ_入力シート!AM116="", "", 杜トラ_入力シート!AM116)</f>
        <v/>
      </c>
      <c r="BA111" s="299" t="str">
        <f>IF(杜トラ_入力シート!AN116="", "", 杜トラ_入力シート!AN116)</f>
        <v/>
      </c>
      <c r="BB111" s="299" t="str">
        <f t="shared" si="5"/>
        <v/>
      </c>
    </row>
    <row r="112" spans="1:54">
      <c r="A112" s="298" t="str">
        <f>杜トラ_入力シート!A117</f>
        <v/>
      </c>
      <c r="B112" s="298" t="str">
        <f>IF(杜トラ_入力シート!B117="", "", 杜トラ_入力シート!B117)</f>
        <v/>
      </c>
      <c r="C112" s="299" t="str">
        <f>IF(杜トラ_入力シート!C117="", "", 杜トラ_入力シート!C117)</f>
        <v/>
      </c>
      <c r="D112" s="299" t="str">
        <f>IF(杜トラ_入力シート!D117="", "", 杜トラ_入力シート!D117)</f>
        <v/>
      </c>
      <c r="E112" s="299" t="str">
        <f t="shared" si="3"/>
        <v/>
      </c>
      <c r="F112" s="299" t="str">
        <f t="shared" si="3"/>
        <v/>
      </c>
      <c r="G112" s="299" t="str">
        <f t="shared" si="4"/>
        <v/>
      </c>
      <c r="H112" s="299" t="str">
        <f t="shared" si="4"/>
        <v/>
      </c>
      <c r="I112" s="299" t="str">
        <f>IF(杜トラ_入力シート!G117="", "", 杜トラ_入力シート!G117)</f>
        <v/>
      </c>
      <c r="J112" s="299" t="str">
        <f>IF(杜トラ_入力シート!E117="", "", 杜トラ_入力シート!E117)</f>
        <v/>
      </c>
      <c r="K112" s="299" t="str">
        <f>IF(杜トラ_入力シート!F117="", "", 杜トラ_入力シート!F117)</f>
        <v/>
      </c>
      <c r="L112" s="299" t="str">
        <f>IF(杜トラ_入力シート!I117="", "", 杜トラ_入力シート!I117)</f>
        <v/>
      </c>
      <c r="M112" s="298" t="str">
        <f>IF(杜トラ_入力シート!J117="", "", 杜トラ_入力シート!J117)</f>
        <v/>
      </c>
      <c r="N112" s="298" t="str">
        <f>IF(杜トラ_入力シート!K117="", "", 杜トラ_入力シート!K117)</f>
        <v/>
      </c>
      <c r="O112" s="298" t="str">
        <f>IF(杜トラ_入力シート!L117="", "", 杜トラ_入力シート!L117)</f>
        <v/>
      </c>
      <c r="P112" s="299" t="str">
        <f>IF(杜トラ_入力シート!M117="", "", 杜トラ_入力シート!M117)</f>
        <v/>
      </c>
      <c r="Q112" s="298" t="str">
        <f>IF(A112="","",杜トラ_入力シート!$AK$2)</f>
        <v/>
      </c>
      <c r="R112" s="299" t="str">
        <f>IF(Q112="", "", 杜トラ_入力シート!$Q$2)</f>
        <v/>
      </c>
      <c r="S112" s="299" t="str">
        <f>IF(Q112="", "", 杜トラ_入力シート!$Q$1)</f>
        <v/>
      </c>
      <c r="T112" s="299" t="str">
        <f>IF(Q112="", "", 杜トラ_入力シート!$V$1)</f>
        <v/>
      </c>
      <c r="U112" s="299" t="str">
        <f>IF(Q112="", "", 杜トラ_入力シート!$Q$2)</f>
        <v/>
      </c>
      <c r="V112" s="299" t="str">
        <f>IF(杜トラ_入力シート!N117="", "", 杜トラ_入力シート!N117)</f>
        <v/>
      </c>
      <c r="W112" s="299" t="str">
        <f>IF(杜トラ_入力シート!O117="", "", 杜トラ_入力シート!O117)</f>
        <v/>
      </c>
      <c r="X112" s="298" t="str">
        <f>IF(Y112="", "", IF($L112="男", VLOOKUP(Y112, データ!$B$2:$C$101, 2, FALSE), IF($L112="女", VLOOKUP(Y112, データ!$F$2:$H$101, 2, FALSE), "")))</f>
        <v/>
      </c>
      <c r="Y112" s="299" t="str">
        <f>IF(A112="","",IF(杜トラ_入力シート!P117="", "", 杜トラ_入力シート!P117))</f>
        <v/>
      </c>
      <c r="Z112" s="299" t="str">
        <f>IF(杜トラ_入力シート!Q117="", "", 杜トラ_入力シート!Q117)</f>
        <v/>
      </c>
      <c r="AA112" s="299" t="str">
        <f>IF(杜トラ_入力シート!R117="", "", 杜トラ_入力シート!R117)</f>
        <v/>
      </c>
      <c r="AB112" s="299" t="str">
        <f>IF(杜トラ_入力シート!S117="", "", 杜トラ_入力シート!S117)</f>
        <v/>
      </c>
      <c r="AC112" s="299" t="str">
        <f>IF(杜トラ_入力シート!T117="", "", 杜トラ_入力シート!T117)</f>
        <v/>
      </c>
      <c r="AD112" s="298" t="str">
        <f>IF(AE112="", "", IF($L112="男", VLOOKUP(AE112, データ!$B$2:$C$101, 2, FALSE), IF($L112="女", VLOOKUP(AE112, データ!$F$2:$H$101, 2, FALSE), "")))</f>
        <v/>
      </c>
      <c r="AE112" s="299" t="str">
        <f>IF(A112="","",IF(杜トラ_入力シート!U117="", "", 杜トラ_入力シート!U117))</f>
        <v/>
      </c>
      <c r="AF112" s="299" t="str">
        <f>IF(杜トラ_入力シート!V117="", "", 杜トラ_入力シート!V117)</f>
        <v/>
      </c>
      <c r="AG112" s="299" t="str">
        <f>IF(杜トラ_入力シート!W117="", "", 杜トラ_入力シート!W117)</f>
        <v/>
      </c>
      <c r="AH112" s="299" t="str">
        <f>IF(杜トラ_入力シート!X117="", "", 杜トラ_入力シート!X117)</f>
        <v/>
      </c>
      <c r="AI112" s="299" t="str">
        <f>IF(杜トラ_入力シート!Y117="", "", 杜トラ_入力シート!Y117)</f>
        <v/>
      </c>
      <c r="AJ112" s="298" t="str">
        <f>IF(AK112="", "", IF($L112="男", VLOOKUP(AK112, データ!$B$2:$C$101, 2, FALSE), IF($L112="女", VLOOKUP(AK112, データ!$F$2:$H$101, 2, FALSE), "")))</f>
        <v/>
      </c>
      <c r="AK112" s="299" t="str">
        <f>IF(A112="","",IF(杜トラ_入力シート!Z117="", "", 杜トラ_入力シート!Z117))</f>
        <v/>
      </c>
      <c r="AL112" s="299" t="str">
        <f>IF(杜トラ_入力シート!AA117="", "", 杜トラ_入力シート!AA117)</f>
        <v/>
      </c>
      <c r="AM112" s="299" t="str">
        <f>IF(杜トラ_入力シート!AB117="", "", 杜トラ_入力シート!AB117)</f>
        <v/>
      </c>
      <c r="AN112" s="299" t="str">
        <f>IF(杜トラ_入力シート!AC117="", "", 杜トラ_入力シート!AC117)</f>
        <v/>
      </c>
      <c r="AO112" s="299" t="str">
        <f>IF(杜トラ_入力シート!AD117="", "", 杜トラ_入力シート!AD117)</f>
        <v/>
      </c>
      <c r="AP112" s="298" t="str">
        <f>IF(AQ112="", "", IF($L112="男", VLOOKUP(AQ112, データ!$B$2:$C$101, 2, FALSE), IF($L112="女", VLOOKUP(AQ112, データ!$F$2:$H$101, 2, FALSE), "")))</f>
        <v/>
      </c>
      <c r="AQ112" s="299" t="str">
        <f>IF(A112="","",IF(杜トラ_入力シート!AE117="", "", 杜トラ_入力シート!AE117))</f>
        <v/>
      </c>
      <c r="AR112" s="299" t="str">
        <f>IF(杜トラ_入力シート!AF117="", "", 杜トラ_入力シート!AF117)</f>
        <v/>
      </c>
      <c r="AS112" s="299" t="str">
        <f>IF(杜トラ_入力シート!AG117="", "", 杜トラ_入力シート!AG117)</f>
        <v/>
      </c>
      <c r="AT112" s="299" t="str">
        <f>IF(杜トラ_入力シート!AH117="", "", 杜トラ_入力シート!AH117)</f>
        <v/>
      </c>
      <c r="AU112" s="299" t="str">
        <f>IF(杜トラ_入力シート!AI117="", "", 杜トラ_入力シート!AI117)</f>
        <v/>
      </c>
      <c r="AV112" s="298" t="str">
        <f>IF(AW112="", "", IF($L112="男", VLOOKUP(AW112, データ!$B$2:$C$101, 2, FALSE), IF($L112="女", VLOOKUP(AW112, データ!$F$2:$H$101, 2, FALSE), "")))</f>
        <v/>
      </c>
      <c r="AW112" s="299" t="str">
        <f>IF(A112="","",IF(杜トラ_入力シート!AJ117="", "", 杜トラ_入力シート!AJ117))</f>
        <v/>
      </c>
      <c r="AX112" s="299" t="str">
        <f>IF(杜トラ_入力シート!AK117="", "", 杜トラ_入力シート!AK117)</f>
        <v/>
      </c>
      <c r="AY112" s="299" t="str">
        <f>IF(杜トラ_入力シート!AL117="", "", 杜トラ_入力シート!AL117)</f>
        <v/>
      </c>
      <c r="AZ112" s="299" t="str">
        <f>IF(杜トラ_入力シート!AM117="", "", 杜トラ_入力シート!AM117)</f>
        <v/>
      </c>
      <c r="BA112" s="299" t="str">
        <f>IF(杜トラ_入力シート!AN117="", "", 杜トラ_入力シート!AN117)</f>
        <v/>
      </c>
      <c r="BB112" s="299" t="str">
        <f t="shared" si="5"/>
        <v/>
      </c>
    </row>
    <row r="113" spans="1:54">
      <c r="A113" s="298" t="str">
        <f>杜トラ_入力シート!A118</f>
        <v/>
      </c>
      <c r="B113" s="298" t="str">
        <f>IF(杜トラ_入力シート!B118="", "", 杜トラ_入力シート!B118)</f>
        <v/>
      </c>
      <c r="C113" s="299" t="str">
        <f>IF(杜トラ_入力シート!C118="", "", 杜トラ_入力シート!C118)</f>
        <v/>
      </c>
      <c r="D113" s="299" t="str">
        <f>IF(杜トラ_入力シート!D118="", "", 杜トラ_入力シート!D118)</f>
        <v/>
      </c>
      <c r="E113" s="299" t="str">
        <f t="shared" si="3"/>
        <v/>
      </c>
      <c r="F113" s="299" t="str">
        <f t="shared" si="3"/>
        <v/>
      </c>
      <c r="G113" s="299" t="str">
        <f t="shared" si="4"/>
        <v/>
      </c>
      <c r="H113" s="299" t="str">
        <f t="shared" si="4"/>
        <v/>
      </c>
      <c r="I113" s="299" t="str">
        <f>IF(杜トラ_入力シート!G118="", "", 杜トラ_入力シート!G118)</f>
        <v/>
      </c>
      <c r="J113" s="299" t="str">
        <f>IF(杜トラ_入力シート!E118="", "", 杜トラ_入力シート!E118)</f>
        <v/>
      </c>
      <c r="K113" s="299" t="str">
        <f>IF(杜トラ_入力シート!F118="", "", 杜トラ_入力シート!F118)</f>
        <v/>
      </c>
      <c r="L113" s="299" t="str">
        <f>IF(杜トラ_入力シート!I118="", "", 杜トラ_入力シート!I118)</f>
        <v/>
      </c>
      <c r="M113" s="298" t="str">
        <f>IF(杜トラ_入力シート!J118="", "", 杜トラ_入力シート!J118)</f>
        <v/>
      </c>
      <c r="N113" s="298" t="str">
        <f>IF(杜トラ_入力シート!K118="", "", 杜トラ_入力シート!K118)</f>
        <v/>
      </c>
      <c r="O113" s="298" t="str">
        <f>IF(杜トラ_入力シート!L118="", "", 杜トラ_入力シート!L118)</f>
        <v/>
      </c>
      <c r="P113" s="299" t="str">
        <f>IF(杜トラ_入力シート!M118="", "", 杜トラ_入力シート!M118)</f>
        <v/>
      </c>
      <c r="Q113" s="298" t="str">
        <f>IF(A113="","",杜トラ_入力シート!$AK$2)</f>
        <v/>
      </c>
      <c r="R113" s="299" t="str">
        <f>IF(Q113="", "", 杜トラ_入力シート!$Q$2)</f>
        <v/>
      </c>
      <c r="S113" s="299" t="str">
        <f>IF(Q113="", "", 杜トラ_入力シート!$Q$1)</f>
        <v/>
      </c>
      <c r="T113" s="299" t="str">
        <f>IF(Q113="", "", 杜トラ_入力シート!$V$1)</f>
        <v/>
      </c>
      <c r="U113" s="299" t="str">
        <f>IF(Q113="", "", 杜トラ_入力シート!$Q$2)</f>
        <v/>
      </c>
      <c r="V113" s="299" t="str">
        <f>IF(杜トラ_入力シート!N118="", "", 杜トラ_入力シート!N118)</f>
        <v/>
      </c>
      <c r="W113" s="299" t="str">
        <f>IF(杜トラ_入力シート!O118="", "", 杜トラ_入力シート!O118)</f>
        <v/>
      </c>
      <c r="X113" s="298" t="str">
        <f>IF(Y113="", "", IF($L113="男", VLOOKUP(Y113, データ!$B$2:$C$101, 2, FALSE), IF($L113="女", VLOOKUP(Y113, データ!$F$2:$H$101, 2, FALSE), "")))</f>
        <v/>
      </c>
      <c r="Y113" s="299" t="str">
        <f>IF(A113="","",IF(杜トラ_入力シート!P118="", "", 杜トラ_入力シート!P118))</f>
        <v/>
      </c>
      <c r="Z113" s="299" t="str">
        <f>IF(杜トラ_入力シート!Q118="", "", 杜トラ_入力シート!Q118)</f>
        <v/>
      </c>
      <c r="AA113" s="299" t="str">
        <f>IF(杜トラ_入力シート!R118="", "", 杜トラ_入力シート!R118)</f>
        <v/>
      </c>
      <c r="AB113" s="299" t="str">
        <f>IF(杜トラ_入力シート!S118="", "", 杜トラ_入力シート!S118)</f>
        <v/>
      </c>
      <c r="AC113" s="299" t="str">
        <f>IF(杜トラ_入力シート!T118="", "", 杜トラ_入力シート!T118)</f>
        <v/>
      </c>
      <c r="AD113" s="298" t="str">
        <f>IF(AE113="", "", IF($L113="男", VLOOKUP(AE113, データ!$B$2:$C$101, 2, FALSE), IF($L113="女", VLOOKUP(AE113, データ!$F$2:$H$101, 2, FALSE), "")))</f>
        <v/>
      </c>
      <c r="AE113" s="299" t="str">
        <f>IF(A113="","",IF(杜トラ_入力シート!U118="", "", 杜トラ_入力シート!U118))</f>
        <v/>
      </c>
      <c r="AF113" s="299" t="str">
        <f>IF(杜トラ_入力シート!V118="", "", 杜トラ_入力シート!V118)</f>
        <v/>
      </c>
      <c r="AG113" s="299" t="str">
        <f>IF(杜トラ_入力シート!W118="", "", 杜トラ_入力シート!W118)</f>
        <v/>
      </c>
      <c r="AH113" s="299" t="str">
        <f>IF(杜トラ_入力シート!X118="", "", 杜トラ_入力シート!X118)</f>
        <v/>
      </c>
      <c r="AI113" s="299" t="str">
        <f>IF(杜トラ_入力シート!Y118="", "", 杜トラ_入力シート!Y118)</f>
        <v/>
      </c>
      <c r="AJ113" s="298" t="str">
        <f>IF(AK113="", "", IF($L113="男", VLOOKUP(AK113, データ!$B$2:$C$101, 2, FALSE), IF($L113="女", VLOOKUP(AK113, データ!$F$2:$H$101, 2, FALSE), "")))</f>
        <v/>
      </c>
      <c r="AK113" s="299" t="str">
        <f>IF(A113="","",IF(杜トラ_入力シート!Z118="", "", 杜トラ_入力シート!Z118))</f>
        <v/>
      </c>
      <c r="AL113" s="299" t="str">
        <f>IF(杜トラ_入力シート!AA118="", "", 杜トラ_入力シート!AA118)</f>
        <v/>
      </c>
      <c r="AM113" s="299" t="str">
        <f>IF(杜トラ_入力シート!AB118="", "", 杜トラ_入力シート!AB118)</f>
        <v/>
      </c>
      <c r="AN113" s="299" t="str">
        <f>IF(杜トラ_入力シート!AC118="", "", 杜トラ_入力シート!AC118)</f>
        <v/>
      </c>
      <c r="AO113" s="299" t="str">
        <f>IF(杜トラ_入力シート!AD118="", "", 杜トラ_入力シート!AD118)</f>
        <v/>
      </c>
      <c r="AP113" s="298" t="str">
        <f>IF(AQ113="", "", IF($L113="男", VLOOKUP(AQ113, データ!$B$2:$C$101, 2, FALSE), IF($L113="女", VLOOKUP(AQ113, データ!$F$2:$H$101, 2, FALSE), "")))</f>
        <v/>
      </c>
      <c r="AQ113" s="299" t="str">
        <f>IF(A113="","",IF(杜トラ_入力シート!AE118="", "", 杜トラ_入力シート!AE118))</f>
        <v/>
      </c>
      <c r="AR113" s="299" t="str">
        <f>IF(杜トラ_入力シート!AF118="", "", 杜トラ_入力シート!AF118)</f>
        <v/>
      </c>
      <c r="AS113" s="299" t="str">
        <f>IF(杜トラ_入力シート!AG118="", "", 杜トラ_入力シート!AG118)</f>
        <v/>
      </c>
      <c r="AT113" s="299" t="str">
        <f>IF(杜トラ_入力シート!AH118="", "", 杜トラ_入力シート!AH118)</f>
        <v/>
      </c>
      <c r="AU113" s="299" t="str">
        <f>IF(杜トラ_入力シート!AI118="", "", 杜トラ_入力シート!AI118)</f>
        <v/>
      </c>
      <c r="AV113" s="298" t="str">
        <f>IF(AW113="", "", IF($L113="男", VLOOKUP(AW113, データ!$B$2:$C$101, 2, FALSE), IF($L113="女", VLOOKUP(AW113, データ!$F$2:$H$101, 2, FALSE), "")))</f>
        <v/>
      </c>
      <c r="AW113" s="299" t="str">
        <f>IF(A113="","",IF(杜トラ_入力シート!AJ118="", "", 杜トラ_入力シート!AJ118))</f>
        <v/>
      </c>
      <c r="AX113" s="299" t="str">
        <f>IF(杜トラ_入力シート!AK118="", "", 杜トラ_入力シート!AK118)</f>
        <v/>
      </c>
      <c r="AY113" s="299" t="str">
        <f>IF(杜トラ_入力シート!AL118="", "", 杜トラ_入力シート!AL118)</f>
        <v/>
      </c>
      <c r="AZ113" s="299" t="str">
        <f>IF(杜トラ_入力シート!AM118="", "", 杜トラ_入力シート!AM118)</f>
        <v/>
      </c>
      <c r="BA113" s="299" t="str">
        <f>IF(杜トラ_入力シート!AN118="", "", 杜トラ_入力シート!AN118)</f>
        <v/>
      </c>
      <c r="BB113" s="299" t="str">
        <f t="shared" si="5"/>
        <v/>
      </c>
    </row>
    <row r="114" spans="1:54">
      <c r="A114" s="298" t="str">
        <f>杜トラ_入力シート!A119</f>
        <v/>
      </c>
      <c r="B114" s="298" t="str">
        <f>IF(杜トラ_入力シート!B119="", "", 杜トラ_入力シート!B119)</f>
        <v/>
      </c>
      <c r="C114" s="299" t="str">
        <f>IF(杜トラ_入力シート!C119="", "", 杜トラ_入力シート!C119)</f>
        <v/>
      </c>
      <c r="D114" s="299" t="str">
        <f>IF(杜トラ_入力シート!D119="", "", 杜トラ_入力シート!D119)</f>
        <v/>
      </c>
      <c r="E114" s="299" t="str">
        <f t="shared" si="3"/>
        <v/>
      </c>
      <c r="F114" s="299" t="str">
        <f t="shared" si="3"/>
        <v/>
      </c>
      <c r="G114" s="299" t="str">
        <f t="shared" si="4"/>
        <v/>
      </c>
      <c r="H114" s="299" t="str">
        <f t="shared" si="4"/>
        <v/>
      </c>
      <c r="I114" s="299" t="str">
        <f>IF(杜トラ_入力シート!G119="", "", 杜トラ_入力シート!G119)</f>
        <v/>
      </c>
      <c r="J114" s="299" t="str">
        <f>IF(杜トラ_入力シート!E119="", "", 杜トラ_入力シート!E119)</f>
        <v/>
      </c>
      <c r="K114" s="299" t="str">
        <f>IF(杜トラ_入力シート!F119="", "", 杜トラ_入力シート!F119)</f>
        <v/>
      </c>
      <c r="L114" s="299" t="str">
        <f>IF(杜トラ_入力シート!I119="", "", 杜トラ_入力シート!I119)</f>
        <v/>
      </c>
      <c r="M114" s="298" t="str">
        <f>IF(杜トラ_入力シート!J119="", "", 杜トラ_入力シート!J119)</f>
        <v/>
      </c>
      <c r="N114" s="298" t="str">
        <f>IF(杜トラ_入力シート!K119="", "", 杜トラ_入力シート!K119)</f>
        <v/>
      </c>
      <c r="O114" s="298" t="str">
        <f>IF(杜トラ_入力シート!L119="", "", 杜トラ_入力シート!L119)</f>
        <v/>
      </c>
      <c r="P114" s="299" t="str">
        <f>IF(杜トラ_入力シート!M119="", "", 杜トラ_入力シート!M119)</f>
        <v/>
      </c>
      <c r="Q114" s="298" t="str">
        <f>IF(A114="","",杜トラ_入力シート!$AK$2)</f>
        <v/>
      </c>
      <c r="R114" s="299" t="str">
        <f>IF(Q114="", "", 杜トラ_入力シート!$Q$2)</f>
        <v/>
      </c>
      <c r="S114" s="299" t="str">
        <f>IF(Q114="", "", 杜トラ_入力シート!$Q$1)</f>
        <v/>
      </c>
      <c r="T114" s="299" t="str">
        <f>IF(Q114="", "", 杜トラ_入力シート!$V$1)</f>
        <v/>
      </c>
      <c r="U114" s="299" t="str">
        <f>IF(Q114="", "", 杜トラ_入力シート!$Q$2)</f>
        <v/>
      </c>
      <c r="V114" s="299" t="str">
        <f>IF(杜トラ_入力シート!N119="", "", 杜トラ_入力シート!N119)</f>
        <v/>
      </c>
      <c r="W114" s="299" t="str">
        <f>IF(杜トラ_入力シート!O119="", "", 杜トラ_入力シート!O119)</f>
        <v/>
      </c>
      <c r="X114" s="298" t="str">
        <f>IF(Y114="", "", IF($L114="男", VLOOKUP(Y114, データ!$B$2:$C$101, 2, FALSE), IF($L114="女", VLOOKUP(Y114, データ!$F$2:$H$101, 2, FALSE), "")))</f>
        <v/>
      </c>
      <c r="Y114" s="299" t="str">
        <f>IF(A114="","",IF(杜トラ_入力シート!P119="", "", 杜トラ_入力シート!P119))</f>
        <v/>
      </c>
      <c r="Z114" s="299" t="str">
        <f>IF(杜トラ_入力シート!Q119="", "", 杜トラ_入力シート!Q119)</f>
        <v/>
      </c>
      <c r="AA114" s="299" t="str">
        <f>IF(杜トラ_入力シート!R119="", "", 杜トラ_入力シート!R119)</f>
        <v/>
      </c>
      <c r="AB114" s="299" t="str">
        <f>IF(杜トラ_入力シート!S119="", "", 杜トラ_入力シート!S119)</f>
        <v/>
      </c>
      <c r="AC114" s="299" t="str">
        <f>IF(杜トラ_入力シート!T119="", "", 杜トラ_入力シート!T119)</f>
        <v/>
      </c>
      <c r="AD114" s="298" t="str">
        <f>IF(AE114="", "", IF($L114="男", VLOOKUP(AE114, データ!$B$2:$C$101, 2, FALSE), IF($L114="女", VLOOKUP(AE114, データ!$F$2:$H$101, 2, FALSE), "")))</f>
        <v/>
      </c>
      <c r="AE114" s="299" t="str">
        <f>IF(A114="","",IF(杜トラ_入力シート!U119="", "", 杜トラ_入力シート!U119))</f>
        <v/>
      </c>
      <c r="AF114" s="299" t="str">
        <f>IF(杜トラ_入力シート!V119="", "", 杜トラ_入力シート!V119)</f>
        <v/>
      </c>
      <c r="AG114" s="299" t="str">
        <f>IF(杜トラ_入力シート!W119="", "", 杜トラ_入力シート!W119)</f>
        <v/>
      </c>
      <c r="AH114" s="299" t="str">
        <f>IF(杜トラ_入力シート!X119="", "", 杜トラ_入力シート!X119)</f>
        <v/>
      </c>
      <c r="AI114" s="299" t="str">
        <f>IF(杜トラ_入力シート!Y119="", "", 杜トラ_入力シート!Y119)</f>
        <v/>
      </c>
      <c r="AJ114" s="298" t="str">
        <f>IF(AK114="", "", IF($L114="男", VLOOKUP(AK114, データ!$B$2:$C$101, 2, FALSE), IF($L114="女", VLOOKUP(AK114, データ!$F$2:$H$101, 2, FALSE), "")))</f>
        <v/>
      </c>
      <c r="AK114" s="299" t="str">
        <f>IF(A114="","",IF(杜トラ_入力シート!Z119="", "", 杜トラ_入力シート!Z119))</f>
        <v/>
      </c>
      <c r="AL114" s="299" t="str">
        <f>IF(杜トラ_入力シート!AA119="", "", 杜トラ_入力シート!AA119)</f>
        <v/>
      </c>
      <c r="AM114" s="299" t="str">
        <f>IF(杜トラ_入力シート!AB119="", "", 杜トラ_入力シート!AB119)</f>
        <v/>
      </c>
      <c r="AN114" s="299" t="str">
        <f>IF(杜トラ_入力シート!AC119="", "", 杜トラ_入力シート!AC119)</f>
        <v/>
      </c>
      <c r="AO114" s="299" t="str">
        <f>IF(杜トラ_入力シート!AD119="", "", 杜トラ_入力シート!AD119)</f>
        <v/>
      </c>
      <c r="AP114" s="298" t="str">
        <f>IF(AQ114="", "", IF($L114="男", VLOOKUP(AQ114, データ!$B$2:$C$101, 2, FALSE), IF($L114="女", VLOOKUP(AQ114, データ!$F$2:$H$101, 2, FALSE), "")))</f>
        <v/>
      </c>
      <c r="AQ114" s="299" t="str">
        <f>IF(A114="","",IF(杜トラ_入力シート!AE119="", "", 杜トラ_入力シート!AE119))</f>
        <v/>
      </c>
      <c r="AR114" s="299" t="str">
        <f>IF(杜トラ_入力シート!AF119="", "", 杜トラ_入力シート!AF119)</f>
        <v/>
      </c>
      <c r="AS114" s="299" t="str">
        <f>IF(杜トラ_入力シート!AG119="", "", 杜トラ_入力シート!AG119)</f>
        <v/>
      </c>
      <c r="AT114" s="299" t="str">
        <f>IF(杜トラ_入力シート!AH119="", "", 杜トラ_入力シート!AH119)</f>
        <v/>
      </c>
      <c r="AU114" s="299" t="str">
        <f>IF(杜トラ_入力シート!AI119="", "", 杜トラ_入力シート!AI119)</f>
        <v/>
      </c>
      <c r="AV114" s="298" t="str">
        <f>IF(AW114="", "", IF($L114="男", VLOOKUP(AW114, データ!$B$2:$C$101, 2, FALSE), IF($L114="女", VLOOKUP(AW114, データ!$F$2:$H$101, 2, FALSE), "")))</f>
        <v/>
      </c>
      <c r="AW114" s="299" t="str">
        <f>IF(A114="","",IF(杜トラ_入力シート!AJ119="", "", 杜トラ_入力シート!AJ119))</f>
        <v/>
      </c>
      <c r="AX114" s="299" t="str">
        <f>IF(杜トラ_入力シート!AK119="", "", 杜トラ_入力シート!AK119)</f>
        <v/>
      </c>
      <c r="AY114" s="299" t="str">
        <f>IF(杜トラ_入力シート!AL119="", "", 杜トラ_入力シート!AL119)</f>
        <v/>
      </c>
      <c r="AZ114" s="299" t="str">
        <f>IF(杜トラ_入力シート!AM119="", "", 杜トラ_入力シート!AM119)</f>
        <v/>
      </c>
      <c r="BA114" s="299" t="str">
        <f>IF(杜トラ_入力シート!AN119="", "", 杜トラ_入力シート!AN119)</f>
        <v/>
      </c>
      <c r="BB114" s="299" t="str">
        <f t="shared" si="5"/>
        <v/>
      </c>
    </row>
    <row r="115" spans="1:54">
      <c r="A115" s="298" t="str">
        <f>杜トラ_入力シート!A120</f>
        <v/>
      </c>
      <c r="B115" s="298" t="str">
        <f>IF(杜トラ_入力シート!B120="", "", 杜トラ_入力シート!B120)</f>
        <v/>
      </c>
      <c r="C115" s="299" t="str">
        <f>IF(杜トラ_入力シート!C120="", "", 杜トラ_入力シート!C120)</f>
        <v/>
      </c>
      <c r="D115" s="299" t="str">
        <f>IF(杜トラ_入力シート!D120="", "", 杜トラ_入力シート!D120)</f>
        <v/>
      </c>
      <c r="E115" s="299" t="str">
        <f t="shared" si="3"/>
        <v/>
      </c>
      <c r="F115" s="299" t="str">
        <f t="shared" si="3"/>
        <v/>
      </c>
      <c r="G115" s="299" t="str">
        <f t="shared" si="4"/>
        <v/>
      </c>
      <c r="H115" s="299" t="str">
        <f t="shared" si="4"/>
        <v/>
      </c>
      <c r="I115" s="299" t="str">
        <f>IF(杜トラ_入力シート!G120="", "", 杜トラ_入力シート!G120)</f>
        <v/>
      </c>
      <c r="J115" s="299" t="str">
        <f>IF(杜トラ_入力シート!E120="", "", 杜トラ_入力シート!E120)</f>
        <v/>
      </c>
      <c r="K115" s="299" t="str">
        <f>IF(杜トラ_入力シート!F120="", "", 杜トラ_入力シート!F120)</f>
        <v/>
      </c>
      <c r="L115" s="299" t="str">
        <f>IF(杜トラ_入力シート!I120="", "", 杜トラ_入力シート!I120)</f>
        <v/>
      </c>
      <c r="M115" s="298" t="str">
        <f>IF(杜トラ_入力シート!J120="", "", 杜トラ_入力シート!J120)</f>
        <v/>
      </c>
      <c r="N115" s="298" t="str">
        <f>IF(杜トラ_入力シート!K120="", "", 杜トラ_入力シート!K120)</f>
        <v/>
      </c>
      <c r="O115" s="298" t="str">
        <f>IF(杜トラ_入力シート!L120="", "", 杜トラ_入力シート!L120)</f>
        <v/>
      </c>
      <c r="P115" s="299" t="str">
        <f>IF(杜トラ_入力シート!M120="", "", 杜トラ_入力シート!M120)</f>
        <v/>
      </c>
      <c r="Q115" s="298" t="str">
        <f>IF(A115="","",杜トラ_入力シート!$AK$2)</f>
        <v/>
      </c>
      <c r="R115" s="299" t="str">
        <f>IF(Q115="", "", 杜トラ_入力シート!$Q$2)</f>
        <v/>
      </c>
      <c r="S115" s="299" t="str">
        <f>IF(Q115="", "", 杜トラ_入力シート!$Q$1)</f>
        <v/>
      </c>
      <c r="T115" s="299" t="str">
        <f>IF(Q115="", "", 杜トラ_入力シート!$V$1)</f>
        <v/>
      </c>
      <c r="U115" s="299" t="str">
        <f>IF(Q115="", "", 杜トラ_入力シート!$Q$2)</f>
        <v/>
      </c>
      <c r="V115" s="299" t="str">
        <f>IF(杜トラ_入力シート!N120="", "", 杜トラ_入力シート!N120)</f>
        <v/>
      </c>
      <c r="W115" s="299" t="str">
        <f>IF(杜トラ_入力シート!O120="", "", 杜トラ_入力シート!O120)</f>
        <v/>
      </c>
      <c r="X115" s="298" t="str">
        <f>IF(Y115="", "", IF($L115="男", VLOOKUP(Y115, データ!$B$2:$C$101, 2, FALSE), IF($L115="女", VLOOKUP(Y115, データ!$F$2:$H$101, 2, FALSE), "")))</f>
        <v/>
      </c>
      <c r="Y115" s="299" t="str">
        <f>IF(A115="","",IF(杜トラ_入力シート!P120="", "", 杜トラ_入力シート!P120))</f>
        <v/>
      </c>
      <c r="Z115" s="299" t="str">
        <f>IF(杜トラ_入力シート!Q120="", "", 杜トラ_入力シート!Q120)</f>
        <v/>
      </c>
      <c r="AA115" s="299" t="str">
        <f>IF(杜トラ_入力シート!R120="", "", 杜トラ_入力シート!R120)</f>
        <v/>
      </c>
      <c r="AB115" s="299" t="str">
        <f>IF(杜トラ_入力シート!S120="", "", 杜トラ_入力シート!S120)</f>
        <v/>
      </c>
      <c r="AC115" s="299" t="str">
        <f>IF(杜トラ_入力シート!T120="", "", 杜トラ_入力シート!T120)</f>
        <v/>
      </c>
      <c r="AD115" s="298" t="str">
        <f>IF(AE115="", "", IF($L115="男", VLOOKUP(AE115, データ!$B$2:$C$101, 2, FALSE), IF($L115="女", VLOOKUP(AE115, データ!$F$2:$H$101, 2, FALSE), "")))</f>
        <v/>
      </c>
      <c r="AE115" s="299" t="str">
        <f>IF(A115="","",IF(杜トラ_入力シート!U120="", "", 杜トラ_入力シート!U120))</f>
        <v/>
      </c>
      <c r="AF115" s="299" t="str">
        <f>IF(杜トラ_入力シート!V120="", "", 杜トラ_入力シート!V120)</f>
        <v/>
      </c>
      <c r="AG115" s="299" t="str">
        <f>IF(杜トラ_入力シート!W120="", "", 杜トラ_入力シート!W120)</f>
        <v/>
      </c>
      <c r="AH115" s="299" t="str">
        <f>IF(杜トラ_入力シート!X120="", "", 杜トラ_入力シート!X120)</f>
        <v/>
      </c>
      <c r="AI115" s="299" t="str">
        <f>IF(杜トラ_入力シート!Y120="", "", 杜トラ_入力シート!Y120)</f>
        <v/>
      </c>
      <c r="AJ115" s="298" t="str">
        <f>IF(AK115="", "", IF($L115="男", VLOOKUP(AK115, データ!$B$2:$C$101, 2, FALSE), IF($L115="女", VLOOKUP(AK115, データ!$F$2:$H$101, 2, FALSE), "")))</f>
        <v/>
      </c>
      <c r="AK115" s="299" t="str">
        <f>IF(A115="","",IF(杜トラ_入力シート!Z120="", "", 杜トラ_入力シート!Z120))</f>
        <v/>
      </c>
      <c r="AL115" s="299" t="str">
        <f>IF(杜トラ_入力シート!AA120="", "", 杜トラ_入力シート!AA120)</f>
        <v/>
      </c>
      <c r="AM115" s="299" t="str">
        <f>IF(杜トラ_入力シート!AB120="", "", 杜トラ_入力シート!AB120)</f>
        <v/>
      </c>
      <c r="AN115" s="299" t="str">
        <f>IF(杜トラ_入力シート!AC120="", "", 杜トラ_入力シート!AC120)</f>
        <v/>
      </c>
      <c r="AO115" s="299" t="str">
        <f>IF(杜トラ_入力シート!AD120="", "", 杜トラ_入力シート!AD120)</f>
        <v/>
      </c>
      <c r="AP115" s="298" t="str">
        <f>IF(AQ115="", "", IF($L115="男", VLOOKUP(AQ115, データ!$B$2:$C$101, 2, FALSE), IF($L115="女", VLOOKUP(AQ115, データ!$F$2:$H$101, 2, FALSE), "")))</f>
        <v/>
      </c>
      <c r="AQ115" s="299" t="str">
        <f>IF(A115="","",IF(杜トラ_入力シート!AE120="", "", 杜トラ_入力シート!AE120))</f>
        <v/>
      </c>
      <c r="AR115" s="299" t="str">
        <f>IF(杜トラ_入力シート!AF120="", "", 杜トラ_入力シート!AF120)</f>
        <v/>
      </c>
      <c r="AS115" s="299" t="str">
        <f>IF(杜トラ_入力シート!AG120="", "", 杜トラ_入力シート!AG120)</f>
        <v/>
      </c>
      <c r="AT115" s="299" t="str">
        <f>IF(杜トラ_入力シート!AH120="", "", 杜トラ_入力シート!AH120)</f>
        <v/>
      </c>
      <c r="AU115" s="299" t="str">
        <f>IF(杜トラ_入力シート!AI120="", "", 杜トラ_入力シート!AI120)</f>
        <v/>
      </c>
      <c r="AV115" s="298" t="str">
        <f>IF(AW115="", "", IF($L115="男", VLOOKUP(AW115, データ!$B$2:$C$101, 2, FALSE), IF($L115="女", VLOOKUP(AW115, データ!$F$2:$H$101, 2, FALSE), "")))</f>
        <v/>
      </c>
      <c r="AW115" s="299" t="str">
        <f>IF(A115="","",IF(杜トラ_入力シート!AJ120="", "", 杜トラ_入力シート!AJ120))</f>
        <v/>
      </c>
      <c r="AX115" s="299" t="str">
        <f>IF(杜トラ_入力シート!AK120="", "", 杜トラ_入力シート!AK120)</f>
        <v/>
      </c>
      <c r="AY115" s="299" t="str">
        <f>IF(杜トラ_入力シート!AL120="", "", 杜トラ_入力シート!AL120)</f>
        <v/>
      </c>
      <c r="AZ115" s="299" t="str">
        <f>IF(杜トラ_入力シート!AM120="", "", 杜トラ_入力シート!AM120)</f>
        <v/>
      </c>
      <c r="BA115" s="299" t="str">
        <f>IF(杜トラ_入力シート!AN120="", "", 杜トラ_入力シート!AN120)</f>
        <v/>
      </c>
      <c r="BB115" s="299" t="str">
        <f t="shared" si="5"/>
        <v/>
      </c>
    </row>
    <row r="116" spans="1:54">
      <c r="A116" s="298" t="str">
        <f>杜トラ_入力シート!A121</f>
        <v/>
      </c>
      <c r="B116" s="298" t="str">
        <f>IF(杜トラ_入力シート!B121="", "", 杜トラ_入力シート!B121)</f>
        <v/>
      </c>
      <c r="C116" s="299" t="str">
        <f>IF(杜トラ_入力シート!C121="", "", 杜トラ_入力シート!C121)</f>
        <v/>
      </c>
      <c r="D116" s="299" t="str">
        <f>IF(杜トラ_入力シート!D121="", "", 杜トラ_入力シート!D121)</f>
        <v/>
      </c>
      <c r="E116" s="299" t="str">
        <f t="shared" si="3"/>
        <v/>
      </c>
      <c r="F116" s="299" t="str">
        <f t="shared" si="3"/>
        <v/>
      </c>
      <c r="G116" s="299" t="str">
        <f t="shared" si="4"/>
        <v/>
      </c>
      <c r="H116" s="299" t="str">
        <f t="shared" si="4"/>
        <v/>
      </c>
      <c r="I116" s="299" t="str">
        <f>IF(杜トラ_入力シート!G121="", "", 杜トラ_入力シート!G121)</f>
        <v/>
      </c>
      <c r="J116" s="299" t="str">
        <f>IF(杜トラ_入力シート!E121="", "", 杜トラ_入力シート!E121)</f>
        <v/>
      </c>
      <c r="K116" s="299" t="str">
        <f>IF(杜トラ_入力シート!F121="", "", 杜トラ_入力シート!F121)</f>
        <v/>
      </c>
      <c r="L116" s="299" t="str">
        <f>IF(杜トラ_入力シート!I121="", "", 杜トラ_入力シート!I121)</f>
        <v/>
      </c>
      <c r="M116" s="298" t="str">
        <f>IF(杜トラ_入力シート!J121="", "", 杜トラ_入力シート!J121)</f>
        <v/>
      </c>
      <c r="N116" s="298" t="str">
        <f>IF(杜トラ_入力シート!K121="", "", 杜トラ_入力シート!K121)</f>
        <v/>
      </c>
      <c r="O116" s="298" t="str">
        <f>IF(杜トラ_入力シート!L121="", "", 杜トラ_入力シート!L121)</f>
        <v/>
      </c>
      <c r="P116" s="299" t="str">
        <f>IF(杜トラ_入力シート!M121="", "", 杜トラ_入力シート!M121)</f>
        <v/>
      </c>
      <c r="Q116" s="298" t="str">
        <f>IF(A116="","",杜トラ_入力シート!$AK$2)</f>
        <v/>
      </c>
      <c r="R116" s="299" t="str">
        <f>IF(Q116="", "", 杜トラ_入力シート!$Q$2)</f>
        <v/>
      </c>
      <c r="S116" s="299" t="str">
        <f>IF(Q116="", "", 杜トラ_入力シート!$Q$1)</f>
        <v/>
      </c>
      <c r="T116" s="299" t="str">
        <f>IF(Q116="", "", 杜トラ_入力シート!$V$1)</f>
        <v/>
      </c>
      <c r="U116" s="299" t="str">
        <f>IF(Q116="", "", 杜トラ_入力シート!$Q$2)</f>
        <v/>
      </c>
      <c r="V116" s="299" t="str">
        <f>IF(杜トラ_入力シート!N121="", "", 杜トラ_入力シート!N121)</f>
        <v/>
      </c>
      <c r="W116" s="299" t="str">
        <f>IF(杜トラ_入力シート!O121="", "", 杜トラ_入力シート!O121)</f>
        <v/>
      </c>
      <c r="X116" s="298" t="str">
        <f>IF(Y116="", "", IF($L116="男", VLOOKUP(Y116, データ!$B$2:$C$101, 2, FALSE), IF($L116="女", VLOOKUP(Y116, データ!$F$2:$H$101, 2, FALSE), "")))</f>
        <v/>
      </c>
      <c r="Y116" s="299" t="str">
        <f>IF(A116="","",IF(杜トラ_入力シート!P121="", "", 杜トラ_入力シート!P121))</f>
        <v/>
      </c>
      <c r="Z116" s="299" t="str">
        <f>IF(杜トラ_入力シート!Q121="", "", 杜トラ_入力シート!Q121)</f>
        <v/>
      </c>
      <c r="AA116" s="299" t="str">
        <f>IF(杜トラ_入力シート!R121="", "", 杜トラ_入力シート!R121)</f>
        <v/>
      </c>
      <c r="AB116" s="299" t="str">
        <f>IF(杜トラ_入力シート!S121="", "", 杜トラ_入力シート!S121)</f>
        <v/>
      </c>
      <c r="AC116" s="299" t="str">
        <f>IF(杜トラ_入力シート!T121="", "", 杜トラ_入力シート!T121)</f>
        <v/>
      </c>
      <c r="AD116" s="298" t="str">
        <f>IF(AE116="", "", IF($L116="男", VLOOKUP(AE116, データ!$B$2:$C$101, 2, FALSE), IF($L116="女", VLOOKUP(AE116, データ!$F$2:$H$101, 2, FALSE), "")))</f>
        <v/>
      </c>
      <c r="AE116" s="299" t="str">
        <f>IF(A116="","",IF(杜トラ_入力シート!U121="", "", 杜トラ_入力シート!U121))</f>
        <v/>
      </c>
      <c r="AF116" s="299" t="str">
        <f>IF(杜トラ_入力シート!V121="", "", 杜トラ_入力シート!V121)</f>
        <v/>
      </c>
      <c r="AG116" s="299" t="str">
        <f>IF(杜トラ_入力シート!W121="", "", 杜トラ_入力シート!W121)</f>
        <v/>
      </c>
      <c r="AH116" s="299" t="str">
        <f>IF(杜トラ_入力シート!X121="", "", 杜トラ_入力シート!X121)</f>
        <v/>
      </c>
      <c r="AI116" s="299" t="str">
        <f>IF(杜トラ_入力シート!Y121="", "", 杜トラ_入力シート!Y121)</f>
        <v/>
      </c>
      <c r="AJ116" s="298" t="str">
        <f>IF(AK116="", "", IF($L116="男", VLOOKUP(AK116, データ!$B$2:$C$101, 2, FALSE), IF($L116="女", VLOOKUP(AK116, データ!$F$2:$H$101, 2, FALSE), "")))</f>
        <v/>
      </c>
      <c r="AK116" s="299" t="str">
        <f>IF(A116="","",IF(杜トラ_入力シート!Z121="", "", 杜トラ_入力シート!Z121))</f>
        <v/>
      </c>
      <c r="AL116" s="299" t="str">
        <f>IF(杜トラ_入力シート!AA121="", "", 杜トラ_入力シート!AA121)</f>
        <v/>
      </c>
      <c r="AM116" s="299" t="str">
        <f>IF(杜トラ_入力シート!AB121="", "", 杜トラ_入力シート!AB121)</f>
        <v/>
      </c>
      <c r="AN116" s="299" t="str">
        <f>IF(杜トラ_入力シート!AC121="", "", 杜トラ_入力シート!AC121)</f>
        <v/>
      </c>
      <c r="AO116" s="299" t="str">
        <f>IF(杜トラ_入力シート!AD121="", "", 杜トラ_入力シート!AD121)</f>
        <v/>
      </c>
      <c r="AP116" s="298" t="str">
        <f>IF(AQ116="", "", IF($L116="男", VLOOKUP(AQ116, データ!$B$2:$C$101, 2, FALSE), IF($L116="女", VLOOKUP(AQ116, データ!$F$2:$H$101, 2, FALSE), "")))</f>
        <v/>
      </c>
      <c r="AQ116" s="299" t="str">
        <f>IF(A116="","",IF(杜トラ_入力シート!AE121="", "", 杜トラ_入力シート!AE121))</f>
        <v/>
      </c>
      <c r="AR116" s="299" t="str">
        <f>IF(杜トラ_入力シート!AF121="", "", 杜トラ_入力シート!AF121)</f>
        <v/>
      </c>
      <c r="AS116" s="299" t="str">
        <f>IF(杜トラ_入力シート!AG121="", "", 杜トラ_入力シート!AG121)</f>
        <v/>
      </c>
      <c r="AT116" s="299" t="str">
        <f>IF(杜トラ_入力シート!AH121="", "", 杜トラ_入力シート!AH121)</f>
        <v/>
      </c>
      <c r="AU116" s="299" t="str">
        <f>IF(杜トラ_入力シート!AI121="", "", 杜トラ_入力シート!AI121)</f>
        <v/>
      </c>
      <c r="AV116" s="298" t="str">
        <f>IF(AW116="", "", IF($L116="男", VLOOKUP(AW116, データ!$B$2:$C$101, 2, FALSE), IF($L116="女", VLOOKUP(AW116, データ!$F$2:$H$101, 2, FALSE), "")))</f>
        <v/>
      </c>
      <c r="AW116" s="299" t="str">
        <f>IF(A116="","",IF(杜トラ_入力シート!AJ121="", "", 杜トラ_入力シート!AJ121))</f>
        <v/>
      </c>
      <c r="AX116" s="299" t="str">
        <f>IF(杜トラ_入力シート!AK121="", "", 杜トラ_入力シート!AK121)</f>
        <v/>
      </c>
      <c r="AY116" s="299" t="str">
        <f>IF(杜トラ_入力シート!AL121="", "", 杜トラ_入力シート!AL121)</f>
        <v/>
      </c>
      <c r="AZ116" s="299" t="str">
        <f>IF(杜トラ_入力シート!AM121="", "", 杜トラ_入力シート!AM121)</f>
        <v/>
      </c>
      <c r="BA116" s="299" t="str">
        <f>IF(杜トラ_入力シート!AN121="", "", 杜トラ_入力シート!AN121)</f>
        <v/>
      </c>
      <c r="BB116" s="299" t="str">
        <f t="shared" si="5"/>
        <v/>
      </c>
    </row>
    <row r="117" spans="1:54">
      <c r="A117" s="298" t="str">
        <f>杜トラ_入力シート!A122</f>
        <v/>
      </c>
      <c r="B117" s="298" t="str">
        <f>IF(杜トラ_入力シート!B122="", "", 杜トラ_入力シート!B122)</f>
        <v/>
      </c>
      <c r="C117" s="299" t="str">
        <f>IF(杜トラ_入力シート!C122="", "", 杜トラ_入力シート!C122)</f>
        <v/>
      </c>
      <c r="D117" s="299" t="str">
        <f>IF(杜トラ_入力シート!D122="", "", 杜トラ_入力シート!D122)</f>
        <v/>
      </c>
      <c r="E117" s="299" t="str">
        <f t="shared" si="3"/>
        <v/>
      </c>
      <c r="F117" s="299" t="str">
        <f t="shared" si="3"/>
        <v/>
      </c>
      <c r="G117" s="299" t="str">
        <f t="shared" si="4"/>
        <v/>
      </c>
      <c r="H117" s="299" t="str">
        <f t="shared" si="4"/>
        <v/>
      </c>
      <c r="I117" s="299" t="str">
        <f>IF(杜トラ_入力シート!G122="", "", 杜トラ_入力シート!G122)</f>
        <v/>
      </c>
      <c r="J117" s="299" t="str">
        <f>IF(杜トラ_入力シート!E122="", "", 杜トラ_入力シート!E122)</f>
        <v/>
      </c>
      <c r="K117" s="299" t="str">
        <f>IF(杜トラ_入力シート!F122="", "", 杜トラ_入力シート!F122)</f>
        <v/>
      </c>
      <c r="L117" s="299" t="str">
        <f>IF(杜トラ_入力シート!I122="", "", 杜トラ_入力シート!I122)</f>
        <v/>
      </c>
      <c r="M117" s="298" t="str">
        <f>IF(杜トラ_入力シート!J122="", "", 杜トラ_入力シート!J122)</f>
        <v/>
      </c>
      <c r="N117" s="298" t="str">
        <f>IF(杜トラ_入力シート!K122="", "", 杜トラ_入力シート!K122)</f>
        <v/>
      </c>
      <c r="O117" s="298" t="str">
        <f>IF(杜トラ_入力シート!L122="", "", 杜トラ_入力シート!L122)</f>
        <v/>
      </c>
      <c r="P117" s="299" t="str">
        <f>IF(杜トラ_入力シート!M122="", "", 杜トラ_入力シート!M122)</f>
        <v/>
      </c>
      <c r="Q117" s="298" t="str">
        <f>IF(A117="","",杜トラ_入力シート!$AK$2)</f>
        <v/>
      </c>
      <c r="R117" s="299" t="str">
        <f>IF(Q117="", "", 杜トラ_入力シート!$Q$2)</f>
        <v/>
      </c>
      <c r="S117" s="299" t="str">
        <f>IF(Q117="", "", 杜トラ_入力シート!$Q$1)</f>
        <v/>
      </c>
      <c r="T117" s="299" t="str">
        <f>IF(Q117="", "", 杜トラ_入力シート!$V$1)</f>
        <v/>
      </c>
      <c r="U117" s="299" t="str">
        <f>IF(Q117="", "", 杜トラ_入力シート!$Q$2)</f>
        <v/>
      </c>
      <c r="V117" s="299" t="str">
        <f>IF(杜トラ_入力シート!N122="", "", 杜トラ_入力シート!N122)</f>
        <v/>
      </c>
      <c r="W117" s="299" t="str">
        <f>IF(杜トラ_入力シート!O122="", "", 杜トラ_入力シート!O122)</f>
        <v/>
      </c>
      <c r="X117" s="298" t="str">
        <f>IF(Y117="", "", IF($L117="男", VLOOKUP(Y117, データ!$B$2:$C$101, 2, FALSE), IF($L117="女", VLOOKUP(Y117, データ!$F$2:$H$101, 2, FALSE), "")))</f>
        <v/>
      </c>
      <c r="Y117" s="299" t="str">
        <f>IF(A117="","",IF(杜トラ_入力シート!P122="", "", 杜トラ_入力シート!P122))</f>
        <v/>
      </c>
      <c r="Z117" s="299" t="str">
        <f>IF(杜トラ_入力シート!Q122="", "", 杜トラ_入力シート!Q122)</f>
        <v/>
      </c>
      <c r="AA117" s="299" t="str">
        <f>IF(杜トラ_入力シート!R122="", "", 杜トラ_入力シート!R122)</f>
        <v/>
      </c>
      <c r="AB117" s="299" t="str">
        <f>IF(杜トラ_入力シート!S122="", "", 杜トラ_入力シート!S122)</f>
        <v/>
      </c>
      <c r="AC117" s="299" t="str">
        <f>IF(杜トラ_入力シート!T122="", "", 杜トラ_入力シート!T122)</f>
        <v/>
      </c>
      <c r="AD117" s="298" t="str">
        <f>IF(AE117="", "", IF($L117="男", VLOOKUP(AE117, データ!$B$2:$C$101, 2, FALSE), IF($L117="女", VLOOKUP(AE117, データ!$F$2:$H$101, 2, FALSE), "")))</f>
        <v/>
      </c>
      <c r="AE117" s="299" t="str">
        <f>IF(A117="","",IF(杜トラ_入力シート!U122="", "", 杜トラ_入力シート!U122))</f>
        <v/>
      </c>
      <c r="AF117" s="299" t="str">
        <f>IF(杜トラ_入力シート!V122="", "", 杜トラ_入力シート!V122)</f>
        <v/>
      </c>
      <c r="AG117" s="299" t="str">
        <f>IF(杜トラ_入力シート!W122="", "", 杜トラ_入力シート!W122)</f>
        <v/>
      </c>
      <c r="AH117" s="299" t="str">
        <f>IF(杜トラ_入力シート!X122="", "", 杜トラ_入力シート!X122)</f>
        <v/>
      </c>
      <c r="AI117" s="299" t="str">
        <f>IF(杜トラ_入力シート!Y122="", "", 杜トラ_入力シート!Y122)</f>
        <v/>
      </c>
      <c r="AJ117" s="298" t="str">
        <f>IF(AK117="", "", IF($L117="男", VLOOKUP(AK117, データ!$B$2:$C$101, 2, FALSE), IF($L117="女", VLOOKUP(AK117, データ!$F$2:$H$101, 2, FALSE), "")))</f>
        <v/>
      </c>
      <c r="AK117" s="299" t="str">
        <f>IF(A117="","",IF(杜トラ_入力シート!Z122="", "", 杜トラ_入力シート!Z122))</f>
        <v/>
      </c>
      <c r="AL117" s="299" t="str">
        <f>IF(杜トラ_入力シート!AA122="", "", 杜トラ_入力シート!AA122)</f>
        <v/>
      </c>
      <c r="AM117" s="299" t="str">
        <f>IF(杜トラ_入力シート!AB122="", "", 杜トラ_入力シート!AB122)</f>
        <v/>
      </c>
      <c r="AN117" s="299" t="str">
        <f>IF(杜トラ_入力シート!AC122="", "", 杜トラ_入力シート!AC122)</f>
        <v/>
      </c>
      <c r="AO117" s="299" t="str">
        <f>IF(杜トラ_入力シート!AD122="", "", 杜トラ_入力シート!AD122)</f>
        <v/>
      </c>
      <c r="AP117" s="298" t="str">
        <f>IF(AQ117="", "", IF($L117="男", VLOOKUP(AQ117, データ!$B$2:$C$101, 2, FALSE), IF($L117="女", VLOOKUP(AQ117, データ!$F$2:$H$101, 2, FALSE), "")))</f>
        <v/>
      </c>
      <c r="AQ117" s="299" t="str">
        <f>IF(A117="","",IF(杜トラ_入力シート!AE122="", "", 杜トラ_入力シート!AE122))</f>
        <v/>
      </c>
      <c r="AR117" s="299" t="str">
        <f>IF(杜トラ_入力シート!AF122="", "", 杜トラ_入力シート!AF122)</f>
        <v/>
      </c>
      <c r="AS117" s="299" t="str">
        <f>IF(杜トラ_入力シート!AG122="", "", 杜トラ_入力シート!AG122)</f>
        <v/>
      </c>
      <c r="AT117" s="299" t="str">
        <f>IF(杜トラ_入力シート!AH122="", "", 杜トラ_入力シート!AH122)</f>
        <v/>
      </c>
      <c r="AU117" s="299" t="str">
        <f>IF(杜トラ_入力シート!AI122="", "", 杜トラ_入力シート!AI122)</f>
        <v/>
      </c>
      <c r="AV117" s="298" t="str">
        <f>IF(AW117="", "", IF($L117="男", VLOOKUP(AW117, データ!$B$2:$C$101, 2, FALSE), IF($L117="女", VLOOKUP(AW117, データ!$F$2:$H$101, 2, FALSE), "")))</f>
        <v/>
      </c>
      <c r="AW117" s="299" t="str">
        <f>IF(A117="","",IF(杜トラ_入力シート!AJ122="", "", 杜トラ_入力シート!AJ122))</f>
        <v/>
      </c>
      <c r="AX117" s="299" t="str">
        <f>IF(杜トラ_入力シート!AK122="", "", 杜トラ_入力シート!AK122)</f>
        <v/>
      </c>
      <c r="AY117" s="299" t="str">
        <f>IF(杜トラ_入力シート!AL122="", "", 杜トラ_入力シート!AL122)</f>
        <v/>
      </c>
      <c r="AZ117" s="299" t="str">
        <f>IF(杜トラ_入力シート!AM122="", "", 杜トラ_入力シート!AM122)</f>
        <v/>
      </c>
      <c r="BA117" s="299" t="str">
        <f>IF(杜トラ_入力シート!AN122="", "", 杜トラ_入力シート!AN122)</f>
        <v/>
      </c>
      <c r="BB117" s="299" t="str">
        <f t="shared" si="5"/>
        <v/>
      </c>
    </row>
    <row r="118" spans="1:54">
      <c r="A118" s="298" t="str">
        <f>杜トラ_入力シート!A123</f>
        <v/>
      </c>
      <c r="B118" s="298" t="str">
        <f>IF(杜トラ_入力シート!B123="", "", 杜トラ_入力シート!B123)</f>
        <v/>
      </c>
      <c r="C118" s="299" t="str">
        <f>IF(杜トラ_入力シート!C123="", "", 杜トラ_入力シート!C123)</f>
        <v/>
      </c>
      <c r="D118" s="299" t="str">
        <f>IF(杜トラ_入力シート!D123="", "", 杜トラ_入力シート!D123)</f>
        <v/>
      </c>
      <c r="E118" s="299" t="str">
        <f t="shared" si="3"/>
        <v/>
      </c>
      <c r="F118" s="299" t="str">
        <f t="shared" si="3"/>
        <v/>
      </c>
      <c r="G118" s="299" t="str">
        <f t="shared" si="4"/>
        <v/>
      </c>
      <c r="H118" s="299" t="str">
        <f t="shared" si="4"/>
        <v/>
      </c>
      <c r="I118" s="299" t="str">
        <f>IF(杜トラ_入力シート!G123="", "", 杜トラ_入力シート!G123)</f>
        <v/>
      </c>
      <c r="J118" s="299" t="str">
        <f>IF(杜トラ_入力シート!E123="", "", 杜トラ_入力シート!E123)</f>
        <v/>
      </c>
      <c r="K118" s="299" t="str">
        <f>IF(杜トラ_入力シート!F123="", "", 杜トラ_入力シート!F123)</f>
        <v/>
      </c>
      <c r="L118" s="299" t="str">
        <f>IF(杜トラ_入力シート!I123="", "", 杜トラ_入力シート!I123)</f>
        <v/>
      </c>
      <c r="M118" s="298" t="str">
        <f>IF(杜トラ_入力シート!J123="", "", 杜トラ_入力シート!J123)</f>
        <v/>
      </c>
      <c r="N118" s="298" t="str">
        <f>IF(杜トラ_入力シート!K123="", "", 杜トラ_入力シート!K123)</f>
        <v/>
      </c>
      <c r="O118" s="298" t="str">
        <f>IF(杜トラ_入力シート!L123="", "", 杜トラ_入力シート!L123)</f>
        <v/>
      </c>
      <c r="P118" s="299" t="str">
        <f>IF(杜トラ_入力シート!M123="", "", 杜トラ_入力シート!M123)</f>
        <v/>
      </c>
      <c r="Q118" s="298" t="str">
        <f>IF(A118="","",杜トラ_入力シート!$AK$2)</f>
        <v/>
      </c>
      <c r="R118" s="299" t="str">
        <f>IF(Q118="", "", 杜トラ_入力シート!$Q$2)</f>
        <v/>
      </c>
      <c r="S118" s="299" t="str">
        <f>IF(Q118="", "", 杜トラ_入力シート!$Q$1)</f>
        <v/>
      </c>
      <c r="T118" s="299" t="str">
        <f>IF(Q118="", "", 杜トラ_入力シート!$V$1)</f>
        <v/>
      </c>
      <c r="U118" s="299" t="str">
        <f>IF(Q118="", "", 杜トラ_入力シート!$Q$2)</f>
        <v/>
      </c>
      <c r="V118" s="299" t="str">
        <f>IF(杜トラ_入力シート!N123="", "", 杜トラ_入力シート!N123)</f>
        <v/>
      </c>
      <c r="W118" s="299" t="str">
        <f>IF(杜トラ_入力シート!O123="", "", 杜トラ_入力シート!O123)</f>
        <v/>
      </c>
      <c r="X118" s="298" t="str">
        <f>IF(Y118="", "", IF($L118="男", VLOOKUP(Y118, データ!$B$2:$C$101, 2, FALSE), IF($L118="女", VLOOKUP(Y118, データ!$F$2:$H$101, 2, FALSE), "")))</f>
        <v/>
      </c>
      <c r="Y118" s="299" t="str">
        <f>IF(A118="","",IF(杜トラ_入力シート!P123="", "", 杜トラ_入力シート!P123))</f>
        <v/>
      </c>
      <c r="Z118" s="299" t="str">
        <f>IF(杜トラ_入力シート!Q123="", "", 杜トラ_入力シート!Q123)</f>
        <v/>
      </c>
      <c r="AA118" s="299" t="str">
        <f>IF(杜トラ_入力シート!R123="", "", 杜トラ_入力シート!R123)</f>
        <v/>
      </c>
      <c r="AB118" s="299" t="str">
        <f>IF(杜トラ_入力シート!S123="", "", 杜トラ_入力シート!S123)</f>
        <v/>
      </c>
      <c r="AC118" s="299" t="str">
        <f>IF(杜トラ_入力シート!T123="", "", 杜トラ_入力シート!T123)</f>
        <v/>
      </c>
      <c r="AD118" s="298" t="str">
        <f>IF(AE118="", "", IF($L118="男", VLOOKUP(AE118, データ!$B$2:$C$101, 2, FALSE), IF($L118="女", VLOOKUP(AE118, データ!$F$2:$H$101, 2, FALSE), "")))</f>
        <v/>
      </c>
      <c r="AE118" s="299" t="str">
        <f>IF(A118="","",IF(杜トラ_入力シート!U123="", "", 杜トラ_入力シート!U123))</f>
        <v/>
      </c>
      <c r="AF118" s="299" t="str">
        <f>IF(杜トラ_入力シート!V123="", "", 杜トラ_入力シート!V123)</f>
        <v/>
      </c>
      <c r="AG118" s="299" t="str">
        <f>IF(杜トラ_入力シート!W123="", "", 杜トラ_入力シート!W123)</f>
        <v/>
      </c>
      <c r="AH118" s="299" t="str">
        <f>IF(杜トラ_入力シート!X123="", "", 杜トラ_入力シート!X123)</f>
        <v/>
      </c>
      <c r="AI118" s="299" t="str">
        <f>IF(杜トラ_入力シート!Y123="", "", 杜トラ_入力シート!Y123)</f>
        <v/>
      </c>
      <c r="AJ118" s="298" t="str">
        <f>IF(AK118="", "", IF($L118="男", VLOOKUP(AK118, データ!$B$2:$C$101, 2, FALSE), IF($L118="女", VLOOKUP(AK118, データ!$F$2:$H$101, 2, FALSE), "")))</f>
        <v/>
      </c>
      <c r="AK118" s="299" t="str">
        <f>IF(A118="","",IF(杜トラ_入力シート!Z123="", "", 杜トラ_入力シート!Z123))</f>
        <v/>
      </c>
      <c r="AL118" s="299" t="str">
        <f>IF(杜トラ_入力シート!AA123="", "", 杜トラ_入力シート!AA123)</f>
        <v/>
      </c>
      <c r="AM118" s="299" t="str">
        <f>IF(杜トラ_入力シート!AB123="", "", 杜トラ_入力シート!AB123)</f>
        <v/>
      </c>
      <c r="AN118" s="299" t="str">
        <f>IF(杜トラ_入力シート!AC123="", "", 杜トラ_入力シート!AC123)</f>
        <v/>
      </c>
      <c r="AO118" s="299" t="str">
        <f>IF(杜トラ_入力シート!AD123="", "", 杜トラ_入力シート!AD123)</f>
        <v/>
      </c>
      <c r="AP118" s="298" t="str">
        <f>IF(AQ118="", "", IF($L118="男", VLOOKUP(AQ118, データ!$B$2:$C$101, 2, FALSE), IF($L118="女", VLOOKUP(AQ118, データ!$F$2:$H$101, 2, FALSE), "")))</f>
        <v/>
      </c>
      <c r="AQ118" s="299" t="str">
        <f>IF(A118="","",IF(杜トラ_入力シート!AE123="", "", 杜トラ_入力シート!AE123))</f>
        <v/>
      </c>
      <c r="AR118" s="299" t="str">
        <f>IF(杜トラ_入力シート!AF123="", "", 杜トラ_入力シート!AF123)</f>
        <v/>
      </c>
      <c r="AS118" s="299" t="str">
        <f>IF(杜トラ_入力シート!AG123="", "", 杜トラ_入力シート!AG123)</f>
        <v/>
      </c>
      <c r="AT118" s="299" t="str">
        <f>IF(杜トラ_入力シート!AH123="", "", 杜トラ_入力シート!AH123)</f>
        <v/>
      </c>
      <c r="AU118" s="299" t="str">
        <f>IF(杜トラ_入力シート!AI123="", "", 杜トラ_入力シート!AI123)</f>
        <v/>
      </c>
      <c r="AV118" s="298" t="str">
        <f>IF(AW118="", "", IF($L118="男", VLOOKUP(AW118, データ!$B$2:$C$101, 2, FALSE), IF($L118="女", VLOOKUP(AW118, データ!$F$2:$H$101, 2, FALSE), "")))</f>
        <v/>
      </c>
      <c r="AW118" s="299" t="str">
        <f>IF(A118="","",IF(杜トラ_入力シート!AJ123="", "", 杜トラ_入力シート!AJ123))</f>
        <v/>
      </c>
      <c r="AX118" s="299" t="str">
        <f>IF(杜トラ_入力シート!AK123="", "", 杜トラ_入力シート!AK123)</f>
        <v/>
      </c>
      <c r="AY118" s="299" t="str">
        <f>IF(杜トラ_入力シート!AL123="", "", 杜トラ_入力シート!AL123)</f>
        <v/>
      </c>
      <c r="AZ118" s="299" t="str">
        <f>IF(杜トラ_入力シート!AM123="", "", 杜トラ_入力シート!AM123)</f>
        <v/>
      </c>
      <c r="BA118" s="299" t="str">
        <f>IF(杜トラ_入力シート!AN123="", "", 杜トラ_入力シート!AN123)</f>
        <v/>
      </c>
      <c r="BB118" s="299" t="str">
        <f t="shared" si="5"/>
        <v/>
      </c>
    </row>
    <row r="119" spans="1:54">
      <c r="A119" s="298" t="str">
        <f>杜トラ_入力シート!A124</f>
        <v/>
      </c>
      <c r="B119" s="298" t="str">
        <f>IF(杜トラ_入力シート!B124="", "", 杜トラ_入力シート!B124)</f>
        <v/>
      </c>
      <c r="C119" s="299" t="str">
        <f>IF(杜トラ_入力シート!C124="", "", 杜トラ_入力シート!C124)</f>
        <v/>
      </c>
      <c r="D119" s="299" t="str">
        <f>IF(杜トラ_入力シート!D124="", "", 杜トラ_入力シート!D124)</f>
        <v/>
      </c>
      <c r="E119" s="299" t="str">
        <f t="shared" si="3"/>
        <v/>
      </c>
      <c r="F119" s="299" t="str">
        <f t="shared" si="3"/>
        <v/>
      </c>
      <c r="G119" s="299" t="str">
        <f t="shared" si="4"/>
        <v/>
      </c>
      <c r="H119" s="299" t="str">
        <f t="shared" si="4"/>
        <v/>
      </c>
      <c r="I119" s="299" t="str">
        <f>IF(杜トラ_入力シート!G124="", "", 杜トラ_入力シート!G124)</f>
        <v/>
      </c>
      <c r="J119" s="299" t="str">
        <f>IF(杜トラ_入力シート!E124="", "", 杜トラ_入力シート!E124)</f>
        <v/>
      </c>
      <c r="K119" s="299" t="str">
        <f>IF(杜トラ_入力シート!F124="", "", 杜トラ_入力シート!F124)</f>
        <v/>
      </c>
      <c r="L119" s="299" t="str">
        <f>IF(杜トラ_入力シート!I124="", "", 杜トラ_入力シート!I124)</f>
        <v/>
      </c>
      <c r="M119" s="298" t="str">
        <f>IF(杜トラ_入力シート!J124="", "", 杜トラ_入力シート!J124)</f>
        <v/>
      </c>
      <c r="N119" s="298" t="str">
        <f>IF(杜トラ_入力シート!K124="", "", 杜トラ_入力シート!K124)</f>
        <v/>
      </c>
      <c r="O119" s="298" t="str">
        <f>IF(杜トラ_入力シート!L124="", "", 杜トラ_入力シート!L124)</f>
        <v/>
      </c>
      <c r="P119" s="299" t="str">
        <f>IF(杜トラ_入力シート!M124="", "", 杜トラ_入力シート!M124)</f>
        <v/>
      </c>
      <c r="Q119" s="298" t="str">
        <f>IF(A119="","",杜トラ_入力シート!$AK$2)</f>
        <v/>
      </c>
      <c r="R119" s="299" t="str">
        <f>IF(Q119="", "", 杜トラ_入力シート!$Q$2)</f>
        <v/>
      </c>
      <c r="S119" s="299" t="str">
        <f>IF(Q119="", "", 杜トラ_入力シート!$Q$1)</f>
        <v/>
      </c>
      <c r="T119" s="299" t="str">
        <f>IF(Q119="", "", 杜トラ_入力シート!$V$1)</f>
        <v/>
      </c>
      <c r="U119" s="299" t="str">
        <f>IF(Q119="", "", 杜トラ_入力シート!$Q$2)</f>
        <v/>
      </c>
      <c r="V119" s="299" t="str">
        <f>IF(杜トラ_入力シート!N124="", "", 杜トラ_入力シート!N124)</f>
        <v/>
      </c>
      <c r="W119" s="299" t="str">
        <f>IF(杜トラ_入力シート!O124="", "", 杜トラ_入力シート!O124)</f>
        <v/>
      </c>
      <c r="X119" s="298" t="str">
        <f>IF(Y119="", "", IF($L119="男", VLOOKUP(Y119, データ!$B$2:$C$101, 2, FALSE), IF($L119="女", VLOOKUP(Y119, データ!$F$2:$H$101, 2, FALSE), "")))</f>
        <v/>
      </c>
      <c r="Y119" s="299" t="str">
        <f>IF(A119="","",IF(杜トラ_入力シート!P124="", "", 杜トラ_入力シート!P124))</f>
        <v/>
      </c>
      <c r="Z119" s="299" t="str">
        <f>IF(杜トラ_入力シート!Q124="", "", 杜トラ_入力シート!Q124)</f>
        <v/>
      </c>
      <c r="AA119" s="299" t="str">
        <f>IF(杜トラ_入力シート!R124="", "", 杜トラ_入力シート!R124)</f>
        <v/>
      </c>
      <c r="AB119" s="299" t="str">
        <f>IF(杜トラ_入力シート!S124="", "", 杜トラ_入力シート!S124)</f>
        <v/>
      </c>
      <c r="AC119" s="299" t="str">
        <f>IF(杜トラ_入力シート!T124="", "", 杜トラ_入力シート!T124)</f>
        <v/>
      </c>
      <c r="AD119" s="298" t="str">
        <f>IF(AE119="", "", IF($L119="男", VLOOKUP(AE119, データ!$B$2:$C$101, 2, FALSE), IF($L119="女", VLOOKUP(AE119, データ!$F$2:$H$101, 2, FALSE), "")))</f>
        <v/>
      </c>
      <c r="AE119" s="299" t="str">
        <f>IF(A119="","",IF(杜トラ_入力シート!U124="", "", 杜トラ_入力シート!U124))</f>
        <v/>
      </c>
      <c r="AF119" s="299" t="str">
        <f>IF(杜トラ_入力シート!V124="", "", 杜トラ_入力シート!V124)</f>
        <v/>
      </c>
      <c r="AG119" s="299" t="str">
        <f>IF(杜トラ_入力シート!W124="", "", 杜トラ_入力シート!W124)</f>
        <v/>
      </c>
      <c r="AH119" s="299" t="str">
        <f>IF(杜トラ_入力シート!X124="", "", 杜トラ_入力シート!X124)</f>
        <v/>
      </c>
      <c r="AI119" s="299" t="str">
        <f>IF(杜トラ_入力シート!Y124="", "", 杜トラ_入力シート!Y124)</f>
        <v/>
      </c>
      <c r="AJ119" s="298" t="str">
        <f>IF(AK119="", "", IF($L119="男", VLOOKUP(AK119, データ!$B$2:$C$101, 2, FALSE), IF($L119="女", VLOOKUP(AK119, データ!$F$2:$H$101, 2, FALSE), "")))</f>
        <v/>
      </c>
      <c r="AK119" s="299" t="str">
        <f>IF(A119="","",IF(杜トラ_入力シート!Z124="", "", 杜トラ_入力シート!Z124))</f>
        <v/>
      </c>
      <c r="AL119" s="299" t="str">
        <f>IF(杜トラ_入力シート!AA124="", "", 杜トラ_入力シート!AA124)</f>
        <v/>
      </c>
      <c r="AM119" s="299" t="str">
        <f>IF(杜トラ_入力シート!AB124="", "", 杜トラ_入力シート!AB124)</f>
        <v/>
      </c>
      <c r="AN119" s="299" t="str">
        <f>IF(杜トラ_入力シート!AC124="", "", 杜トラ_入力シート!AC124)</f>
        <v/>
      </c>
      <c r="AO119" s="299" t="str">
        <f>IF(杜トラ_入力シート!AD124="", "", 杜トラ_入力シート!AD124)</f>
        <v/>
      </c>
      <c r="AP119" s="298" t="str">
        <f>IF(AQ119="", "", IF($L119="男", VLOOKUP(AQ119, データ!$B$2:$C$101, 2, FALSE), IF($L119="女", VLOOKUP(AQ119, データ!$F$2:$H$101, 2, FALSE), "")))</f>
        <v/>
      </c>
      <c r="AQ119" s="299" t="str">
        <f>IF(A119="","",IF(杜トラ_入力シート!AE124="", "", 杜トラ_入力シート!AE124))</f>
        <v/>
      </c>
      <c r="AR119" s="299" t="str">
        <f>IF(杜トラ_入力シート!AF124="", "", 杜トラ_入力シート!AF124)</f>
        <v/>
      </c>
      <c r="AS119" s="299" t="str">
        <f>IF(杜トラ_入力シート!AG124="", "", 杜トラ_入力シート!AG124)</f>
        <v/>
      </c>
      <c r="AT119" s="299" t="str">
        <f>IF(杜トラ_入力シート!AH124="", "", 杜トラ_入力シート!AH124)</f>
        <v/>
      </c>
      <c r="AU119" s="299" t="str">
        <f>IF(杜トラ_入力シート!AI124="", "", 杜トラ_入力シート!AI124)</f>
        <v/>
      </c>
      <c r="AV119" s="298" t="str">
        <f>IF(AW119="", "", IF($L119="男", VLOOKUP(AW119, データ!$B$2:$C$101, 2, FALSE), IF($L119="女", VLOOKUP(AW119, データ!$F$2:$H$101, 2, FALSE), "")))</f>
        <v/>
      </c>
      <c r="AW119" s="299" t="str">
        <f>IF(A119="","",IF(杜トラ_入力シート!AJ124="", "", 杜トラ_入力シート!AJ124))</f>
        <v/>
      </c>
      <c r="AX119" s="299" t="str">
        <f>IF(杜トラ_入力シート!AK124="", "", 杜トラ_入力シート!AK124)</f>
        <v/>
      </c>
      <c r="AY119" s="299" t="str">
        <f>IF(杜トラ_入力シート!AL124="", "", 杜トラ_入力シート!AL124)</f>
        <v/>
      </c>
      <c r="AZ119" s="299" t="str">
        <f>IF(杜トラ_入力シート!AM124="", "", 杜トラ_入力シート!AM124)</f>
        <v/>
      </c>
      <c r="BA119" s="299" t="str">
        <f>IF(杜トラ_入力シート!AN124="", "", 杜トラ_入力シート!AN124)</f>
        <v/>
      </c>
      <c r="BB119" s="299" t="str">
        <f t="shared" si="5"/>
        <v/>
      </c>
    </row>
    <row r="120" spans="1:54">
      <c r="A120" s="298" t="str">
        <f>杜トラ_入力シート!A125</f>
        <v/>
      </c>
      <c r="B120" s="298" t="str">
        <f>IF(杜トラ_入力シート!B125="", "", 杜トラ_入力シート!B125)</f>
        <v/>
      </c>
      <c r="C120" s="299" t="str">
        <f>IF(杜トラ_入力シート!C125="", "", 杜トラ_入力シート!C125)</f>
        <v/>
      </c>
      <c r="D120" s="299" t="str">
        <f>IF(杜トラ_入力シート!D125="", "", 杜トラ_入力シート!D125)</f>
        <v/>
      </c>
      <c r="E120" s="299" t="str">
        <f t="shared" si="3"/>
        <v/>
      </c>
      <c r="F120" s="299" t="str">
        <f t="shared" si="3"/>
        <v/>
      </c>
      <c r="G120" s="299" t="str">
        <f t="shared" si="4"/>
        <v/>
      </c>
      <c r="H120" s="299" t="str">
        <f t="shared" si="4"/>
        <v/>
      </c>
      <c r="I120" s="299" t="str">
        <f>IF(杜トラ_入力シート!G125="", "", 杜トラ_入力シート!G125)</f>
        <v/>
      </c>
      <c r="J120" s="299" t="str">
        <f>IF(杜トラ_入力シート!E125="", "", 杜トラ_入力シート!E125)</f>
        <v/>
      </c>
      <c r="K120" s="299" t="str">
        <f>IF(杜トラ_入力シート!F125="", "", 杜トラ_入力シート!F125)</f>
        <v/>
      </c>
      <c r="L120" s="299" t="str">
        <f>IF(杜トラ_入力シート!I125="", "", 杜トラ_入力シート!I125)</f>
        <v/>
      </c>
      <c r="M120" s="298" t="str">
        <f>IF(杜トラ_入力シート!J125="", "", 杜トラ_入力シート!J125)</f>
        <v/>
      </c>
      <c r="N120" s="298" t="str">
        <f>IF(杜トラ_入力シート!K125="", "", 杜トラ_入力シート!K125)</f>
        <v/>
      </c>
      <c r="O120" s="298" t="str">
        <f>IF(杜トラ_入力シート!L125="", "", 杜トラ_入力シート!L125)</f>
        <v/>
      </c>
      <c r="P120" s="299" t="str">
        <f>IF(杜トラ_入力シート!M125="", "", 杜トラ_入力シート!M125)</f>
        <v/>
      </c>
      <c r="Q120" s="298" t="str">
        <f>IF(A120="","",杜トラ_入力シート!$AK$2)</f>
        <v/>
      </c>
      <c r="R120" s="299" t="str">
        <f>IF(Q120="", "", 杜トラ_入力シート!$Q$2)</f>
        <v/>
      </c>
      <c r="S120" s="299" t="str">
        <f>IF(Q120="", "", 杜トラ_入力シート!$Q$1)</f>
        <v/>
      </c>
      <c r="T120" s="299" t="str">
        <f>IF(Q120="", "", 杜トラ_入力シート!$V$1)</f>
        <v/>
      </c>
      <c r="U120" s="299" t="str">
        <f>IF(Q120="", "", 杜トラ_入力シート!$Q$2)</f>
        <v/>
      </c>
      <c r="V120" s="299" t="str">
        <f>IF(杜トラ_入力シート!N125="", "", 杜トラ_入力シート!N125)</f>
        <v/>
      </c>
      <c r="W120" s="299" t="str">
        <f>IF(杜トラ_入力シート!O125="", "", 杜トラ_入力シート!O125)</f>
        <v/>
      </c>
      <c r="X120" s="298" t="str">
        <f>IF(Y120="", "", IF($L120="男", VLOOKUP(Y120, データ!$B$2:$C$101, 2, FALSE), IF($L120="女", VLOOKUP(Y120, データ!$F$2:$H$101, 2, FALSE), "")))</f>
        <v/>
      </c>
      <c r="Y120" s="299" t="str">
        <f>IF(A120="","",IF(杜トラ_入力シート!P125="", "", 杜トラ_入力シート!P125))</f>
        <v/>
      </c>
      <c r="Z120" s="299" t="str">
        <f>IF(杜トラ_入力シート!Q125="", "", 杜トラ_入力シート!Q125)</f>
        <v/>
      </c>
      <c r="AA120" s="299" t="str">
        <f>IF(杜トラ_入力シート!R125="", "", 杜トラ_入力シート!R125)</f>
        <v/>
      </c>
      <c r="AB120" s="299" t="str">
        <f>IF(杜トラ_入力シート!S125="", "", 杜トラ_入力シート!S125)</f>
        <v/>
      </c>
      <c r="AC120" s="299" t="str">
        <f>IF(杜トラ_入力シート!T125="", "", 杜トラ_入力シート!T125)</f>
        <v/>
      </c>
      <c r="AD120" s="298" t="str">
        <f>IF(AE120="", "", IF($L120="男", VLOOKUP(AE120, データ!$B$2:$C$101, 2, FALSE), IF($L120="女", VLOOKUP(AE120, データ!$F$2:$H$101, 2, FALSE), "")))</f>
        <v/>
      </c>
      <c r="AE120" s="299" t="str">
        <f>IF(A120="","",IF(杜トラ_入力シート!U125="", "", 杜トラ_入力シート!U125))</f>
        <v/>
      </c>
      <c r="AF120" s="299" t="str">
        <f>IF(杜トラ_入力シート!V125="", "", 杜トラ_入力シート!V125)</f>
        <v/>
      </c>
      <c r="AG120" s="299" t="str">
        <f>IF(杜トラ_入力シート!W125="", "", 杜トラ_入力シート!W125)</f>
        <v/>
      </c>
      <c r="AH120" s="299" t="str">
        <f>IF(杜トラ_入力シート!X125="", "", 杜トラ_入力シート!X125)</f>
        <v/>
      </c>
      <c r="AI120" s="299" t="str">
        <f>IF(杜トラ_入力シート!Y125="", "", 杜トラ_入力シート!Y125)</f>
        <v/>
      </c>
      <c r="AJ120" s="298" t="str">
        <f>IF(AK120="", "", IF($L120="男", VLOOKUP(AK120, データ!$B$2:$C$101, 2, FALSE), IF($L120="女", VLOOKUP(AK120, データ!$F$2:$H$101, 2, FALSE), "")))</f>
        <v/>
      </c>
      <c r="AK120" s="299" t="str">
        <f>IF(A120="","",IF(杜トラ_入力シート!Z125="", "", 杜トラ_入力シート!Z125))</f>
        <v/>
      </c>
      <c r="AL120" s="299" t="str">
        <f>IF(杜トラ_入力シート!AA125="", "", 杜トラ_入力シート!AA125)</f>
        <v/>
      </c>
      <c r="AM120" s="299" t="str">
        <f>IF(杜トラ_入力シート!AB125="", "", 杜トラ_入力シート!AB125)</f>
        <v/>
      </c>
      <c r="AN120" s="299" t="str">
        <f>IF(杜トラ_入力シート!AC125="", "", 杜トラ_入力シート!AC125)</f>
        <v/>
      </c>
      <c r="AO120" s="299" t="str">
        <f>IF(杜トラ_入力シート!AD125="", "", 杜トラ_入力シート!AD125)</f>
        <v/>
      </c>
      <c r="AP120" s="298" t="str">
        <f>IF(AQ120="", "", IF($L120="男", VLOOKUP(AQ120, データ!$B$2:$C$101, 2, FALSE), IF($L120="女", VLOOKUP(AQ120, データ!$F$2:$H$101, 2, FALSE), "")))</f>
        <v/>
      </c>
      <c r="AQ120" s="299" t="str">
        <f>IF(A120="","",IF(杜トラ_入力シート!AE125="", "", 杜トラ_入力シート!AE125))</f>
        <v/>
      </c>
      <c r="AR120" s="299" t="str">
        <f>IF(杜トラ_入力シート!AF125="", "", 杜トラ_入力シート!AF125)</f>
        <v/>
      </c>
      <c r="AS120" s="299" t="str">
        <f>IF(杜トラ_入力シート!AG125="", "", 杜トラ_入力シート!AG125)</f>
        <v/>
      </c>
      <c r="AT120" s="299" t="str">
        <f>IF(杜トラ_入力シート!AH125="", "", 杜トラ_入力シート!AH125)</f>
        <v/>
      </c>
      <c r="AU120" s="299" t="str">
        <f>IF(杜トラ_入力シート!AI125="", "", 杜トラ_入力シート!AI125)</f>
        <v/>
      </c>
      <c r="AV120" s="298" t="str">
        <f>IF(AW120="", "", IF($L120="男", VLOOKUP(AW120, データ!$B$2:$C$101, 2, FALSE), IF($L120="女", VLOOKUP(AW120, データ!$F$2:$H$101, 2, FALSE), "")))</f>
        <v/>
      </c>
      <c r="AW120" s="299" t="str">
        <f>IF(A120="","",IF(杜トラ_入力シート!AJ125="", "", 杜トラ_入力シート!AJ125))</f>
        <v/>
      </c>
      <c r="AX120" s="299" t="str">
        <f>IF(杜トラ_入力シート!AK125="", "", 杜トラ_入力シート!AK125)</f>
        <v/>
      </c>
      <c r="AY120" s="299" t="str">
        <f>IF(杜トラ_入力シート!AL125="", "", 杜トラ_入力シート!AL125)</f>
        <v/>
      </c>
      <c r="AZ120" s="299" t="str">
        <f>IF(杜トラ_入力シート!AM125="", "", 杜トラ_入力シート!AM125)</f>
        <v/>
      </c>
      <c r="BA120" s="299" t="str">
        <f>IF(杜トラ_入力シート!AN125="", "", 杜トラ_入力シート!AN125)</f>
        <v/>
      </c>
      <c r="BB120" s="299" t="str">
        <f t="shared" si="5"/>
        <v/>
      </c>
    </row>
    <row r="121" spans="1:54">
      <c r="A121" s="298" t="str">
        <f>杜トラ_入力シート!A126</f>
        <v/>
      </c>
      <c r="B121" s="298" t="str">
        <f>IF(杜トラ_入力シート!B126="", "", 杜トラ_入力シート!B126)</f>
        <v/>
      </c>
      <c r="C121" s="299" t="str">
        <f>IF(杜トラ_入力シート!C126="", "", 杜トラ_入力シート!C126)</f>
        <v/>
      </c>
      <c r="D121" s="299" t="str">
        <f>IF(杜トラ_入力シート!D126="", "", 杜トラ_入力シート!D126)</f>
        <v/>
      </c>
      <c r="E121" s="299" t="str">
        <f t="shared" si="3"/>
        <v/>
      </c>
      <c r="F121" s="299" t="str">
        <f t="shared" si="3"/>
        <v/>
      </c>
      <c r="G121" s="299" t="str">
        <f t="shared" si="4"/>
        <v/>
      </c>
      <c r="H121" s="299" t="str">
        <f t="shared" si="4"/>
        <v/>
      </c>
      <c r="I121" s="299" t="str">
        <f>IF(杜トラ_入力シート!G126="", "", 杜トラ_入力シート!G126)</f>
        <v/>
      </c>
      <c r="J121" s="299" t="str">
        <f>IF(杜トラ_入力シート!E126="", "", 杜トラ_入力シート!E126)</f>
        <v/>
      </c>
      <c r="K121" s="299" t="str">
        <f>IF(杜トラ_入力シート!F126="", "", 杜トラ_入力シート!F126)</f>
        <v/>
      </c>
      <c r="L121" s="299" t="str">
        <f>IF(杜トラ_入力シート!I126="", "", 杜トラ_入力シート!I126)</f>
        <v/>
      </c>
      <c r="M121" s="298" t="str">
        <f>IF(杜トラ_入力シート!J126="", "", 杜トラ_入力シート!J126)</f>
        <v/>
      </c>
      <c r="N121" s="298" t="str">
        <f>IF(杜トラ_入力シート!K126="", "", 杜トラ_入力シート!K126)</f>
        <v/>
      </c>
      <c r="O121" s="298" t="str">
        <f>IF(杜トラ_入力シート!L126="", "", 杜トラ_入力シート!L126)</f>
        <v/>
      </c>
      <c r="P121" s="299" t="str">
        <f>IF(杜トラ_入力シート!M126="", "", 杜トラ_入力シート!M126)</f>
        <v/>
      </c>
      <c r="Q121" s="298" t="str">
        <f>IF(A121="","",杜トラ_入力シート!$AK$2)</f>
        <v/>
      </c>
      <c r="R121" s="299" t="str">
        <f>IF(Q121="", "", 杜トラ_入力シート!$Q$2)</f>
        <v/>
      </c>
      <c r="S121" s="299" t="str">
        <f>IF(Q121="", "", 杜トラ_入力シート!$Q$1)</f>
        <v/>
      </c>
      <c r="T121" s="299" t="str">
        <f>IF(Q121="", "", 杜トラ_入力シート!$V$1)</f>
        <v/>
      </c>
      <c r="U121" s="299" t="str">
        <f>IF(Q121="", "", 杜トラ_入力シート!$Q$2)</f>
        <v/>
      </c>
      <c r="V121" s="299" t="str">
        <f>IF(杜トラ_入力シート!N126="", "", 杜トラ_入力シート!N126)</f>
        <v/>
      </c>
      <c r="W121" s="299" t="str">
        <f>IF(杜トラ_入力シート!O126="", "", 杜トラ_入力シート!O126)</f>
        <v/>
      </c>
      <c r="X121" s="298" t="str">
        <f>IF(Y121="", "", IF($L121="男", VLOOKUP(Y121, データ!$B$2:$C$101, 2, FALSE), IF($L121="女", VLOOKUP(Y121, データ!$F$2:$H$101, 2, FALSE), "")))</f>
        <v/>
      </c>
      <c r="Y121" s="299" t="str">
        <f>IF(A121="","",IF(杜トラ_入力シート!P126="", "", 杜トラ_入力シート!P126))</f>
        <v/>
      </c>
      <c r="Z121" s="299" t="str">
        <f>IF(杜トラ_入力シート!Q126="", "", 杜トラ_入力シート!Q126)</f>
        <v/>
      </c>
      <c r="AA121" s="299" t="str">
        <f>IF(杜トラ_入力シート!R126="", "", 杜トラ_入力シート!R126)</f>
        <v/>
      </c>
      <c r="AB121" s="299" t="str">
        <f>IF(杜トラ_入力シート!S126="", "", 杜トラ_入力シート!S126)</f>
        <v/>
      </c>
      <c r="AC121" s="299" t="str">
        <f>IF(杜トラ_入力シート!T126="", "", 杜トラ_入力シート!T126)</f>
        <v/>
      </c>
      <c r="AD121" s="298" t="str">
        <f>IF(AE121="", "", IF($L121="男", VLOOKUP(AE121, データ!$B$2:$C$101, 2, FALSE), IF($L121="女", VLOOKUP(AE121, データ!$F$2:$H$101, 2, FALSE), "")))</f>
        <v/>
      </c>
      <c r="AE121" s="299" t="str">
        <f>IF(A121="","",IF(杜トラ_入力シート!U126="", "", 杜トラ_入力シート!U126))</f>
        <v/>
      </c>
      <c r="AF121" s="299" t="str">
        <f>IF(杜トラ_入力シート!V126="", "", 杜トラ_入力シート!V126)</f>
        <v/>
      </c>
      <c r="AG121" s="299" t="str">
        <f>IF(杜トラ_入力シート!W126="", "", 杜トラ_入力シート!W126)</f>
        <v/>
      </c>
      <c r="AH121" s="299" t="str">
        <f>IF(杜トラ_入力シート!X126="", "", 杜トラ_入力シート!X126)</f>
        <v/>
      </c>
      <c r="AI121" s="299" t="str">
        <f>IF(杜トラ_入力シート!Y126="", "", 杜トラ_入力シート!Y126)</f>
        <v/>
      </c>
      <c r="AJ121" s="298" t="str">
        <f>IF(AK121="", "", IF($L121="男", VLOOKUP(AK121, データ!$B$2:$C$101, 2, FALSE), IF($L121="女", VLOOKUP(AK121, データ!$F$2:$H$101, 2, FALSE), "")))</f>
        <v/>
      </c>
      <c r="AK121" s="299" t="str">
        <f>IF(A121="","",IF(杜トラ_入力シート!Z126="", "", 杜トラ_入力シート!Z126))</f>
        <v/>
      </c>
      <c r="AL121" s="299" t="str">
        <f>IF(杜トラ_入力シート!AA126="", "", 杜トラ_入力シート!AA126)</f>
        <v/>
      </c>
      <c r="AM121" s="299" t="str">
        <f>IF(杜トラ_入力シート!AB126="", "", 杜トラ_入力シート!AB126)</f>
        <v/>
      </c>
      <c r="AN121" s="299" t="str">
        <f>IF(杜トラ_入力シート!AC126="", "", 杜トラ_入力シート!AC126)</f>
        <v/>
      </c>
      <c r="AO121" s="299" t="str">
        <f>IF(杜トラ_入力シート!AD126="", "", 杜トラ_入力シート!AD126)</f>
        <v/>
      </c>
      <c r="AP121" s="298" t="str">
        <f>IF(AQ121="", "", IF($L121="男", VLOOKUP(AQ121, データ!$B$2:$C$101, 2, FALSE), IF($L121="女", VLOOKUP(AQ121, データ!$F$2:$H$101, 2, FALSE), "")))</f>
        <v/>
      </c>
      <c r="AQ121" s="299" t="str">
        <f>IF(A121="","",IF(杜トラ_入力シート!AE126="", "", 杜トラ_入力シート!AE126))</f>
        <v/>
      </c>
      <c r="AR121" s="299" t="str">
        <f>IF(杜トラ_入力シート!AF126="", "", 杜トラ_入力シート!AF126)</f>
        <v/>
      </c>
      <c r="AS121" s="299" t="str">
        <f>IF(杜トラ_入力シート!AG126="", "", 杜トラ_入力シート!AG126)</f>
        <v/>
      </c>
      <c r="AT121" s="299" t="str">
        <f>IF(杜トラ_入力シート!AH126="", "", 杜トラ_入力シート!AH126)</f>
        <v/>
      </c>
      <c r="AU121" s="299" t="str">
        <f>IF(杜トラ_入力シート!AI126="", "", 杜トラ_入力シート!AI126)</f>
        <v/>
      </c>
      <c r="AV121" s="298" t="str">
        <f>IF(AW121="", "", IF($L121="男", VLOOKUP(AW121, データ!$B$2:$C$101, 2, FALSE), IF($L121="女", VLOOKUP(AW121, データ!$F$2:$H$101, 2, FALSE), "")))</f>
        <v/>
      </c>
      <c r="AW121" s="299" t="str">
        <f>IF(A121="","",IF(杜トラ_入力シート!AJ126="", "", 杜トラ_入力シート!AJ126))</f>
        <v/>
      </c>
      <c r="AX121" s="299" t="str">
        <f>IF(杜トラ_入力シート!AK126="", "", 杜トラ_入力シート!AK126)</f>
        <v/>
      </c>
      <c r="AY121" s="299" t="str">
        <f>IF(杜トラ_入力シート!AL126="", "", 杜トラ_入力シート!AL126)</f>
        <v/>
      </c>
      <c r="AZ121" s="299" t="str">
        <f>IF(杜トラ_入力シート!AM126="", "", 杜トラ_入力シート!AM126)</f>
        <v/>
      </c>
      <c r="BA121" s="299" t="str">
        <f>IF(杜トラ_入力シート!AN126="", "", 杜トラ_入力シート!AN126)</f>
        <v/>
      </c>
      <c r="BB121" s="299" t="str">
        <f t="shared" si="5"/>
        <v/>
      </c>
    </row>
    <row r="122" spans="1:54">
      <c r="A122" s="298" t="str">
        <f>杜トラ_入力シート!A127</f>
        <v/>
      </c>
      <c r="B122" s="298" t="str">
        <f>IF(杜トラ_入力シート!B127="", "", 杜トラ_入力シート!B127)</f>
        <v/>
      </c>
      <c r="C122" s="299" t="str">
        <f>IF(杜トラ_入力シート!C127="", "", 杜トラ_入力シート!C127)</f>
        <v/>
      </c>
      <c r="D122" s="299" t="str">
        <f>IF(杜トラ_入力シート!D127="", "", 杜トラ_入力シート!D127)</f>
        <v/>
      </c>
      <c r="E122" s="299" t="str">
        <f t="shared" si="3"/>
        <v/>
      </c>
      <c r="F122" s="299" t="str">
        <f t="shared" si="3"/>
        <v/>
      </c>
      <c r="G122" s="299" t="str">
        <f t="shared" si="4"/>
        <v/>
      </c>
      <c r="H122" s="299" t="str">
        <f t="shared" si="4"/>
        <v/>
      </c>
      <c r="I122" s="299" t="str">
        <f>IF(杜トラ_入力シート!G127="", "", 杜トラ_入力シート!G127)</f>
        <v/>
      </c>
      <c r="J122" s="299" t="str">
        <f>IF(杜トラ_入力シート!E127="", "", 杜トラ_入力シート!E127)</f>
        <v/>
      </c>
      <c r="K122" s="299" t="str">
        <f>IF(杜トラ_入力シート!F127="", "", 杜トラ_入力シート!F127)</f>
        <v/>
      </c>
      <c r="L122" s="299" t="str">
        <f>IF(杜トラ_入力シート!I127="", "", 杜トラ_入力シート!I127)</f>
        <v/>
      </c>
      <c r="M122" s="298" t="str">
        <f>IF(杜トラ_入力シート!J127="", "", 杜トラ_入力シート!J127)</f>
        <v/>
      </c>
      <c r="N122" s="298" t="str">
        <f>IF(杜トラ_入力シート!K127="", "", 杜トラ_入力シート!K127)</f>
        <v/>
      </c>
      <c r="O122" s="298" t="str">
        <f>IF(杜トラ_入力シート!L127="", "", 杜トラ_入力シート!L127)</f>
        <v/>
      </c>
      <c r="P122" s="299" t="str">
        <f>IF(杜トラ_入力シート!M127="", "", 杜トラ_入力シート!M127)</f>
        <v/>
      </c>
      <c r="Q122" s="298" t="str">
        <f>IF(A122="","",杜トラ_入力シート!$AK$2)</f>
        <v/>
      </c>
      <c r="R122" s="299" t="str">
        <f>IF(Q122="", "", 杜トラ_入力シート!$Q$2)</f>
        <v/>
      </c>
      <c r="S122" s="299" t="str">
        <f>IF(Q122="", "", 杜トラ_入力シート!$Q$1)</f>
        <v/>
      </c>
      <c r="T122" s="299" t="str">
        <f>IF(Q122="", "", 杜トラ_入力シート!$V$1)</f>
        <v/>
      </c>
      <c r="U122" s="299" t="str">
        <f>IF(Q122="", "", 杜トラ_入力シート!$Q$2)</f>
        <v/>
      </c>
      <c r="V122" s="299" t="str">
        <f>IF(杜トラ_入力シート!N127="", "", 杜トラ_入力シート!N127)</f>
        <v/>
      </c>
      <c r="W122" s="299" t="str">
        <f>IF(杜トラ_入力シート!O127="", "", 杜トラ_入力シート!O127)</f>
        <v/>
      </c>
      <c r="X122" s="298" t="str">
        <f>IF(Y122="", "", IF($L122="男", VLOOKUP(Y122, データ!$B$2:$C$101, 2, FALSE), IF($L122="女", VLOOKUP(Y122, データ!$F$2:$H$101, 2, FALSE), "")))</f>
        <v/>
      </c>
      <c r="Y122" s="299" t="str">
        <f>IF(A122="","",IF(杜トラ_入力シート!P127="", "", 杜トラ_入力シート!P127))</f>
        <v/>
      </c>
      <c r="Z122" s="299" t="str">
        <f>IF(杜トラ_入力シート!Q127="", "", 杜トラ_入力シート!Q127)</f>
        <v/>
      </c>
      <c r="AA122" s="299" t="str">
        <f>IF(杜トラ_入力シート!R127="", "", 杜トラ_入力シート!R127)</f>
        <v/>
      </c>
      <c r="AB122" s="299" t="str">
        <f>IF(杜トラ_入力シート!S127="", "", 杜トラ_入力シート!S127)</f>
        <v/>
      </c>
      <c r="AC122" s="299" t="str">
        <f>IF(杜トラ_入力シート!T127="", "", 杜トラ_入力シート!T127)</f>
        <v/>
      </c>
      <c r="AD122" s="298" t="str">
        <f>IF(AE122="", "", IF($L122="男", VLOOKUP(AE122, データ!$B$2:$C$101, 2, FALSE), IF($L122="女", VLOOKUP(AE122, データ!$F$2:$H$101, 2, FALSE), "")))</f>
        <v/>
      </c>
      <c r="AE122" s="299" t="str">
        <f>IF(A122="","",IF(杜トラ_入力シート!U127="", "", 杜トラ_入力シート!U127))</f>
        <v/>
      </c>
      <c r="AF122" s="299" t="str">
        <f>IF(杜トラ_入力シート!V127="", "", 杜トラ_入力シート!V127)</f>
        <v/>
      </c>
      <c r="AG122" s="299" t="str">
        <f>IF(杜トラ_入力シート!W127="", "", 杜トラ_入力シート!W127)</f>
        <v/>
      </c>
      <c r="AH122" s="299" t="str">
        <f>IF(杜トラ_入力シート!X127="", "", 杜トラ_入力シート!X127)</f>
        <v/>
      </c>
      <c r="AI122" s="299" t="str">
        <f>IF(杜トラ_入力シート!Y127="", "", 杜トラ_入力シート!Y127)</f>
        <v/>
      </c>
      <c r="AJ122" s="298" t="str">
        <f>IF(AK122="", "", IF($L122="男", VLOOKUP(AK122, データ!$B$2:$C$101, 2, FALSE), IF($L122="女", VLOOKUP(AK122, データ!$F$2:$H$101, 2, FALSE), "")))</f>
        <v/>
      </c>
      <c r="AK122" s="299" t="str">
        <f>IF(A122="","",IF(杜トラ_入力シート!Z127="", "", 杜トラ_入力シート!Z127))</f>
        <v/>
      </c>
      <c r="AL122" s="299" t="str">
        <f>IF(杜トラ_入力シート!AA127="", "", 杜トラ_入力シート!AA127)</f>
        <v/>
      </c>
      <c r="AM122" s="299" t="str">
        <f>IF(杜トラ_入力シート!AB127="", "", 杜トラ_入力シート!AB127)</f>
        <v/>
      </c>
      <c r="AN122" s="299" t="str">
        <f>IF(杜トラ_入力シート!AC127="", "", 杜トラ_入力シート!AC127)</f>
        <v/>
      </c>
      <c r="AO122" s="299" t="str">
        <f>IF(杜トラ_入力シート!AD127="", "", 杜トラ_入力シート!AD127)</f>
        <v/>
      </c>
      <c r="AP122" s="298" t="str">
        <f>IF(AQ122="", "", IF($L122="男", VLOOKUP(AQ122, データ!$B$2:$C$101, 2, FALSE), IF($L122="女", VLOOKUP(AQ122, データ!$F$2:$H$101, 2, FALSE), "")))</f>
        <v/>
      </c>
      <c r="AQ122" s="299" t="str">
        <f>IF(A122="","",IF(杜トラ_入力シート!AE127="", "", 杜トラ_入力シート!AE127))</f>
        <v/>
      </c>
      <c r="AR122" s="299" t="str">
        <f>IF(杜トラ_入力シート!AF127="", "", 杜トラ_入力シート!AF127)</f>
        <v/>
      </c>
      <c r="AS122" s="299" t="str">
        <f>IF(杜トラ_入力シート!AG127="", "", 杜トラ_入力シート!AG127)</f>
        <v/>
      </c>
      <c r="AT122" s="299" t="str">
        <f>IF(杜トラ_入力シート!AH127="", "", 杜トラ_入力シート!AH127)</f>
        <v/>
      </c>
      <c r="AU122" s="299" t="str">
        <f>IF(杜トラ_入力シート!AI127="", "", 杜トラ_入力シート!AI127)</f>
        <v/>
      </c>
      <c r="AV122" s="298" t="str">
        <f>IF(AW122="", "", IF($L122="男", VLOOKUP(AW122, データ!$B$2:$C$101, 2, FALSE), IF($L122="女", VLOOKUP(AW122, データ!$F$2:$H$101, 2, FALSE), "")))</f>
        <v/>
      </c>
      <c r="AW122" s="299" t="str">
        <f>IF(A122="","",IF(杜トラ_入力シート!AJ127="", "", 杜トラ_入力シート!AJ127))</f>
        <v/>
      </c>
      <c r="AX122" s="299" t="str">
        <f>IF(杜トラ_入力シート!AK127="", "", 杜トラ_入力シート!AK127)</f>
        <v/>
      </c>
      <c r="AY122" s="299" t="str">
        <f>IF(杜トラ_入力シート!AL127="", "", 杜トラ_入力シート!AL127)</f>
        <v/>
      </c>
      <c r="AZ122" s="299" t="str">
        <f>IF(杜トラ_入力シート!AM127="", "", 杜トラ_入力シート!AM127)</f>
        <v/>
      </c>
      <c r="BA122" s="299" t="str">
        <f>IF(杜トラ_入力シート!AN127="", "", 杜トラ_入力シート!AN127)</f>
        <v/>
      </c>
      <c r="BB122" s="299" t="str">
        <f t="shared" si="5"/>
        <v/>
      </c>
    </row>
    <row r="123" spans="1:54">
      <c r="A123" s="298" t="str">
        <f>杜トラ_入力シート!A128</f>
        <v/>
      </c>
      <c r="B123" s="298" t="str">
        <f>IF(杜トラ_入力シート!B128="", "", 杜トラ_入力シート!B128)</f>
        <v/>
      </c>
      <c r="C123" s="299" t="str">
        <f>IF(杜トラ_入力シート!C128="", "", 杜トラ_入力シート!C128)</f>
        <v/>
      </c>
      <c r="D123" s="299" t="str">
        <f>IF(杜トラ_入力シート!D128="", "", 杜トラ_入力シート!D128)</f>
        <v/>
      </c>
      <c r="E123" s="299" t="str">
        <f t="shared" si="3"/>
        <v/>
      </c>
      <c r="F123" s="299" t="str">
        <f t="shared" si="3"/>
        <v/>
      </c>
      <c r="G123" s="299" t="str">
        <f t="shared" si="4"/>
        <v/>
      </c>
      <c r="H123" s="299" t="str">
        <f t="shared" si="4"/>
        <v/>
      </c>
      <c r="I123" s="299" t="str">
        <f>IF(杜トラ_入力シート!G128="", "", 杜トラ_入力シート!G128)</f>
        <v/>
      </c>
      <c r="J123" s="299" t="str">
        <f>IF(杜トラ_入力シート!E128="", "", 杜トラ_入力シート!E128)</f>
        <v/>
      </c>
      <c r="K123" s="299" t="str">
        <f>IF(杜トラ_入力シート!F128="", "", 杜トラ_入力シート!F128)</f>
        <v/>
      </c>
      <c r="L123" s="299" t="str">
        <f>IF(杜トラ_入力シート!I128="", "", 杜トラ_入力シート!I128)</f>
        <v/>
      </c>
      <c r="M123" s="298" t="str">
        <f>IF(杜トラ_入力シート!J128="", "", 杜トラ_入力シート!J128)</f>
        <v/>
      </c>
      <c r="N123" s="298" t="str">
        <f>IF(杜トラ_入力シート!K128="", "", 杜トラ_入力シート!K128)</f>
        <v/>
      </c>
      <c r="O123" s="298" t="str">
        <f>IF(杜トラ_入力シート!L128="", "", 杜トラ_入力シート!L128)</f>
        <v/>
      </c>
      <c r="P123" s="299" t="str">
        <f>IF(杜トラ_入力シート!M128="", "", 杜トラ_入力シート!M128)</f>
        <v/>
      </c>
      <c r="Q123" s="298" t="str">
        <f>IF(A123="","",杜トラ_入力シート!$AK$2)</f>
        <v/>
      </c>
      <c r="R123" s="299" t="str">
        <f>IF(Q123="", "", 杜トラ_入力シート!$Q$2)</f>
        <v/>
      </c>
      <c r="S123" s="299" t="str">
        <f>IF(Q123="", "", 杜トラ_入力シート!$Q$1)</f>
        <v/>
      </c>
      <c r="T123" s="299" t="str">
        <f>IF(Q123="", "", 杜トラ_入力シート!$V$1)</f>
        <v/>
      </c>
      <c r="U123" s="299" t="str">
        <f>IF(Q123="", "", 杜トラ_入力シート!$Q$2)</f>
        <v/>
      </c>
      <c r="V123" s="299" t="str">
        <f>IF(杜トラ_入力シート!N128="", "", 杜トラ_入力シート!N128)</f>
        <v/>
      </c>
      <c r="W123" s="299" t="str">
        <f>IF(杜トラ_入力シート!O128="", "", 杜トラ_入力シート!O128)</f>
        <v/>
      </c>
      <c r="X123" s="298" t="str">
        <f>IF(Y123="", "", IF($L123="男", VLOOKUP(Y123, データ!$B$2:$C$101, 2, FALSE), IF($L123="女", VLOOKUP(Y123, データ!$F$2:$H$101, 2, FALSE), "")))</f>
        <v/>
      </c>
      <c r="Y123" s="299" t="str">
        <f>IF(A123="","",IF(杜トラ_入力シート!P128="", "", 杜トラ_入力シート!P128))</f>
        <v/>
      </c>
      <c r="Z123" s="299" t="str">
        <f>IF(杜トラ_入力シート!Q128="", "", 杜トラ_入力シート!Q128)</f>
        <v/>
      </c>
      <c r="AA123" s="299" t="str">
        <f>IF(杜トラ_入力シート!R128="", "", 杜トラ_入力シート!R128)</f>
        <v/>
      </c>
      <c r="AB123" s="299" t="str">
        <f>IF(杜トラ_入力シート!S128="", "", 杜トラ_入力シート!S128)</f>
        <v/>
      </c>
      <c r="AC123" s="299" t="str">
        <f>IF(杜トラ_入力シート!T128="", "", 杜トラ_入力シート!T128)</f>
        <v/>
      </c>
      <c r="AD123" s="298" t="str">
        <f>IF(AE123="", "", IF($L123="男", VLOOKUP(AE123, データ!$B$2:$C$101, 2, FALSE), IF($L123="女", VLOOKUP(AE123, データ!$F$2:$H$101, 2, FALSE), "")))</f>
        <v/>
      </c>
      <c r="AE123" s="299" t="str">
        <f>IF(A123="","",IF(杜トラ_入力シート!U128="", "", 杜トラ_入力シート!U128))</f>
        <v/>
      </c>
      <c r="AF123" s="299" t="str">
        <f>IF(杜トラ_入力シート!V128="", "", 杜トラ_入力シート!V128)</f>
        <v/>
      </c>
      <c r="AG123" s="299" t="str">
        <f>IF(杜トラ_入力シート!W128="", "", 杜トラ_入力シート!W128)</f>
        <v/>
      </c>
      <c r="AH123" s="299" t="str">
        <f>IF(杜トラ_入力シート!X128="", "", 杜トラ_入力シート!X128)</f>
        <v/>
      </c>
      <c r="AI123" s="299" t="str">
        <f>IF(杜トラ_入力シート!Y128="", "", 杜トラ_入力シート!Y128)</f>
        <v/>
      </c>
      <c r="AJ123" s="298" t="str">
        <f>IF(AK123="", "", IF($L123="男", VLOOKUP(AK123, データ!$B$2:$C$101, 2, FALSE), IF($L123="女", VLOOKUP(AK123, データ!$F$2:$H$101, 2, FALSE), "")))</f>
        <v/>
      </c>
      <c r="AK123" s="299" t="str">
        <f>IF(A123="","",IF(杜トラ_入力シート!Z128="", "", 杜トラ_入力シート!Z128))</f>
        <v/>
      </c>
      <c r="AL123" s="299" t="str">
        <f>IF(杜トラ_入力シート!AA128="", "", 杜トラ_入力シート!AA128)</f>
        <v/>
      </c>
      <c r="AM123" s="299" t="str">
        <f>IF(杜トラ_入力シート!AB128="", "", 杜トラ_入力シート!AB128)</f>
        <v/>
      </c>
      <c r="AN123" s="299" t="str">
        <f>IF(杜トラ_入力シート!AC128="", "", 杜トラ_入力シート!AC128)</f>
        <v/>
      </c>
      <c r="AO123" s="299" t="str">
        <f>IF(杜トラ_入力シート!AD128="", "", 杜トラ_入力シート!AD128)</f>
        <v/>
      </c>
      <c r="AP123" s="298" t="str">
        <f>IF(AQ123="", "", IF($L123="男", VLOOKUP(AQ123, データ!$B$2:$C$101, 2, FALSE), IF($L123="女", VLOOKUP(AQ123, データ!$F$2:$H$101, 2, FALSE), "")))</f>
        <v/>
      </c>
      <c r="AQ123" s="299" t="str">
        <f>IF(A123="","",IF(杜トラ_入力シート!AE128="", "", 杜トラ_入力シート!AE128))</f>
        <v/>
      </c>
      <c r="AR123" s="299" t="str">
        <f>IF(杜トラ_入力シート!AF128="", "", 杜トラ_入力シート!AF128)</f>
        <v/>
      </c>
      <c r="AS123" s="299" t="str">
        <f>IF(杜トラ_入力シート!AG128="", "", 杜トラ_入力シート!AG128)</f>
        <v/>
      </c>
      <c r="AT123" s="299" t="str">
        <f>IF(杜トラ_入力シート!AH128="", "", 杜トラ_入力シート!AH128)</f>
        <v/>
      </c>
      <c r="AU123" s="299" t="str">
        <f>IF(杜トラ_入力シート!AI128="", "", 杜トラ_入力シート!AI128)</f>
        <v/>
      </c>
      <c r="AV123" s="298" t="str">
        <f>IF(AW123="", "", IF($L123="男", VLOOKUP(AW123, データ!$B$2:$C$101, 2, FALSE), IF($L123="女", VLOOKUP(AW123, データ!$F$2:$H$101, 2, FALSE), "")))</f>
        <v/>
      </c>
      <c r="AW123" s="299" t="str">
        <f>IF(A123="","",IF(杜トラ_入力シート!AJ128="", "", 杜トラ_入力シート!AJ128))</f>
        <v/>
      </c>
      <c r="AX123" s="299" t="str">
        <f>IF(杜トラ_入力シート!AK128="", "", 杜トラ_入力シート!AK128)</f>
        <v/>
      </c>
      <c r="AY123" s="299" t="str">
        <f>IF(杜トラ_入力シート!AL128="", "", 杜トラ_入力シート!AL128)</f>
        <v/>
      </c>
      <c r="AZ123" s="299" t="str">
        <f>IF(杜トラ_入力シート!AM128="", "", 杜トラ_入力シート!AM128)</f>
        <v/>
      </c>
      <c r="BA123" s="299" t="str">
        <f>IF(杜トラ_入力シート!AN128="", "", 杜トラ_入力シート!AN128)</f>
        <v/>
      </c>
      <c r="BB123" s="299" t="str">
        <f t="shared" si="5"/>
        <v/>
      </c>
    </row>
    <row r="124" spans="1:54">
      <c r="A124" s="298" t="str">
        <f>杜トラ_入力シート!A129</f>
        <v/>
      </c>
      <c r="B124" s="298" t="str">
        <f>IF(杜トラ_入力シート!B129="", "", 杜トラ_入力シート!B129)</f>
        <v/>
      </c>
      <c r="C124" s="299" t="str">
        <f>IF(杜トラ_入力シート!C129="", "", 杜トラ_入力シート!C129)</f>
        <v/>
      </c>
      <c r="D124" s="299" t="str">
        <f>IF(杜トラ_入力シート!D129="", "", 杜トラ_入力シート!D129)</f>
        <v/>
      </c>
      <c r="E124" s="299" t="str">
        <f t="shared" si="3"/>
        <v/>
      </c>
      <c r="F124" s="299" t="str">
        <f t="shared" si="3"/>
        <v/>
      </c>
      <c r="G124" s="299" t="str">
        <f t="shared" si="4"/>
        <v/>
      </c>
      <c r="H124" s="299" t="str">
        <f t="shared" si="4"/>
        <v/>
      </c>
      <c r="I124" s="299" t="str">
        <f>IF(杜トラ_入力シート!G129="", "", 杜トラ_入力シート!G129)</f>
        <v/>
      </c>
      <c r="J124" s="299" t="str">
        <f>IF(杜トラ_入力シート!E129="", "", 杜トラ_入力シート!E129)</f>
        <v/>
      </c>
      <c r="K124" s="299" t="str">
        <f>IF(杜トラ_入力シート!F129="", "", 杜トラ_入力シート!F129)</f>
        <v/>
      </c>
      <c r="L124" s="299" t="str">
        <f>IF(杜トラ_入力シート!I129="", "", 杜トラ_入力シート!I129)</f>
        <v/>
      </c>
      <c r="M124" s="298" t="str">
        <f>IF(杜トラ_入力シート!J129="", "", 杜トラ_入力シート!J129)</f>
        <v/>
      </c>
      <c r="N124" s="298" t="str">
        <f>IF(杜トラ_入力シート!K129="", "", 杜トラ_入力シート!K129)</f>
        <v/>
      </c>
      <c r="O124" s="298" t="str">
        <f>IF(杜トラ_入力シート!L129="", "", 杜トラ_入力シート!L129)</f>
        <v/>
      </c>
      <c r="P124" s="299" t="str">
        <f>IF(杜トラ_入力シート!M129="", "", 杜トラ_入力シート!M129)</f>
        <v/>
      </c>
      <c r="Q124" s="298" t="str">
        <f>IF(A124="","",杜トラ_入力シート!$AK$2)</f>
        <v/>
      </c>
      <c r="R124" s="299" t="str">
        <f>IF(Q124="", "", 杜トラ_入力シート!$Q$2)</f>
        <v/>
      </c>
      <c r="S124" s="299" t="str">
        <f>IF(Q124="", "", 杜トラ_入力シート!$Q$1)</f>
        <v/>
      </c>
      <c r="T124" s="299" t="str">
        <f>IF(Q124="", "", 杜トラ_入力シート!$V$1)</f>
        <v/>
      </c>
      <c r="U124" s="299" t="str">
        <f>IF(Q124="", "", 杜トラ_入力シート!$Q$2)</f>
        <v/>
      </c>
      <c r="V124" s="299" t="str">
        <f>IF(杜トラ_入力シート!N129="", "", 杜トラ_入力シート!N129)</f>
        <v/>
      </c>
      <c r="W124" s="299" t="str">
        <f>IF(杜トラ_入力シート!O129="", "", 杜トラ_入力シート!O129)</f>
        <v/>
      </c>
      <c r="X124" s="298" t="str">
        <f>IF(Y124="", "", IF($L124="男", VLOOKUP(Y124, データ!$B$2:$C$101, 2, FALSE), IF($L124="女", VLOOKUP(Y124, データ!$F$2:$H$101, 2, FALSE), "")))</f>
        <v/>
      </c>
      <c r="Y124" s="299" t="str">
        <f>IF(A124="","",IF(杜トラ_入力シート!P129="", "", 杜トラ_入力シート!P129))</f>
        <v/>
      </c>
      <c r="Z124" s="299" t="str">
        <f>IF(杜トラ_入力シート!Q129="", "", 杜トラ_入力シート!Q129)</f>
        <v/>
      </c>
      <c r="AA124" s="299" t="str">
        <f>IF(杜トラ_入力シート!R129="", "", 杜トラ_入力シート!R129)</f>
        <v/>
      </c>
      <c r="AB124" s="299" t="str">
        <f>IF(杜トラ_入力シート!S129="", "", 杜トラ_入力シート!S129)</f>
        <v/>
      </c>
      <c r="AC124" s="299" t="str">
        <f>IF(杜トラ_入力シート!T129="", "", 杜トラ_入力シート!T129)</f>
        <v/>
      </c>
      <c r="AD124" s="298" t="str">
        <f>IF(AE124="", "", IF($L124="男", VLOOKUP(AE124, データ!$B$2:$C$101, 2, FALSE), IF($L124="女", VLOOKUP(AE124, データ!$F$2:$H$101, 2, FALSE), "")))</f>
        <v/>
      </c>
      <c r="AE124" s="299" t="str">
        <f>IF(A124="","",IF(杜トラ_入力シート!U129="", "", 杜トラ_入力シート!U129))</f>
        <v/>
      </c>
      <c r="AF124" s="299" t="str">
        <f>IF(杜トラ_入力シート!V129="", "", 杜トラ_入力シート!V129)</f>
        <v/>
      </c>
      <c r="AG124" s="299" t="str">
        <f>IF(杜トラ_入力シート!W129="", "", 杜トラ_入力シート!W129)</f>
        <v/>
      </c>
      <c r="AH124" s="299" t="str">
        <f>IF(杜トラ_入力シート!X129="", "", 杜トラ_入力シート!X129)</f>
        <v/>
      </c>
      <c r="AI124" s="299" t="str">
        <f>IF(杜トラ_入力シート!Y129="", "", 杜トラ_入力シート!Y129)</f>
        <v/>
      </c>
      <c r="AJ124" s="298" t="str">
        <f>IF(AK124="", "", IF($L124="男", VLOOKUP(AK124, データ!$B$2:$C$101, 2, FALSE), IF($L124="女", VLOOKUP(AK124, データ!$F$2:$H$101, 2, FALSE), "")))</f>
        <v/>
      </c>
      <c r="AK124" s="299" t="str">
        <f>IF(A124="","",IF(杜トラ_入力シート!Z129="", "", 杜トラ_入力シート!Z129))</f>
        <v/>
      </c>
      <c r="AL124" s="299" t="str">
        <f>IF(杜トラ_入力シート!AA129="", "", 杜トラ_入力シート!AA129)</f>
        <v/>
      </c>
      <c r="AM124" s="299" t="str">
        <f>IF(杜トラ_入力シート!AB129="", "", 杜トラ_入力シート!AB129)</f>
        <v/>
      </c>
      <c r="AN124" s="299" t="str">
        <f>IF(杜トラ_入力シート!AC129="", "", 杜トラ_入力シート!AC129)</f>
        <v/>
      </c>
      <c r="AO124" s="299" t="str">
        <f>IF(杜トラ_入力シート!AD129="", "", 杜トラ_入力シート!AD129)</f>
        <v/>
      </c>
      <c r="AP124" s="298" t="str">
        <f>IF(AQ124="", "", IF($L124="男", VLOOKUP(AQ124, データ!$B$2:$C$101, 2, FALSE), IF($L124="女", VLOOKUP(AQ124, データ!$F$2:$H$101, 2, FALSE), "")))</f>
        <v/>
      </c>
      <c r="AQ124" s="299" t="str">
        <f>IF(A124="","",IF(杜トラ_入力シート!AE129="", "", 杜トラ_入力シート!AE129))</f>
        <v/>
      </c>
      <c r="AR124" s="299" t="str">
        <f>IF(杜トラ_入力シート!AF129="", "", 杜トラ_入力シート!AF129)</f>
        <v/>
      </c>
      <c r="AS124" s="299" t="str">
        <f>IF(杜トラ_入力シート!AG129="", "", 杜トラ_入力シート!AG129)</f>
        <v/>
      </c>
      <c r="AT124" s="299" t="str">
        <f>IF(杜トラ_入力シート!AH129="", "", 杜トラ_入力シート!AH129)</f>
        <v/>
      </c>
      <c r="AU124" s="299" t="str">
        <f>IF(杜トラ_入力シート!AI129="", "", 杜トラ_入力シート!AI129)</f>
        <v/>
      </c>
      <c r="AV124" s="298" t="str">
        <f>IF(AW124="", "", IF($L124="男", VLOOKUP(AW124, データ!$B$2:$C$101, 2, FALSE), IF($L124="女", VLOOKUP(AW124, データ!$F$2:$H$101, 2, FALSE), "")))</f>
        <v/>
      </c>
      <c r="AW124" s="299" t="str">
        <f>IF(A124="","",IF(杜トラ_入力シート!AJ129="", "", 杜トラ_入力シート!AJ129))</f>
        <v/>
      </c>
      <c r="AX124" s="299" t="str">
        <f>IF(杜トラ_入力シート!AK129="", "", 杜トラ_入力シート!AK129)</f>
        <v/>
      </c>
      <c r="AY124" s="299" t="str">
        <f>IF(杜トラ_入力シート!AL129="", "", 杜トラ_入力シート!AL129)</f>
        <v/>
      </c>
      <c r="AZ124" s="299" t="str">
        <f>IF(杜トラ_入力シート!AM129="", "", 杜トラ_入力シート!AM129)</f>
        <v/>
      </c>
      <c r="BA124" s="299" t="str">
        <f>IF(杜トラ_入力シート!AN129="", "", 杜トラ_入力シート!AN129)</f>
        <v/>
      </c>
      <c r="BB124" s="299" t="str">
        <f t="shared" si="5"/>
        <v/>
      </c>
    </row>
    <row r="125" spans="1:54">
      <c r="A125" s="298" t="str">
        <f>杜トラ_入力シート!A130</f>
        <v/>
      </c>
      <c r="B125" s="298" t="str">
        <f>IF(杜トラ_入力シート!B130="", "", 杜トラ_入力シート!B130)</f>
        <v/>
      </c>
      <c r="C125" s="299" t="str">
        <f>IF(杜トラ_入力シート!C130="", "", 杜トラ_入力シート!C130)</f>
        <v/>
      </c>
      <c r="D125" s="299" t="str">
        <f>IF(杜トラ_入力シート!D130="", "", 杜トラ_入力シート!D130)</f>
        <v/>
      </c>
      <c r="E125" s="299" t="str">
        <f t="shared" si="3"/>
        <v/>
      </c>
      <c r="F125" s="299" t="str">
        <f t="shared" si="3"/>
        <v/>
      </c>
      <c r="G125" s="299" t="str">
        <f t="shared" si="4"/>
        <v/>
      </c>
      <c r="H125" s="299" t="str">
        <f t="shared" si="4"/>
        <v/>
      </c>
      <c r="I125" s="299" t="str">
        <f>IF(杜トラ_入力シート!G130="", "", 杜トラ_入力シート!G130)</f>
        <v/>
      </c>
      <c r="J125" s="299" t="str">
        <f>IF(杜トラ_入力シート!E130="", "", 杜トラ_入力シート!E130)</f>
        <v/>
      </c>
      <c r="K125" s="299" t="str">
        <f>IF(杜トラ_入力シート!F130="", "", 杜トラ_入力シート!F130)</f>
        <v/>
      </c>
      <c r="L125" s="299" t="str">
        <f>IF(杜トラ_入力シート!I130="", "", 杜トラ_入力シート!I130)</f>
        <v/>
      </c>
      <c r="M125" s="298" t="str">
        <f>IF(杜トラ_入力シート!J130="", "", 杜トラ_入力シート!J130)</f>
        <v/>
      </c>
      <c r="N125" s="298" t="str">
        <f>IF(杜トラ_入力シート!K130="", "", 杜トラ_入力シート!K130)</f>
        <v/>
      </c>
      <c r="O125" s="298" t="str">
        <f>IF(杜トラ_入力シート!L130="", "", 杜トラ_入力シート!L130)</f>
        <v/>
      </c>
      <c r="P125" s="299" t="str">
        <f>IF(杜トラ_入力シート!M130="", "", 杜トラ_入力シート!M130)</f>
        <v/>
      </c>
      <c r="Q125" s="298" t="str">
        <f>IF(A125="","",杜トラ_入力シート!$AK$2)</f>
        <v/>
      </c>
      <c r="R125" s="299" t="str">
        <f>IF(Q125="", "", 杜トラ_入力シート!$Q$2)</f>
        <v/>
      </c>
      <c r="S125" s="299" t="str">
        <f>IF(Q125="", "", 杜トラ_入力シート!$Q$1)</f>
        <v/>
      </c>
      <c r="T125" s="299" t="str">
        <f>IF(Q125="", "", 杜トラ_入力シート!$V$1)</f>
        <v/>
      </c>
      <c r="U125" s="299" t="str">
        <f>IF(Q125="", "", 杜トラ_入力シート!$Q$2)</f>
        <v/>
      </c>
      <c r="V125" s="299" t="str">
        <f>IF(杜トラ_入力シート!N130="", "", 杜トラ_入力シート!N130)</f>
        <v/>
      </c>
      <c r="W125" s="299" t="str">
        <f>IF(杜トラ_入力シート!O130="", "", 杜トラ_入力シート!O130)</f>
        <v/>
      </c>
      <c r="X125" s="298" t="str">
        <f>IF(Y125="", "", IF($L125="男", VLOOKUP(Y125, データ!$B$2:$C$101, 2, FALSE), IF($L125="女", VLOOKUP(Y125, データ!$F$2:$H$101, 2, FALSE), "")))</f>
        <v/>
      </c>
      <c r="Y125" s="299" t="str">
        <f>IF(A125="","",IF(杜トラ_入力シート!P130="", "", 杜トラ_入力シート!P130))</f>
        <v/>
      </c>
      <c r="Z125" s="299" t="str">
        <f>IF(杜トラ_入力シート!Q130="", "", 杜トラ_入力シート!Q130)</f>
        <v/>
      </c>
      <c r="AA125" s="299" t="str">
        <f>IF(杜トラ_入力シート!R130="", "", 杜トラ_入力シート!R130)</f>
        <v/>
      </c>
      <c r="AB125" s="299" t="str">
        <f>IF(杜トラ_入力シート!S130="", "", 杜トラ_入力シート!S130)</f>
        <v/>
      </c>
      <c r="AC125" s="299" t="str">
        <f>IF(杜トラ_入力シート!T130="", "", 杜トラ_入力シート!T130)</f>
        <v/>
      </c>
      <c r="AD125" s="298" t="str">
        <f>IF(AE125="", "", IF($L125="男", VLOOKUP(AE125, データ!$B$2:$C$101, 2, FALSE), IF($L125="女", VLOOKUP(AE125, データ!$F$2:$H$101, 2, FALSE), "")))</f>
        <v/>
      </c>
      <c r="AE125" s="299" t="str">
        <f>IF(A125="","",IF(杜トラ_入力シート!U130="", "", 杜トラ_入力シート!U130))</f>
        <v/>
      </c>
      <c r="AF125" s="299" t="str">
        <f>IF(杜トラ_入力シート!V130="", "", 杜トラ_入力シート!V130)</f>
        <v/>
      </c>
      <c r="AG125" s="299" t="str">
        <f>IF(杜トラ_入力シート!W130="", "", 杜トラ_入力シート!W130)</f>
        <v/>
      </c>
      <c r="AH125" s="299" t="str">
        <f>IF(杜トラ_入力シート!X130="", "", 杜トラ_入力シート!X130)</f>
        <v/>
      </c>
      <c r="AI125" s="299" t="str">
        <f>IF(杜トラ_入力シート!Y130="", "", 杜トラ_入力シート!Y130)</f>
        <v/>
      </c>
      <c r="AJ125" s="298" t="str">
        <f>IF(AK125="", "", IF($L125="男", VLOOKUP(AK125, データ!$B$2:$C$101, 2, FALSE), IF($L125="女", VLOOKUP(AK125, データ!$F$2:$H$101, 2, FALSE), "")))</f>
        <v/>
      </c>
      <c r="AK125" s="299" t="str">
        <f>IF(A125="","",IF(杜トラ_入力シート!Z130="", "", 杜トラ_入力シート!Z130))</f>
        <v/>
      </c>
      <c r="AL125" s="299" t="str">
        <f>IF(杜トラ_入力シート!AA130="", "", 杜トラ_入力シート!AA130)</f>
        <v/>
      </c>
      <c r="AM125" s="299" t="str">
        <f>IF(杜トラ_入力シート!AB130="", "", 杜トラ_入力シート!AB130)</f>
        <v/>
      </c>
      <c r="AN125" s="299" t="str">
        <f>IF(杜トラ_入力シート!AC130="", "", 杜トラ_入力シート!AC130)</f>
        <v/>
      </c>
      <c r="AO125" s="299" t="str">
        <f>IF(杜トラ_入力シート!AD130="", "", 杜トラ_入力シート!AD130)</f>
        <v/>
      </c>
      <c r="AP125" s="298" t="str">
        <f>IF(AQ125="", "", IF($L125="男", VLOOKUP(AQ125, データ!$B$2:$C$101, 2, FALSE), IF($L125="女", VLOOKUP(AQ125, データ!$F$2:$H$101, 2, FALSE), "")))</f>
        <v/>
      </c>
      <c r="AQ125" s="299" t="str">
        <f>IF(A125="","",IF(杜トラ_入力シート!AE130="", "", 杜トラ_入力シート!AE130))</f>
        <v/>
      </c>
      <c r="AR125" s="299" t="str">
        <f>IF(杜トラ_入力シート!AF130="", "", 杜トラ_入力シート!AF130)</f>
        <v/>
      </c>
      <c r="AS125" s="299" t="str">
        <f>IF(杜トラ_入力シート!AG130="", "", 杜トラ_入力シート!AG130)</f>
        <v/>
      </c>
      <c r="AT125" s="299" t="str">
        <f>IF(杜トラ_入力シート!AH130="", "", 杜トラ_入力シート!AH130)</f>
        <v/>
      </c>
      <c r="AU125" s="299" t="str">
        <f>IF(杜トラ_入力シート!AI130="", "", 杜トラ_入力シート!AI130)</f>
        <v/>
      </c>
      <c r="AV125" s="298" t="str">
        <f>IF(AW125="", "", IF($L125="男", VLOOKUP(AW125, データ!$B$2:$C$101, 2, FALSE), IF($L125="女", VLOOKUP(AW125, データ!$F$2:$H$101, 2, FALSE), "")))</f>
        <v/>
      </c>
      <c r="AW125" s="299" t="str">
        <f>IF(A125="","",IF(杜トラ_入力シート!AJ130="", "", 杜トラ_入力シート!AJ130))</f>
        <v/>
      </c>
      <c r="AX125" s="299" t="str">
        <f>IF(杜トラ_入力シート!AK130="", "", 杜トラ_入力シート!AK130)</f>
        <v/>
      </c>
      <c r="AY125" s="299" t="str">
        <f>IF(杜トラ_入力シート!AL130="", "", 杜トラ_入力シート!AL130)</f>
        <v/>
      </c>
      <c r="AZ125" s="299" t="str">
        <f>IF(杜トラ_入力シート!AM130="", "", 杜トラ_入力シート!AM130)</f>
        <v/>
      </c>
      <c r="BA125" s="299" t="str">
        <f>IF(杜トラ_入力シート!AN130="", "", 杜トラ_入力シート!AN130)</f>
        <v/>
      </c>
      <c r="BB125" s="299" t="str">
        <f t="shared" si="5"/>
        <v/>
      </c>
    </row>
    <row r="126" spans="1:54">
      <c r="A126" s="298" t="str">
        <f>杜トラ_入力シート!A131</f>
        <v/>
      </c>
      <c r="B126" s="298" t="str">
        <f>IF(杜トラ_入力シート!B131="", "", 杜トラ_入力シート!B131)</f>
        <v/>
      </c>
      <c r="C126" s="299" t="str">
        <f>IF(杜トラ_入力シート!C131="", "", 杜トラ_入力シート!C131)</f>
        <v/>
      </c>
      <c r="D126" s="299" t="str">
        <f>IF(杜トラ_入力シート!D131="", "", 杜トラ_入力シート!D131)</f>
        <v/>
      </c>
      <c r="E126" s="299" t="str">
        <f t="shared" si="3"/>
        <v/>
      </c>
      <c r="F126" s="299" t="str">
        <f t="shared" si="3"/>
        <v/>
      </c>
      <c r="G126" s="299" t="str">
        <f t="shared" si="4"/>
        <v/>
      </c>
      <c r="H126" s="299" t="str">
        <f t="shared" si="4"/>
        <v/>
      </c>
      <c r="I126" s="299" t="str">
        <f>IF(杜トラ_入力シート!G131="", "", 杜トラ_入力シート!G131)</f>
        <v/>
      </c>
      <c r="J126" s="299" t="str">
        <f>IF(杜トラ_入力シート!E131="", "", 杜トラ_入力シート!E131)</f>
        <v/>
      </c>
      <c r="K126" s="299" t="str">
        <f>IF(杜トラ_入力シート!F131="", "", 杜トラ_入力シート!F131)</f>
        <v/>
      </c>
      <c r="L126" s="299" t="str">
        <f>IF(杜トラ_入力シート!I131="", "", 杜トラ_入力シート!I131)</f>
        <v/>
      </c>
      <c r="M126" s="298" t="str">
        <f>IF(杜トラ_入力シート!J131="", "", 杜トラ_入力シート!J131)</f>
        <v/>
      </c>
      <c r="N126" s="298" t="str">
        <f>IF(杜トラ_入力シート!K131="", "", 杜トラ_入力シート!K131)</f>
        <v/>
      </c>
      <c r="O126" s="298" t="str">
        <f>IF(杜トラ_入力シート!L131="", "", 杜トラ_入力シート!L131)</f>
        <v/>
      </c>
      <c r="P126" s="299" t="str">
        <f>IF(杜トラ_入力シート!M131="", "", 杜トラ_入力シート!M131)</f>
        <v/>
      </c>
      <c r="Q126" s="298" t="str">
        <f>IF(A126="","",杜トラ_入力シート!$AK$2)</f>
        <v/>
      </c>
      <c r="R126" s="299" t="str">
        <f>IF(Q126="", "", 杜トラ_入力シート!$Q$2)</f>
        <v/>
      </c>
      <c r="S126" s="299" t="str">
        <f>IF(Q126="", "", 杜トラ_入力シート!$Q$1)</f>
        <v/>
      </c>
      <c r="T126" s="299" t="str">
        <f>IF(Q126="", "", 杜トラ_入力シート!$V$1)</f>
        <v/>
      </c>
      <c r="U126" s="299" t="str">
        <f>IF(Q126="", "", 杜トラ_入力シート!$Q$2)</f>
        <v/>
      </c>
      <c r="V126" s="299" t="str">
        <f>IF(杜トラ_入力シート!N131="", "", 杜トラ_入力シート!N131)</f>
        <v/>
      </c>
      <c r="W126" s="299" t="str">
        <f>IF(杜トラ_入力シート!O131="", "", 杜トラ_入力シート!O131)</f>
        <v/>
      </c>
      <c r="X126" s="298" t="str">
        <f>IF(Y126="", "", IF($L126="男", VLOOKUP(Y126, データ!$B$2:$C$101, 2, FALSE), IF($L126="女", VLOOKUP(Y126, データ!$F$2:$H$101, 2, FALSE), "")))</f>
        <v/>
      </c>
      <c r="Y126" s="299" t="str">
        <f>IF(A126="","",IF(杜トラ_入力シート!P131="", "", 杜トラ_入力シート!P131))</f>
        <v/>
      </c>
      <c r="Z126" s="299" t="str">
        <f>IF(杜トラ_入力シート!Q131="", "", 杜トラ_入力シート!Q131)</f>
        <v/>
      </c>
      <c r="AA126" s="299" t="str">
        <f>IF(杜トラ_入力シート!R131="", "", 杜トラ_入力シート!R131)</f>
        <v/>
      </c>
      <c r="AB126" s="299" t="str">
        <f>IF(杜トラ_入力シート!S131="", "", 杜トラ_入力シート!S131)</f>
        <v/>
      </c>
      <c r="AC126" s="299" t="str">
        <f>IF(杜トラ_入力シート!T131="", "", 杜トラ_入力シート!T131)</f>
        <v/>
      </c>
      <c r="AD126" s="298" t="str">
        <f>IF(AE126="", "", IF($L126="男", VLOOKUP(AE126, データ!$B$2:$C$101, 2, FALSE), IF($L126="女", VLOOKUP(AE126, データ!$F$2:$H$101, 2, FALSE), "")))</f>
        <v/>
      </c>
      <c r="AE126" s="299" t="str">
        <f>IF(A126="","",IF(杜トラ_入力シート!U131="", "", 杜トラ_入力シート!U131))</f>
        <v/>
      </c>
      <c r="AF126" s="299" t="str">
        <f>IF(杜トラ_入力シート!V131="", "", 杜トラ_入力シート!V131)</f>
        <v/>
      </c>
      <c r="AG126" s="299" t="str">
        <f>IF(杜トラ_入力シート!W131="", "", 杜トラ_入力シート!W131)</f>
        <v/>
      </c>
      <c r="AH126" s="299" t="str">
        <f>IF(杜トラ_入力シート!X131="", "", 杜トラ_入力シート!X131)</f>
        <v/>
      </c>
      <c r="AI126" s="299" t="str">
        <f>IF(杜トラ_入力シート!Y131="", "", 杜トラ_入力シート!Y131)</f>
        <v/>
      </c>
      <c r="AJ126" s="298" t="str">
        <f>IF(AK126="", "", IF($L126="男", VLOOKUP(AK126, データ!$B$2:$C$101, 2, FALSE), IF($L126="女", VLOOKUP(AK126, データ!$F$2:$H$101, 2, FALSE), "")))</f>
        <v/>
      </c>
      <c r="AK126" s="299" t="str">
        <f>IF(A126="","",IF(杜トラ_入力シート!Z131="", "", 杜トラ_入力シート!Z131))</f>
        <v/>
      </c>
      <c r="AL126" s="299" t="str">
        <f>IF(杜トラ_入力シート!AA131="", "", 杜トラ_入力シート!AA131)</f>
        <v/>
      </c>
      <c r="AM126" s="299" t="str">
        <f>IF(杜トラ_入力シート!AB131="", "", 杜トラ_入力シート!AB131)</f>
        <v/>
      </c>
      <c r="AN126" s="299" t="str">
        <f>IF(杜トラ_入力シート!AC131="", "", 杜トラ_入力シート!AC131)</f>
        <v/>
      </c>
      <c r="AO126" s="299" t="str">
        <f>IF(杜トラ_入力シート!AD131="", "", 杜トラ_入力シート!AD131)</f>
        <v/>
      </c>
      <c r="AP126" s="298" t="str">
        <f>IF(AQ126="", "", IF($L126="男", VLOOKUP(AQ126, データ!$B$2:$C$101, 2, FALSE), IF($L126="女", VLOOKUP(AQ126, データ!$F$2:$H$101, 2, FALSE), "")))</f>
        <v/>
      </c>
      <c r="AQ126" s="299" t="str">
        <f>IF(A126="","",IF(杜トラ_入力シート!AE131="", "", 杜トラ_入力シート!AE131))</f>
        <v/>
      </c>
      <c r="AR126" s="299" t="str">
        <f>IF(杜トラ_入力シート!AF131="", "", 杜トラ_入力シート!AF131)</f>
        <v/>
      </c>
      <c r="AS126" s="299" t="str">
        <f>IF(杜トラ_入力シート!AG131="", "", 杜トラ_入力シート!AG131)</f>
        <v/>
      </c>
      <c r="AT126" s="299" t="str">
        <f>IF(杜トラ_入力シート!AH131="", "", 杜トラ_入力シート!AH131)</f>
        <v/>
      </c>
      <c r="AU126" s="299" t="str">
        <f>IF(杜トラ_入力シート!AI131="", "", 杜トラ_入力シート!AI131)</f>
        <v/>
      </c>
      <c r="AV126" s="298" t="str">
        <f>IF(AW126="", "", IF($L126="男", VLOOKUP(AW126, データ!$B$2:$C$101, 2, FALSE), IF($L126="女", VLOOKUP(AW126, データ!$F$2:$H$101, 2, FALSE), "")))</f>
        <v/>
      </c>
      <c r="AW126" s="299" t="str">
        <f>IF(A126="","",IF(杜トラ_入力シート!AJ131="", "", 杜トラ_入力シート!AJ131))</f>
        <v/>
      </c>
      <c r="AX126" s="299" t="str">
        <f>IF(杜トラ_入力シート!AK131="", "", 杜トラ_入力シート!AK131)</f>
        <v/>
      </c>
      <c r="AY126" s="299" t="str">
        <f>IF(杜トラ_入力シート!AL131="", "", 杜トラ_入力シート!AL131)</f>
        <v/>
      </c>
      <c r="AZ126" s="299" t="str">
        <f>IF(杜トラ_入力シート!AM131="", "", 杜トラ_入力シート!AM131)</f>
        <v/>
      </c>
      <c r="BA126" s="299" t="str">
        <f>IF(杜トラ_入力シート!AN131="", "", 杜トラ_入力シート!AN131)</f>
        <v/>
      </c>
      <c r="BB126" s="299" t="str">
        <f t="shared" si="5"/>
        <v/>
      </c>
    </row>
    <row r="127" spans="1:54">
      <c r="A127" s="298" t="str">
        <f>杜トラ_入力シート!A132</f>
        <v/>
      </c>
      <c r="B127" s="298" t="str">
        <f>IF(杜トラ_入力シート!B132="", "", 杜トラ_入力シート!B132)</f>
        <v/>
      </c>
      <c r="C127" s="299" t="str">
        <f>IF(杜トラ_入力シート!C132="", "", 杜トラ_入力シート!C132)</f>
        <v/>
      </c>
      <c r="D127" s="299" t="str">
        <f>IF(杜トラ_入力シート!D132="", "", 杜トラ_入力シート!D132)</f>
        <v/>
      </c>
      <c r="E127" s="299" t="str">
        <f t="shared" si="3"/>
        <v/>
      </c>
      <c r="F127" s="299" t="str">
        <f t="shared" si="3"/>
        <v/>
      </c>
      <c r="G127" s="299" t="str">
        <f t="shared" si="4"/>
        <v/>
      </c>
      <c r="H127" s="299" t="str">
        <f t="shared" si="4"/>
        <v/>
      </c>
      <c r="I127" s="299" t="str">
        <f>IF(杜トラ_入力シート!G132="", "", 杜トラ_入力シート!G132)</f>
        <v/>
      </c>
      <c r="J127" s="299" t="str">
        <f>IF(杜トラ_入力シート!E132="", "", 杜トラ_入力シート!E132)</f>
        <v/>
      </c>
      <c r="K127" s="299" t="str">
        <f>IF(杜トラ_入力シート!F132="", "", 杜トラ_入力シート!F132)</f>
        <v/>
      </c>
      <c r="L127" s="299" t="str">
        <f>IF(杜トラ_入力シート!I132="", "", 杜トラ_入力シート!I132)</f>
        <v/>
      </c>
      <c r="M127" s="298" t="str">
        <f>IF(杜トラ_入力シート!J132="", "", 杜トラ_入力シート!J132)</f>
        <v/>
      </c>
      <c r="N127" s="298" t="str">
        <f>IF(杜トラ_入力シート!K132="", "", 杜トラ_入力シート!K132)</f>
        <v/>
      </c>
      <c r="O127" s="298" t="str">
        <f>IF(杜トラ_入力シート!L132="", "", 杜トラ_入力シート!L132)</f>
        <v/>
      </c>
      <c r="P127" s="299" t="str">
        <f>IF(杜トラ_入力シート!M132="", "", 杜トラ_入力シート!M132)</f>
        <v/>
      </c>
      <c r="Q127" s="298" t="str">
        <f>IF(A127="","",杜トラ_入力シート!$AK$2)</f>
        <v/>
      </c>
      <c r="R127" s="299" t="str">
        <f>IF(Q127="", "", 杜トラ_入力シート!$Q$2)</f>
        <v/>
      </c>
      <c r="S127" s="299" t="str">
        <f>IF(Q127="", "", 杜トラ_入力シート!$Q$1)</f>
        <v/>
      </c>
      <c r="T127" s="299" t="str">
        <f>IF(Q127="", "", 杜トラ_入力シート!$V$1)</f>
        <v/>
      </c>
      <c r="U127" s="299" t="str">
        <f>IF(Q127="", "", 杜トラ_入力シート!$Q$2)</f>
        <v/>
      </c>
      <c r="V127" s="299" t="str">
        <f>IF(杜トラ_入力シート!N132="", "", 杜トラ_入力シート!N132)</f>
        <v/>
      </c>
      <c r="W127" s="299" t="str">
        <f>IF(杜トラ_入力シート!O132="", "", 杜トラ_入力シート!O132)</f>
        <v/>
      </c>
      <c r="X127" s="298" t="str">
        <f>IF(Y127="", "", IF($L127="男", VLOOKUP(Y127, データ!$B$2:$C$101, 2, FALSE), IF($L127="女", VLOOKUP(Y127, データ!$F$2:$H$101, 2, FALSE), "")))</f>
        <v/>
      </c>
      <c r="Y127" s="299" t="str">
        <f>IF(A127="","",IF(杜トラ_入力シート!P132="", "", 杜トラ_入力シート!P132))</f>
        <v/>
      </c>
      <c r="Z127" s="299" t="str">
        <f>IF(杜トラ_入力シート!Q132="", "", 杜トラ_入力シート!Q132)</f>
        <v/>
      </c>
      <c r="AA127" s="299" t="str">
        <f>IF(杜トラ_入力シート!R132="", "", 杜トラ_入力シート!R132)</f>
        <v/>
      </c>
      <c r="AB127" s="299" t="str">
        <f>IF(杜トラ_入力シート!S132="", "", 杜トラ_入力シート!S132)</f>
        <v/>
      </c>
      <c r="AC127" s="299" t="str">
        <f>IF(杜トラ_入力シート!T132="", "", 杜トラ_入力シート!T132)</f>
        <v/>
      </c>
      <c r="AD127" s="298" t="str">
        <f>IF(AE127="", "", IF($L127="男", VLOOKUP(AE127, データ!$B$2:$C$101, 2, FALSE), IF($L127="女", VLOOKUP(AE127, データ!$F$2:$H$101, 2, FALSE), "")))</f>
        <v/>
      </c>
      <c r="AE127" s="299" t="str">
        <f>IF(A127="","",IF(杜トラ_入力シート!U132="", "", 杜トラ_入力シート!U132))</f>
        <v/>
      </c>
      <c r="AF127" s="299" t="str">
        <f>IF(杜トラ_入力シート!V132="", "", 杜トラ_入力シート!V132)</f>
        <v/>
      </c>
      <c r="AG127" s="299" t="str">
        <f>IF(杜トラ_入力シート!W132="", "", 杜トラ_入力シート!W132)</f>
        <v/>
      </c>
      <c r="AH127" s="299" t="str">
        <f>IF(杜トラ_入力シート!X132="", "", 杜トラ_入力シート!X132)</f>
        <v/>
      </c>
      <c r="AI127" s="299" t="str">
        <f>IF(杜トラ_入力シート!Y132="", "", 杜トラ_入力シート!Y132)</f>
        <v/>
      </c>
      <c r="AJ127" s="298" t="str">
        <f>IF(AK127="", "", IF($L127="男", VLOOKUP(AK127, データ!$B$2:$C$101, 2, FALSE), IF($L127="女", VLOOKUP(AK127, データ!$F$2:$H$101, 2, FALSE), "")))</f>
        <v/>
      </c>
      <c r="AK127" s="299" t="str">
        <f>IF(A127="","",IF(杜トラ_入力シート!Z132="", "", 杜トラ_入力シート!Z132))</f>
        <v/>
      </c>
      <c r="AL127" s="299" t="str">
        <f>IF(杜トラ_入力シート!AA132="", "", 杜トラ_入力シート!AA132)</f>
        <v/>
      </c>
      <c r="AM127" s="299" t="str">
        <f>IF(杜トラ_入力シート!AB132="", "", 杜トラ_入力シート!AB132)</f>
        <v/>
      </c>
      <c r="AN127" s="299" t="str">
        <f>IF(杜トラ_入力シート!AC132="", "", 杜トラ_入力シート!AC132)</f>
        <v/>
      </c>
      <c r="AO127" s="299" t="str">
        <f>IF(杜トラ_入力シート!AD132="", "", 杜トラ_入力シート!AD132)</f>
        <v/>
      </c>
      <c r="AP127" s="298" t="str">
        <f>IF(AQ127="", "", IF($L127="男", VLOOKUP(AQ127, データ!$B$2:$C$101, 2, FALSE), IF($L127="女", VLOOKUP(AQ127, データ!$F$2:$H$101, 2, FALSE), "")))</f>
        <v/>
      </c>
      <c r="AQ127" s="299" t="str">
        <f>IF(A127="","",IF(杜トラ_入力シート!AE132="", "", 杜トラ_入力シート!AE132))</f>
        <v/>
      </c>
      <c r="AR127" s="299" t="str">
        <f>IF(杜トラ_入力シート!AF132="", "", 杜トラ_入力シート!AF132)</f>
        <v/>
      </c>
      <c r="AS127" s="299" t="str">
        <f>IF(杜トラ_入力シート!AG132="", "", 杜トラ_入力シート!AG132)</f>
        <v/>
      </c>
      <c r="AT127" s="299" t="str">
        <f>IF(杜トラ_入力シート!AH132="", "", 杜トラ_入力シート!AH132)</f>
        <v/>
      </c>
      <c r="AU127" s="299" t="str">
        <f>IF(杜トラ_入力シート!AI132="", "", 杜トラ_入力シート!AI132)</f>
        <v/>
      </c>
      <c r="AV127" s="298" t="str">
        <f>IF(AW127="", "", IF($L127="男", VLOOKUP(AW127, データ!$B$2:$C$101, 2, FALSE), IF($L127="女", VLOOKUP(AW127, データ!$F$2:$H$101, 2, FALSE), "")))</f>
        <v/>
      </c>
      <c r="AW127" s="299" t="str">
        <f>IF(A127="","",IF(杜トラ_入力シート!AJ132="", "", 杜トラ_入力シート!AJ132))</f>
        <v/>
      </c>
      <c r="AX127" s="299" t="str">
        <f>IF(杜トラ_入力シート!AK132="", "", 杜トラ_入力シート!AK132)</f>
        <v/>
      </c>
      <c r="AY127" s="299" t="str">
        <f>IF(杜トラ_入力シート!AL132="", "", 杜トラ_入力シート!AL132)</f>
        <v/>
      </c>
      <c r="AZ127" s="299" t="str">
        <f>IF(杜トラ_入力シート!AM132="", "", 杜トラ_入力シート!AM132)</f>
        <v/>
      </c>
      <c r="BA127" s="299" t="str">
        <f>IF(杜トラ_入力シート!AN132="", "", 杜トラ_入力シート!AN132)</f>
        <v/>
      </c>
      <c r="BB127" s="299" t="str">
        <f t="shared" si="5"/>
        <v/>
      </c>
    </row>
    <row r="128" spans="1:54">
      <c r="A128" s="298" t="str">
        <f>杜トラ_入力シート!A133</f>
        <v/>
      </c>
      <c r="B128" s="298" t="str">
        <f>IF(杜トラ_入力シート!B133="", "", 杜トラ_入力シート!B133)</f>
        <v/>
      </c>
      <c r="C128" s="299" t="str">
        <f>IF(杜トラ_入力シート!C133="", "", 杜トラ_入力シート!C133)</f>
        <v/>
      </c>
      <c r="D128" s="299" t="str">
        <f>IF(杜トラ_入力シート!D133="", "", 杜トラ_入力シート!D133)</f>
        <v/>
      </c>
      <c r="E128" s="299" t="str">
        <f t="shared" si="3"/>
        <v/>
      </c>
      <c r="F128" s="299" t="str">
        <f t="shared" si="3"/>
        <v/>
      </c>
      <c r="G128" s="299" t="str">
        <f t="shared" si="4"/>
        <v/>
      </c>
      <c r="H128" s="299" t="str">
        <f t="shared" si="4"/>
        <v/>
      </c>
      <c r="I128" s="299" t="str">
        <f>IF(杜トラ_入力シート!G133="", "", 杜トラ_入力シート!G133)</f>
        <v/>
      </c>
      <c r="J128" s="299" t="str">
        <f>IF(杜トラ_入力シート!E133="", "", 杜トラ_入力シート!E133)</f>
        <v/>
      </c>
      <c r="K128" s="299" t="str">
        <f>IF(杜トラ_入力シート!F133="", "", 杜トラ_入力シート!F133)</f>
        <v/>
      </c>
      <c r="L128" s="299" t="str">
        <f>IF(杜トラ_入力シート!I133="", "", 杜トラ_入力シート!I133)</f>
        <v/>
      </c>
      <c r="M128" s="298" t="str">
        <f>IF(杜トラ_入力シート!J133="", "", 杜トラ_入力シート!J133)</f>
        <v/>
      </c>
      <c r="N128" s="298" t="str">
        <f>IF(杜トラ_入力シート!K133="", "", 杜トラ_入力シート!K133)</f>
        <v/>
      </c>
      <c r="O128" s="298" t="str">
        <f>IF(杜トラ_入力シート!L133="", "", 杜トラ_入力シート!L133)</f>
        <v/>
      </c>
      <c r="P128" s="299" t="str">
        <f>IF(杜トラ_入力シート!M133="", "", 杜トラ_入力シート!M133)</f>
        <v/>
      </c>
      <c r="Q128" s="298" t="str">
        <f>IF(A128="","",杜トラ_入力シート!$AK$2)</f>
        <v/>
      </c>
      <c r="R128" s="299" t="str">
        <f>IF(Q128="", "", 杜トラ_入力シート!$Q$2)</f>
        <v/>
      </c>
      <c r="S128" s="299" t="str">
        <f>IF(Q128="", "", 杜トラ_入力シート!$Q$1)</f>
        <v/>
      </c>
      <c r="T128" s="299" t="str">
        <f>IF(Q128="", "", 杜トラ_入力シート!$V$1)</f>
        <v/>
      </c>
      <c r="U128" s="299" t="str">
        <f>IF(Q128="", "", 杜トラ_入力シート!$Q$2)</f>
        <v/>
      </c>
      <c r="V128" s="299" t="str">
        <f>IF(杜トラ_入力シート!N133="", "", 杜トラ_入力シート!N133)</f>
        <v/>
      </c>
      <c r="W128" s="299" t="str">
        <f>IF(杜トラ_入力シート!O133="", "", 杜トラ_入力シート!O133)</f>
        <v/>
      </c>
      <c r="X128" s="298" t="str">
        <f>IF(Y128="", "", IF($L128="男", VLOOKUP(Y128, データ!$B$2:$C$101, 2, FALSE), IF($L128="女", VLOOKUP(Y128, データ!$F$2:$H$101, 2, FALSE), "")))</f>
        <v/>
      </c>
      <c r="Y128" s="299" t="str">
        <f>IF(A128="","",IF(杜トラ_入力シート!P133="", "", 杜トラ_入力シート!P133))</f>
        <v/>
      </c>
      <c r="Z128" s="299" t="str">
        <f>IF(杜トラ_入力シート!Q133="", "", 杜トラ_入力シート!Q133)</f>
        <v/>
      </c>
      <c r="AA128" s="299" t="str">
        <f>IF(杜トラ_入力シート!R133="", "", 杜トラ_入力シート!R133)</f>
        <v/>
      </c>
      <c r="AB128" s="299" t="str">
        <f>IF(杜トラ_入力シート!S133="", "", 杜トラ_入力シート!S133)</f>
        <v/>
      </c>
      <c r="AC128" s="299" t="str">
        <f>IF(杜トラ_入力シート!T133="", "", 杜トラ_入力シート!T133)</f>
        <v/>
      </c>
      <c r="AD128" s="298" t="str">
        <f>IF(AE128="", "", IF($L128="男", VLOOKUP(AE128, データ!$B$2:$C$101, 2, FALSE), IF($L128="女", VLOOKUP(AE128, データ!$F$2:$H$101, 2, FALSE), "")))</f>
        <v/>
      </c>
      <c r="AE128" s="299" t="str">
        <f>IF(A128="","",IF(杜トラ_入力シート!U133="", "", 杜トラ_入力シート!U133))</f>
        <v/>
      </c>
      <c r="AF128" s="299" t="str">
        <f>IF(杜トラ_入力シート!V133="", "", 杜トラ_入力シート!V133)</f>
        <v/>
      </c>
      <c r="AG128" s="299" t="str">
        <f>IF(杜トラ_入力シート!W133="", "", 杜トラ_入力シート!W133)</f>
        <v/>
      </c>
      <c r="AH128" s="299" t="str">
        <f>IF(杜トラ_入力シート!X133="", "", 杜トラ_入力シート!X133)</f>
        <v/>
      </c>
      <c r="AI128" s="299" t="str">
        <f>IF(杜トラ_入力シート!Y133="", "", 杜トラ_入力シート!Y133)</f>
        <v/>
      </c>
      <c r="AJ128" s="298" t="str">
        <f>IF(AK128="", "", IF($L128="男", VLOOKUP(AK128, データ!$B$2:$C$101, 2, FALSE), IF($L128="女", VLOOKUP(AK128, データ!$F$2:$H$101, 2, FALSE), "")))</f>
        <v/>
      </c>
      <c r="AK128" s="299" t="str">
        <f>IF(A128="","",IF(杜トラ_入力シート!Z133="", "", 杜トラ_入力シート!Z133))</f>
        <v/>
      </c>
      <c r="AL128" s="299" t="str">
        <f>IF(杜トラ_入力シート!AA133="", "", 杜トラ_入力シート!AA133)</f>
        <v/>
      </c>
      <c r="AM128" s="299" t="str">
        <f>IF(杜トラ_入力シート!AB133="", "", 杜トラ_入力シート!AB133)</f>
        <v/>
      </c>
      <c r="AN128" s="299" t="str">
        <f>IF(杜トラ_入力シート!AC133="", "", 杜トラ_入力シート!AC133)</f>
        <v/>
      </c>
      <c r="AO128" s="299" t="str">
        <f>IF(杜トラ_入力シート!AD133="", "", 杜トラ_入力シート!AD133)</f>
        <v/>
      </c>
      <c r="AP128" s="298" t="str">
        <f>IF(AQ128="", "", IF($L128="男", VLOOKUP(AQ128, データ!$B$2:$C$101, 2, FALSE), IF($L128="女", VLOOKUP(AQ128, データ!$F$2:$H$101, 2, FALSE), "")))</f>
        <v/>
      </c>
      <c r="AQ128" s="299" t="str">
        <f>IF(A128="","",IF(杜トラ_入力シート!AE133="", "", 杜トラ_入力シート!AE133))</f>
        <v/>
      </c>
      <c r="AR128" s="299" t="str">
        <f>IF(杜トラ_入力シート!AF133="", "", 杜トラ_入力シート!AF133)</f>
        <v/>
      </c>
      <c r="AS128" s="299" t="str">
        <f>IF(杜トラ_入力シート!AG133="", "", 杜トラ_入力シート!AG133)</f>
        <v/>
      </c>
      <c r="AT128" s="299" t="str">
        <f>IF(杜トラ_入力シート!AH133="", "", 杜トラ_入力シート!AH133)</f>
        <v/>
      </c>
      <c r="AU128" s="299" t="str">
        <f>IF(杜トラ_入力シート!AI133="", "", 杜トラ_入力シート!AI133)</f>
        <v/>
      </c>
      <c r="AV128" s="298" t="str">
        <f>IF(AW128="", "", IF($L128="男", VLOOKUP(AW128, データ!$B$2:$C$101, 2, FALSE), IF($L128="女", VLOOKUP(AW128, データ!$F$2:$H$101, 2, FALSE), "")))</f>
        <v/>
      </c>
      <c r="AW128" s="299" t="str">
        <f>IF(A128="","",IF(杜トラ_入力シート!AJ133="", "", 杜トラ_入力シート!AJ133))</f>
        <v/>
      </c>
      <c r="AX128" s="299" t="str">
        <f>IF(杜トラ_入力シート!AK133="", "", 杜トラ_入力シート!AK133)</f>
        <v/>
      </c>
      <c r="AY128" s="299" t="str">
        <f>IF(杜トラ_入力シート!AL133="", "", 杜トラ_入力シート!AL133)</f>
        <v/>
      </c>
      <c r="AZ128" s="299" t="str">
        <f>IF(杜トラ_入力シート!AM133="", "", 杜トラ_入力シート!AM133)</f>
        <v/>
      </c>
      <c r="BA128" s="299" t="str">
        <f>IF(杜トラ_入力シート!AN133="", "", 杜トラ_入力シート!AN133)</f>
        <v/>
      </c>
      <c r="BB128" s="299" t="str">
        <f t="shared" si="5"/>
        <v/>
      </c>
    </row>
    <row r="129" spans="1:54">
      <c r="A129" s="298" t="str">
        <f>杜トラ_入力シート!A134</f>
        <v/>
      </c>
      <c r="B129" s="298" t="str">
        <f>IF(杜トラ_入力シート!B134="", "", 杜トラ_入力シート!B134)</f>
        <v/>
      </c>
      <c r="C129" s="299" t="str">
        <f>IF(杜トラ_入力シート!C134="", "", 杜トラ_入力シート!C134)</f>
        <v/>
      </c>
      <c r="D129" s="299" t="str">
        <f>IF(杜トラ_入力シート!D134="", "", 杜トラ_入力シート!D134)</f>
        <v/>
      </c>
      <c r="E129" s="299" t="str">
        <f t="shared" si="3"/>
        <v/>
      </c>
      <c r="F129" s="299" t="str">
        <f t="shared" si="3"/>
        <v/>
      </c>
      <c r="G129" s="299" t="str">
        <f t="shared" si="4"/>
        <v/>
      </c>
      <c r="H129" s="299" t="str">
        <f t="shared" si="4"/>
        <v/>
      </c>
      <c r="I129" s="299" t="str">
        <f>IF(杜トラ_入力シート!G134="", "", 杜トラ_入力シート!G134)</f>
        <v/>
      </c>
      <c r="J129" s="299" t="str">
        <f>IF(杜トラ_入力シート!E134="", "", 杜トラ_入力シート!E134)</f>
        <v/>
      </c>
      <c r="K129" s="299" t="str">
        <f>IF(杜トラ_入力シート!F134="", "", 杜トラ_入力シート!F134)</f>
        <v/>
      </c>
      <c r="L129" s="299" t="str">
        <f>IF(杜トラ_入力シート!I134="", "", 杜トラ_入力シート!I134)</f>
        <v/>
      </c>
      <c r="M129" s="298" t="str">
        <f>IF(杜トラ_入力シート!J134="", "", 杜トラ_入力シート!J134)</f>
        <v/>
      </c>
      <c r="N129" s="298" t="str">
        <f>IF(杜トラ_入力シート!K134="", "", 杜トラ_入力シート!K134)</f>
        <v/>
      </c>
      <c r="O129" s="298" t="str">
        <f>IF(杜トラ_入力シート!L134="", "", 杜トラ_入力シート!L134)</f>
        <v/>
      </c>
      <c r="P129" s="299" t="str">
        <f>IF(杜トラ_入力シート!M134="", "", 杜トラ_入力シート!M134)</f>
        <v/>
      </c>
      <c r="Q129" s="298" t="str">
        <f>IF(A129="","",杜トラ_入力シート!$AK$2)</f>
        <v/>
      </c>
      <c r="R129" s="299" t="str">
        <f>IF(Q129="", "", 杜トラ_入力シート!$Q$2)</f>
        <v/>
      </c>
      <c r="S129" s="299" t="str">
        <f>IF(Q129="", "", 杜トラ_入力シート!$Q$1)</f>
        <v/>
      </c>
      <c r="T129" s="299" t="str">
        <f>IF(Q129="", "", 杜トラ_入力シート!$V$1)</f>
        <v/>
      </c>
      <c r="U129" s="299" t="str">
        <f>IF(Q129="", "", 杜トラ_入力シート!$Q$2)</f>
        <v/>
      </c>
      <c r="V129" s="299" t="str">
        <f>IF(杜トラ_入力シート!N134="", "", 杜トラ_入力シート!N134)</f>
        <v/>
      </c>
      <c r="W129" s="299" t="str">
        <f>IF(杜トラ_入力シート!O134="", "", 杜トラ_入力シート!O134)</f>
        <v/>
      </c>
      <c r="X129" s="298" t="str">
        <f>IF(Y129="", "", IF($L129="男", VLOOKUP(Y129, データ!$B$2:$C$101, 2, FALSE), IF($L129="女", VLOOKUP(Y129, データ!$F$2:$H$101, 2, FALSE), "")))</f>
        <v/>
      </c>
      <c r="Y129" s="299" t="str">
        <f>IF(A129="","",IF(杜トラ_入力シート!P134="", "", 杜トラ_入力シート!P134))</f>
        <v/>
      </c>
      <c r="Z129" s="299" t="str">
        <f>IF(杜トラ_入力シート!Q134="", "", 杜トラ_入力シート!Q134)</f>
        <v/>
      </c>
      <c r="AA129" s="299" t="str">
        <f>IF(杜トラ_入力シート!R134="", "", 杜トラ_入力シート!R134)</f>
        <v/>
      </c>
      <c r="AB129" s="299" t="str">
        <f>IF(杜トラ_入力シート!S134="", "", 杜トラ_入力シート!S134)</f>
        <v/>
      </c>
      <c r="AC129" s="299" t="str">
        <f>IF(杜トラ_入力シート!T134="", "", 杜トラ_入力シート!T134)</f>
        <v/>
      </c>
      <c r="AD129" s="298" t="str">
        <f>IF(AE129="", "", IF($L129="男", VLOOKUP(AE129, データ!$B$2:$C$101, 2, FALSE), IF($L129="女", VLOOKUP(AE129, データ!$F$2:$H$101, 2, FALSE), "")))</f>
        <v/>
      </c>
      <c r="AE129" s="299" t="str">
        <f>IF(A129="","",IF(杜トラ_入力シート!U134="", "", 杜トラ_入力シート!U134))</f>
        <v/>
      </c>
      <c r="AF129" s="299" t="str">
        <f>IF(杜トラ_入力シート!V134="", "", 杜トラ_入力シート!V134)</f>
        <v/>
      </c>
      <c r="AG129" s="299" t="str">
        <f>IF(杜トラ_入力シート!W134="", "", 杜トラ_入力シート!W134)</f>
        <v/>
      </c>
      <c r="AH129" s="299" t="str">
        <f>IF(杜トラ_入力シート!X134="", "", 杜トラ_入力シート!X134)</f>
        <v/>
      </c>
      <c r="AI129" s="299" t="str">
        <f>IF(杜トラ_入力シート!Y134="", "", 杜トラ_入力シート!Y134)</f>
        <v/>
      </c>
      <c r="AJ129" s="298" t="str">
        <f>IF(AK129="", "", IF($L129="男", VLOOKUP(AK129, データ!$B$2:$C$101, 2, FALSE), IF($L129="女", VLOOKUP(AK129, データ!$F$2:$H$101, 2, FALSE), "")))</f>
        <v/>
      </c>
      <c r="AK129" s="299" t="str">
        <f>IF(A129="","",IF(杜トラ_入力シート!Z134="", "", 杜トラ_入力シート!Z134))</f>
        <v/>
      </c>
      <c r="AL129" s="299" t="str">
        <f>IF(杜トラ_入力シート!AA134="", "", 杜トラ_入力シート!AA134)</f>
        <v/>
      </c>
      <c r="AM129" s="299" t="str">
        <f>IF(杜トラ_入力シート!AB134="", "", 杜トラ_入力シート!AB134)</f>
        <v/>
      </c>
      <c r="AN129" s="299" t="str">
        <f>IF(杜トラ_入力シート!AC134="", "", 杜トラ_入力シート!AC134)</f>
        <v/>
      </c>
      <c r="AO129" s="299" t="str">
        <f>IF(杜トラ_入力シート!AD134="", "", 杜トラ_入力シート!AD134)</f>
        <v/>
      </c>
      <c r="AP129" s="298" t="str">
        <f>IF(AQ129="", "", IF($L129="男", VLOOKUP(AQ129, データ!$B$2:$C$101, 2, FALSE), IF($L129="女", VLOOKUP(AQ129, データ!$F$2:$H$101, 2, FALSE), "")))</f>
        <v/>
      </c>
      <c r="AQ129" s="299" t="str">
        <f>IF(A129="","",IF(杜トラ_入力シート!AE134="", "", 杜トラ_入力シート!AE134))</f>
        <v/>
      </c>
      <c r="AR129" s="299" t="str">
        <f>IF(杜トラ_入力シート!AF134="", "", 杜トラ_入力シート!AF134)</f>
        <v/>
      </c>
      <c r="AS129" s="299" t="str">
        <f>IF(杜トラ_入力シート!AG134="", "", 杜トラ_入力シート!AG134)</f>
        <v/>
      </c>
      <c r="AT129" s="299" t="str">
        <f>IF(杜トラ_入力シート!AH134="", "", 杜トラ_入力シート!AH134)</f>
        <v/>
      </c>
      <c r="AU129" s="299" t="str">
        <f>IF(杜トラ_入力シート!AI134="", "", 杜トラ_入力シート!AI134)</f>
        <v/>
      </c>
      <c r="AV129" s="298" t="str">
        <f>IF(AW129="", "", IF($L129="男", VLOOKUP(AW129, データ!$B$2:$C$101, 2, FALSE), IF($L129="女", VLOOKUP(AW129, データ!$F$2:$H$101, 2, FALSE), "")))</f>
        <v/>
      </c>
      <c r="AW129" s="299" t="str">
        <f>IF(A129="","",IF(杜トラ_入力シート!AJ134="", "", 杜トラ_入力シート!AJ134))</f>
        <v/>
      </c>
      <c r="AX129" s="299" t="str">
        <f>IF(杜トラ_入力シート!AK134="", "", 杜トラ_入力シート!AK134)</f>
        <v/>
      </c>
      <c r="AY129" s="299" t="str">
        <f>IF(杜トラ_入力シート!AL134="", "", 杜トラ_入力シート!AL134)</f>
        <v/>
      </c>
      <c r="AZ129" s="299" t="str">
        <f>IF(杜トラ_入力シート!AM134="", "", 杜トラ_入力シート!AM134)</f>
        <v/>
      </c>
      <c r="BA129" s="299" t="str">
        <f>IF(杜トラ_入力シート!AN134="", "", 杜トラ_入力シート!AN134)</f>
        <v/>
      </c>
      <c r="BB129" s="299" t="str">
        <f t="shared" si="5"/>
        <v/>
      </c>
    </row>
    <row r="130" spans="1:54">
      <c r="A130" s="298" t="str">
        <f>杜トラ_入力シート!A135</f>
        <v/>
      </c>
      <c r="B130" s="298" t="str">
        <f>IF(杜トラ_入力シート!B135="", "", 杜トラ_入力シート!B135)</f>
        <v/>
      </c>
      <c r="C130" s="299" t="str">
        <f>IF(杜トラ_入力シート!C135="", "", 杜トラ_入力シート!C135)</f>
        <v/>
      </c>
      <c r="D130" s="299" t="str">
        <f>IF(杜トラ_入力シート!D135="", "", 杜トラ_入力シート!D135)</f>
        <v/>
      </c>
      <c r="E130" s="299" t="str">
        <f t="shared" si="3"/>
        <v/>
      </c>
      <c r="F130" s="299" t="str">
        <f t="shared" si="3"/>
        <v/>
      </c>
      <c r="G130" s="299" t="str">
        <f t="shared" si="4"/>
        <v/>
      </c>
      <c r="H130" s="299" t="str">
        <f t="shared" si="4"/>
        <v/>
      </c>
      <c r="I130" s="299" t="str">
        <f>IF(杜トラ_入力シート!G135="", "", 杜トラ_入力シート!G135)</f>
        <v/>
      </c>
      <c r="J130" s="299" t="str">
        <f>IF(杜トラ_入力シート!E135="", "", 杜トラ_入力シート!E135)</f>
        <v/>
      </c>
      <c r="K130" s="299" t="str">
        <f>IF(杜トラ_入力シート!F135="", "", 杜トラ_入力シート!F135)</f>
        <v/>
      </c>
      <c r="L130" s="299" t="str">
        <f>IF(杜トラ_入力シート!I135="", "", 杜トラ_入力シート!I135)</f>
        <v/>
      </c>
      <c r="M130" s="298" t="str">
        <f>IF(杜トラ_入力シート!J135="", "", 杜トラ_入力シート!J135)</f>
        <v/>
      </c>
      <c r="N130" s="298" t="str">
        <f>IF(杜トラ_入力シート!K135="", "", 杜トラ_入力シート!K135)</f>
        <v/>
      </c>
      <c r="O130" s="298" t="str">
        <f>IF(杜トラ_入力シート!L135="", "", 杜トラ_入力シート!L135)</f>
        <v/>
      </c>
      <c r="P130" s="299" t="str">
        <f>IF(杜トラ_入力シート!M135="", "", 杜トラ_入力シート!M135)</f>
        <v/>
      </c>
      <c r="Q130" s="298" t="str">
        <f>IF(A130="","",杜トラ_入力シート!$AK$2)</f>
        <v/>
      </c>
      <c r="R130" s="299" t="str">
        <f>IF(Q130="", "", 杜トラ_入力シート!$Q$2)</f>
        <v/>
      </c>
      <c r="S130" s="299" t="str">
        <f>IF(Q130="", "", 杜トラ_入力シート!$Q$1)</f>
        <v/>
      </c>
      <c r="T130" s="299" t="str">
        <f>IF(Q130="", "", 杜トラ_入力シート!$V$1)</f>
        <v/>
      </c>
      <c r="U130" s="299" t="str">
        <f>IF(Q130="", "", 杜トラ_入力シート!$Q$2)</f>
        <v/>
      </c>
      <c r="V130" s="299" t="str">
        <f>IF(杜トラ_入力シート!N135="", "", 杜トラ_入力シート!N135)</f>
        <v/>
      </c>
      <c r="W130" s="299" t="str">
        <f>IF(杜トラ_入力シート!O135="", "", 杜トラ_入力シート!O135)</f>
        <v/>
      </c>
      <c r="X130" s="298" t="str">
        <f>IF(Y130="", "", IF($L130="男", VLOOKUP(Y130, データ!$B$2:$C$101, 2, FALSE), IF($L130="女", VLOOKUP(Y130, データ!$F$2:$H$101, 2, FALSE), "")))</f>
        <v/>
      </c>
      <c r="Y130" s="299" t="str">
        <f>IF(A130="","",IF(杜トラ_入力シート!P135="", "", 杜トラ_入力シート!P135))</f>
        <v/>
      </c>
      <c r="Z130" s="299" t="str">
        <f>IF(杜トラ_入力シート!Q135="", "", 杜トラ_入力シート!Q135)</f>
        <v/>
      </c>
      <c r="AA130" s="299" t="str">
        <f>IF(杜トラ_入力シート!R135="", "", 杜トラ_入力シート!R135)</f>
        <v/>
      </c>
      <c r="AB130" s="299" t="str">
        <f>IF(杜トラ_入力シート!S135="", "", 杜トラ_入力シート!S135)</f>
        <v/>
      </c>
      <c r="AC130" s="299" t="str">
        <f>IF(杜トラ_入力シート!T135="", "", 杜トラ_入力シート!T135)</f>
        <v/>
      </c>
      <c r="AD130" s="298" t="str">
        <f>IF(AE130="", "", IF($L130="男", VLOOKUP(AE130, データ!$B$2:$C$101, 2, FALSE), IF($L130="女", VLOOKUP(AE130, データ!$F$2:$H$101, 2, FALSE), "")))</f>
        <v/>
      </c>
      <c r="AE130" s="299" t="str">
        <f>IF(A130="","",IF(杜トラ_入力シート!U135="", "", 杜トラ_入力シート!U135))</f>
        <v/>
      </c>
      <c r="AF130" s="299" t="str">
        <f>IF(杜トラ_入力シート!V135="", "", 杜トラ_入力シート!V135)</f>
        <v/>
      </c>
      <c r="AG130" s="299" t="str">
        <f>IF(杜トラ_入力シート!W135="", "", 杜トラ_入力シート!W135)</f>
        <v/>
      </c>
      <c r="AH130" s="299" t="str">
        <f>IF(杜トラ_入力シート!X135="", "", 杜トラ_入力シート!X135)</f>
        <v/>
      </c>
      <c r="AI130" s="299" t="str">
        <f>IF(杜トラ_入力シート!Y135="", "", 杜トラ_入力シート!Y135)</f>
        <v/>
      </c>
      <c r="AJ130" s="298" t="str">
        <f>IF(AK130="", "", IF($L130="男", VLOOKUP(AK130, データ!$B$2:$C$101, 2, FALSE), IF($L130="女", VLOOKUP(AK130, データ!$F$2:$H$101, 2, FALSE), "")))</f>
        <v/>
      </c>
      <c r="AK130" s="299" t="str">
        <f>IF(A130="","",IF(杜トラ_入力シート!Z135="", "", 杜トラ_入力シート!Z135))</f>
        <v/>
      </c>
      <c r="AL130" s="299" t="str">
        <f>IF(杜トラ_入力シート!AA135="", "", 杜トラ_入力シート!AA135)</f>
        <v/>
      </c>
      <c r="AM130" s="299" t="str">
        <f>IF(杜トラ_入力シート!AB135="", "", 杜トラ_入力シート!AB135)</f>
        <v/>
      </c>
      <c r="AN130" s="299" t="str">
        <f>IF(杜トラ_入力シート!AC135="", "", 杜トラ_入力シート!AC135)</f>
        <v/>
      </c>
      <c r="AO130" s="299" t="str">
        <f>IF(杜トラ_入力シート!AD135="", "", 杜トラ_入力シート!AD135)</f>
        <v/>
      </c>
      <c r="AP130" s="298" t="str">
        <f>IF(AQ130="", "", IF($L130="男", VLOOKUP(AQ130, データ!$B$2:$C$101, 2, FALSE), IF($L130="女", VLOOKUP(AQ130, データ!$F$2:$H$101, 2, FALSE), "")))</f>
        <v/>
      </c>
      <c r="AQ130" s="299" t="str">
        <f>IF(A130="","",IF(杜トラ_入力シート!AE135="", "", 杜トラ_入力シート!AE135))</f>
        <v/>
      </c>
      <c r="AR130" s="299" t="str">
        <f>IF(杜トラ_入力シート!AF135="", "", 杜トラ_入力シート!AF135)</f>
        <v/>
      </c>
      <c r="AS130" s="299" t="str">
        <f>IF(杜トラ_入力シート!AG135="", "", 杜トラ_入力シート!AG135)</f>
        <v/>
      </c>
      <c r="AT130" s="299" t="str">
        <f>IF(杜トラ_入力シート!AH135="", "", 杜トラ_入力シート!AH135)</f>
        <v/>
      </c>
      <c r="AU130" s="299" t="str">
        <f>IF(杜トラ_入力シート!AI135="", "", 杜トラ_入力シート!AI135)</f>
        <v/>
      </c>
      <c r="AV130" s="298" t="str">
        <f>IF(AW130="", "", IF($L130="男", VLOOKUP(AW130, データ!$B$2:$C$101, 2, FALSE), IF($L130="女", VLOOKUP(AW130, データ!$F$2:$H$101, 2, FALSE), "")))</f>
        <v/>
      </c>
      <c r="AW130" s="299" t="str">
        <f>IF(A130="","",IF(杜トラ_入力シート!AJ135="", "", 杜トラ_入力シート!AJ135))</f>
        <v/>
      </c>
      <c r="AX130" s="299" t="str">
        <f>IF(杜トラ_入力シート!AK135="", "", 杜トラ_入力シート!AK135)</f>
        <v/>
      </c>
      <c r="AY130" s="299" t="str">
        <f>IF(杜トラ_入力シート!AL135="", "", 杜トラ_入力シート!AL135)</f>
        <v/>
      </c>
      <c r="AZ130" s="299" t="str">
        <f>IF(杜トラ_入力シート!AM135="", "", 杜トラ_入力シート!AM135)</f>
        <v/>
      </c>
      <c r="BA130" s="299" t="str">
        <f>IF(杜トラ_入力シート!AN135="", "", 杜トラ_入力シート!AN135)</f>
        <v/>
      </c>
      <c r="BB130" s="299" t="str">
        <f t="shared" si="5"/>
        <v/>
      </c>
    </row>
    <row r="131" spans="1:54">
      <c r="A131" s="298" t="str">
        <f>杜トラ_入力シート!A136</f>
        <v/>
      </c>
      <c r="B131" s="298" t="str">
        <f>IF(杜トラ_入力シート!B136="", "", 杜トラ_入力シート!B136)</f>
        <v/>
      </c>
      <c r="C131" s="299" t="str">
        <f>IF(杜トラ_入力シート!C136="", "", 杜トラ_入力シート!C136)</f>
        <v/>
      </c>
      <c r="D131" s="299" t="str">
        <f>IF(杜トラ_入力シート!D136="", "", 杜トラ_入力シート!D136)</f>
        <v/>
      </c>
      <c r="E131" s="299" t="str">
        <f t="shared" si="3"/>
        <v/>
      </c>
      <c r="F131" s="299" t="str">
        <f t="shared" si="3"/>
        <v/>
      </c>
      <c r="G131" s="299" t="str">
        <f t="shared" si="4"/>
        <v/>
      </c>
      <c r="H131" s="299" t="str">
        <f t="shared" si="4"/>
        <v/>
      </c>
      <c r="I131" s="299" t="str">
        <f>IF(杜トラ_入力シート!G136="", "", 杜トラ_入力シート!G136)</f>
        <v/>
      </c>
      <c r="J131" s="299" t="str">
        <f>IF(杜トラ_入力シート!E136="", "", 杜トラ_入力シート!E136)</f>
        <v/>
      </c>
      <c r="K131" s="299" t="str">
        <f>IF(杜トラ_入力シート!F136="", "", 杜トラ_入力シート!F136)</f>
        <v/>
      </c>
      <c r="L131" s="299" t="str">
        <f>IF(杜トラ_入力シート!I136="", "", 杜トラ_入力シート!I136)</f>
        <v/>
      </c>
      <c r="M131" s="298" t="str">
        <f>IF(杜トラ_入力シート!J136="", "", 杜トラ_入力シート!J136)</f>
        <v/>
      </c>
      <c r="N131" s="298" t="str">
        <f>IF(杜トラ_入力シート!K136="", "", 杜トラ_入力シート!K136)</f>
        <v/>
      </c>
      <c r="O131" s="298" t="str">
        <f>IF(杜トラ_入力シート!L136="", "", 杜トラ_入力シート!L136)</f>
        <v/>
      </c>
      <c r="P131" s="299" t="str">
        <f>IF(杜トラ_入力シート!M136="", "", 杜トラ_入力シート!M136)</f>
        <v/>
      </c>
      <c r="Q131" s="298" t="str">
        <f>IF(A131="","",杜トラ_入力シート!$AK$2)</f>
        <v/>
      </c>
      <c r="R131" s="299" t="str">
        <f>IF(Q131="", "", 杜トラ_入力シート!$Q$2)</f>
        <v/>
      </c>
      <c r="S131" s="299" t="str">
        <f>IF(Q131="", "", 杜トラ_入力シート!$Q$1)</f>
        <v/>
      </c>
      <c r="T131" s="299" t="str">
        <f>IF(Q131="", "", 杜トラ_入力シート!$V$1)</f>
        <v/>
      </c>
      <c r="U131" s="299" t="str">
        <f>IF(Q131="", "", 杜トラ_入力シート!$Q$2)</f>
        <v/>
      </c>
      <c r="V131" s="299" t="str">
        <f>IF(杜トラ_入力シート!N136="", "", 杜トラ_入力シート!N136)</f>
        <v/>
      </c>
      <c r="W131" s="299" t="str">
        <f>IF(杜トラ_入力シート!O136="", "", 杜トラ_入力シート!O136)</f>
        <v/>
      </c>
      <c r="X131" s="298" t="str">
        <f>IF(Y131="", "", IF($L131="男", VLOOKUP(Y131, データ!$B$2:$C$101, 2, FALSE), IF($L131="女", VLOOKUP(Y131, データ!$F$2:$H$101, 2, FALSE), "")))</f>
        <v/>
      </c>
      <c r="Y131" s="299" t="str">
        <f>IF(A131="","",IF(杜トラ_入力シート!P136="", "", 杜トラ_入力シート!P136))</f>
        <v/>
      </c>
      <c r="Z131" s="299" t="str">
        <f>IF(杜トラ_入力シート!Q136="", "", 杜トラ_入力シート!Q136)</f>
        <v/>
      </c>
      <c r="AA131" s="299" t="str">
        <f>IF(杜トラ_入力シート!R136="", "", 杜トラ_入力シート!R136)</f>
        <v/>
      </c>
      <c r="AB131" s="299" t="str">
        <f>IF(杜トラ_入力シート!S136="", "", 杜トラ_入力シート!S136)</f>
        <v/>
      </c>
      <c r="AC131" s="299" t="str">
        <f>IF(杜トラ_入力シート!T136="", "", 杜トラ_入力シート!T136)</f>
        <v/>
      </c>
      <c r="AD131" s="298" t="str">
        <f>IF(AE131="", "", IF($L131="男", VLOOKUP(AE131, データ!$B$2:$C$101, 2, FALSE), IF($L131="女", VLOOKUP(AE131, データ!$F$2:$H$101, 2, FALSE), "")))</f>
        <v/>
      </c>
      <c r="AE131" s="299" t="str">
        <f>IF(A131="","",IF(杜トラ_入力シート!U136="", "", 杜トラ_入力シート!U136))</f>
        <v/>
      </c>
      <c r="AF131" s="299" t="str">
        <f>IF(杜トラ_入力シート!V136="", "", 杜トラ_入力シート!V136)</f>
        <v/>
      </c>
      <c r="AG131" s="299" t="str">
        <f>IF(杜トラ_入力シート!W136="", "", 杜トラ_入力シート!W136)</f>
        <v/>
      </c>
      <c r="AH131" s="299" t="str">
        <f>IF(杜トラ_入力シート!X136="", "", 杜トラ_入力シート!X136)</f>
        <v/>
      </c>
      <c r="AI131" s="299" t="str">
        <f>IF(杜トラ_入力シート!Y136="", "", 杜トラ_入力シート!Y136)</f>
        <v/>
      </c>
      <c r="AJ131" s="298" t="str">
        <f>IF(AK131="", "", IF($L131="男", VLOOKUP(AK131, データ!$B$2:$C$101, 2, FALSE), IF($L131="女", VLOOKUP(AK131, データ!$F$2:$H$101, 2, FALSE), "")))</f>
        <v/>
      </c>
      <c r="AK131" s="299" t="str">
        <f>IF(A131="","",IF(杜トラ_入力シート!Z136="", "", 杜トラ_入力シート!Z136))</f>
        <v/>
      </c>
      <c r="AL131" s="299" t="str">
        <f>IF(杜トラ_入力シート!AA136="", "", 杜トラ_入力シート!AA136)</f>
        <v/>
      </c>
      <c r="AM131" s="299" t="str">
        <f>IF(杜トラ_入力シート!AB136="", "", 杜トラ_入力シート!AB136)</f>
        <v/>
      </c>
      <c r="AN131" s="299" t="str">
        <f>IF(杜トラ_入力シート!AC136="", "", 杜トラ_入力シート!AC136)</f>
        <v/>
      </c>
      <c r="AO131" s="299" t="str">
        <f>IF(杜トラ_入力シート!AD136="", "", 杜トラ_入力シート!AD136)</f>
        <v/>
      </c>
      <c r="AP131" s="298" t="str">
        <f>IF(AQ131="", "", IF($L131="男", VLOOKUP(AQ131, データ!$B$2:$C$101, 2, FALSE), IF($L131="女", VLOOKUP(AQ131, データ!$F$2:$H$101, 2, FALSE), "")))</f>
        <v/>
      </c>
      <c r="AQ131" s="299" t="str">
        <f>IF(A131="","",IF(杜トラ_入力シート!AE136="", "", 杜トラ_入力シート!AE136))</f>
        <v/>
      </c>
      <c r="AR131" s="299" t="str">
        <f>IF(杜トラ_入力シート!AF136="", "", 杜トラ_入力シート!AF136)</f>
        <v/>
      </c>
      <c r="AS131" s="299" t="str">
        <f>IF(杜トラ_入力シート!AG136="", "", 杜トラ_入力シート!AG136)</f>
        <v/>
      </c>
      <c r="AT131" s="299" t="str">
        <f>IF(杜トラ_入力シート!AH136="", "", 杜トラ_入力シート!AH136)</f>
        <v/>
      </c>
      <c r="AU131" s="299" t="str">
        <f>IF(杜トラ_入力シート!AI136="", "", 杜トラ_入力シート!AI136)</f>
        <v/>
      </c>
      <c r="AV131" s="298" t="str">
        <f>IF(AW131="", "", IF($L131="男", VLOOKUP(AW131, データ!$B$2:$C$101, 2, FALSE), IF($L131="女", VLOOKUP(AW131, データ!$F$2:$H$101, 2, FALSE), "")))</f>
        <v/>
      </c>
      <c r="AW131" s="299" t="str">
        <f>IF(A131="","",IF(杜トラ_入力シート!AJ136="", "", 杜トラ_入力シート!AJ136))</f>
        <v/>
      </c>
      <c r="AX131" s="299" t="str">
        <f>IF(杜トラ_入力シート!AK136="", "", 杜トラ_入力シート!AK136)</f>
        <v/>
      </c>
      <c r="AY131" s="299" t="str">
        <f>IF(杜トラ_入力シート!AL136="", "", 杜トラ_入力シート!AL136)</f>
        <v/>
      </c>
      <c r="AZ131" s="299" t="str">
        <f>IF(杜トラ_入力シート!AM136="", "", 杜トラ_入力シート!AM136)</f>
        <v/>
      </c>
      <c r="BA131" s="299" t="str">
        <f>IF(杜トラ_入力シート!AN136="", "", 杜トラ_入力シート!AN136)</f>
        <v/>
      </c>
      <c r="BB131" s="299" t="str">
        <f t="shared" si="5"/>
        <v/>
      </c>
    </row>
    <row r="132" spans="1:54">
      <c r="A132" s="298" t="str">
        <f>杜トラ_入力シート!A137</f>
        <v/>
      </c>
      <c r="B132" s="298" t="str">
        <f>IF(杜トラ_入力シート!B137="", "", 杜トラ_入力シート!B137)</f>
        <v/>
      </c>
      <c r="C132" s="299" t="str">
        <f>IF(杜トラ_入力シート!C137="", "", 杜トラ_入力シート!C137)</f>
        <v/>
      </c>
      <c r="D132" s="299" t="str">
        <f>IF(杜トラ_入力シート!D137="", "", 杜トラ_入力シート!D137)</f>
        <v/>
      </c>
      <c r="E132" s="299" t="str">
        <f t="shared" ref="E132:F195" si="6">IF(C132="", "", C132)</f>
        <v/>
      </c>
      <c r="F132" s="299" t="str">
        <f t="shared" si="6"/>
        <v/>
      </c>
      <c r="G132" s="299" t="str">
        <f t="shared" ref="G132:H195" si="7">IF(C132="", "", C132)</f>
        <v/>
      </c>
      <c r="H132" s="299" t="str">
        <f t="shared" si="7"/>
        <v/>
      </c>
      <c r="I132" s="299" t="str">
        <f>IF(杜トラ_入力シート!G137="", "", 杜トラ_入力シート!G137)</f>
        <v/>
      </c>
      <c r="J132" s="299" t="str">
        <f>IF(杜トラ_入力シート!E137="", "", 杜トラ_入力シート!E137)</f>
        <v/>
      </c>
      <c r="K132" s="299" t="str">
        <f>IF(杜トラ_入力シート!F137="", "", 杜トラ_入力シート!F137)</f>
        <v/>
      </c>
      <c r="L132" s="299" t="str">
        <f>IF(杜トラ_入力シート!I137="", "", 杜トラ_入力シート!I137)</f>
        <v/>
      </c>
      <c r="M132" s="298" t="str">
        <f>IF(杜トラ_入力シート!J137="", "", 杜トラ_入力シート!J137)</f>
        <v/>
      </c>
      <c r="N132" s="298" t="str">
        <f>IF(杜トラ_入力シート!K137="", "", 杜トラ_入力シート!K137)</f>
        <v/>
      </c>
      <c r="O132" s="298" t="str">
        <f>IF(杜トラ_入力シート!L137="", "", 杜トラ_入力シート!L137)</f>
        <v/>
      </c>
      <c r="P132" s="299" t="str">
        <f>IF(杜トラ_入力シート!M137="", "", 杜トラ_入力シート!M137)</f>
        <v/>
      </c>
      <c r="Q132" s="298" t="str">
        <f>IF(A132="","",杜トラ_入力シート!$AK$2)</f>
        <v/>
      </c>
      <c r="R132" s="299" t="str">
        <f>IF(Q132="", "", 杜トラ_入力シート!$Q$2)</f>
        <v/>
      </c>
      <c r="S132" s="299" t="str">
        <f>IF(Q132="", "", 杜トラ_入力シート!$Q$1)</f>
        <v/>
      </c>
      <c r="T132" s="299" t="str">
        <f>IF(Q132="", "", 杜トラ_入力シート!$V$1)</f>
        <v/>
      </c>
      <c r="U132" s="299" t="str">
        <f>IF(Q132="", "", 杜トラ_入力シート!$Q$2)</f>
        <v/>
      </c>
      <c r="V132" s="299" t="str">
        <f>IF(杜トラ_入力シート!N137="", "", 杜トラ_入力シート!N137)</f>
        <v/>
      </c>
      <c r="W132" s="299" t="str">
        <f>IF(杜トラ_入力シート!O137="", "", 杜トラ_入力シート!O137)</f>
        <v/>
      </c>
      <c r="X132" s="298" t="str">
        <f>IF(Y132="", "", IF($L132="男", VLOOKUP(Y132, データ!$B$2:$C$101, 2, FALSE), IF($L132="女", VLOOKUP(Y132, データ!$F$2:$H$101, 2, FALSE), "")))</f>
        <v/>
      </c>
      <c r="Y132" s="299" t="str">
        <f>IF(A132="","",IF(杜トラ_入力シート!P137="", "", 杜トラ_入力シート!P137))</f>
        <v/>
      </c>
      <c r="Z132" s="299" t="str">
        <f>IF(杜トラ_入力シート!Q137="", "", 杜トラ_入力シート!Q137)</f>
        <v/>
      </c>
      <c r="AA132" s="299" t="str">
        <f>IF(杜トラ_入力シート!R137="", "", 杜トラ_入力シート!R137)</f>
        <v/>
      </c>
      <c r="AB132" s="299" t="str">
        <f>IF(杜トラ_入力シート!S137="", "", 杜トラ_入力シート!S137)</f>
        <v/>
      </c>
      <c r="AC132" s="299" t="str">
        <f>IF(杜トラ_入力シート!T137="", "", 杜トラ_入力シート!T137)</f>
        <v/>
      </c>
      <c r="AD132" s="298" t="str">
        <f>IF(AE132="", "", IF($L132="男", VLOOKUP(AE132, データ!$B$2:$C$101, 2, FALSE), IF($L132="女", VLOOKUP(AE132, データ!$F$2:$H$101, 2, FALSE), "")))</f>
        <v/>
      </c>
      <c r="AE132" s="299" t="str">
        <f>IF(A132="","",IF(杜トラ_入力シート!U137="", "", 杜トラ_入力シート!U137))</f>
        <v/>
      </c>
      <c r="AF132" s="299" t="str">
        <f>IF(杜トラ_入力シート!V137="", "", 杜トラ_入力シート!V137)</f>
        <v/>
      </c>
      <c r="AG132" s="299" t="str">
        <f>IF(杜トラ_入力シート!W137="", "", 杜トラ_入力シート!W137)</f>
        <v/>
      </c>
      <c r="AH132" s="299" t="str">
        <f>IF(杜トラ_入力シート!X137="", "", 杜トラ_入力シート!X137)</f>
        <v/>
      </c>
      <c r="AI132" s="299" t="str">
        <f>IF(杜トラ_入力シート!Y137="", "", 杜トラ_入力シート!Y137)</f>
        <v/>
      </c>
      <c r="AJ132" s="298" t="str">
        <f>IF(AK132="", "", IF($L132="男", VLOOKUP(AK132, データ!$B$2:$C$101, 2, FALSE), IF($L132="女", VLOOKUP(AK132, データ!$F$2:$H$101, 2, FALSE), "")))</f>
        <v/>
      </c>
      <c r="AK132" s="299" t="str">
        <f>IF(A132="","",IF(杜トラ_入力シート!Z137="", "", 杜トラ_入力シート!Z137))</f>
        <v/>
      </c>
      <c r="AL132" s="299" t="str">
        <f>IF(杜トラ_入力シート!AA137="", "", 杜トラ_入力シート!AA137)</f>
        <v/>
      </c>
      <c r="AM132" s="299" t="str">
        <f>IF(杜トラ_入力シート!AB137="", "", 杜トラ_入力シート!AB137)</f>
        <v/>
      </c>
      <c r="AN132" s="299" t="str">
        <f>IF(杜トラ_入力シート!AC137="", "", 杜トラ_入力シート!AC137)</f>
        <v/>
      </c>
      <c r="AO132" s="299" t="str">
        <f>IF(杜トラ_入力シート!AD137="", "", 杜トラ_入力シート!AD137)</f>
        <v/>
      </c>
      <c r="AP132" s="298" t="str">
        <f>IF(AQ132="", "", IF($L132="男", VLOOKUP(AQ132, データ!$B$2:$C$101, 2, FALSE), IF($L132="女", VLOOKUP(AQ132, データ!$F$2:$H$101, 2, FALSE), "")))</f>
        <v/>
      </c>
      <c r="AQ132" s="299" t="str">
        <f>IF(A132="","",IF(杜トラ_入力シート!AE137="", "", 杜トラ_入力シート!AE137))</f>
        <v/>
      </c>
      <c r="AR132" s="299" t="str">
        <f>IF(杜トラ_入力シート!AF137="", "", 杜トラ_入力シート!AF137)</f>
        <v/>
      </c>
      <c r="AS132" s="299" t="str">
        <f>IF(杜トラ_入力シート!AG137="", "", 杜トラ_入力シート!AG137)</f>
        <v/>
      </c>
      <c r="AT132" s="299" t="str">
        <f>IF(杜トラ_入力シート!AH137="", "", 杜トラ_入力シート!AH137)</f>
        <v/>
      </c>
      <c r="AU132" s="299" t="str">
        <f>IF(杜トラ_入力シート!AI137="", "", 杜トラ_入力シート!AI137)</f>
        <v/>
      </c>
      <c r="AV132" s="298" t="str">
        <f>IF(AW132="", "", IF($L132="男", VLOOKUP(AW132, データ!$B$2:$C$101, 2, FALSE), IF($L132="女", VLOOKUP(AW132, データ!$F$2:$H$101, 2, FALSE), "")))</f>
        <v/>
      </c>
      <c r="AW132" s="299" t="str">
        <f>IF(A132="","",IF(杜トラ_入力シート!AJ137="", "", 杜トラ_入力シート!AJ137))</f>
        <v/>
      </c>
      <c r="AX132" s="299" t="str">
        <f>IF(杜トラ_入力シート!AK137="", "", 杜トラ_入力シート!AK137)</f>
        <v/>
      </c>
      <c r="AY132" s="299" t="str">
        <f>IF(杜トラ_入力シート!AL137="", "", 杜トラ_入力シート!AL137)</f>
        <v/>
      </c>
      <c r="AZ132" s="299" t="str">
        <f>IF(杜トラ_入力シート!AM137="", "", 杜トラ_入力シート!AM137)</f>
        <v/>
      </c>
      <c r="BA132" s="299" t="str">
        <f>IF(杜トラ_入力シート!AN137="", "", 杜トラ_入力シート!AN137)</f>
        <v/>
      </c>
      <c r="BB132" s="299" t="str">
        <f t="shared" ref="BB132:BB195" si="8">IF(A132="","",TRIM(C132&amp;"　"&amp;D132))</f>
        <v/>
      </c>
    </row>
    <row r="133" spans="1:54">
      <c r="A133" s="298" t="str">
        <f>杜トラ_入力シート!A138</f>
        <v/>
      </c>
      <c r="B133" s="298" t="str">
        <f>IF(杜トラ_入力シート!B138="", "", 杜トラ_入力シート!B138)</f>
        <v/>
      </c>
      <c r="C133" s="299" t="str">
        <f>IF(杜トラ_入力シート!C138="", "", 杜トラ_入力シート!C138)</f>
        <v/>
      </c>
      <c r="D133" s="299" t="str">
        <f>IF(杜トラ_入力シート!D138="", "", 杜トラ_入力シート!D138)</f>
        <v/>
      </c>
      <c r="E133" s="299" t="str">
        <f t="shared" si="6"/>
        <v/>
      </c>
      <c r="F133" s="299" t="str">
        <f t="shared" si="6"/>
        <v/>
      </c>
      <c r="G133" s="299" t="str">
        <f t="shared" si="7"/>
        <v/>
      </c>
      <c r="H133" s="299" t="str">
        <f t="shared" si="7"/>
        <v/>
      </c>
      <c r="I133" s="299" t="str">
        <f>IF(杜トラ_入力シート!G138="", "", 杜トラ_入力シート!G138)</f>
        <v/>
      </c>
      <c r="J133" s="299" t="str">
        <f>IF(杜トラ_入力シート!E138="", "", 杜トラ_入力シート!E138)</f>
        <v/>
      </c>
      <c r="K133" s="299" t="str">
        <f>IF(杜トラ_入力シート!F138="", "", 杜トラ_入力シート!F138)</f>
        <v/>
      </c>
      <c r="L133" s="299" t="str">
        <f>IF(杜トラ_入力シート!I138="", "", 杜トラ_入力シート!I138)</f>
        <v/>
      </c>
      <c r="M133" s="298" t="str">
        <f>IF(杜トラ_入力シート!J138="", "", 杜トラ_入力シート!J138)</f>
        <v/>
      </c>
      <c r="N133" s="298" t="str">
        <f>IF(杜トラ_入力シート!K138="", "", 杜トラ_入力シート!K138)</f>
        <v/>
      </c>
      <c r="O133" s="298" t="str">
        <f>IF(杜トラ_入力シート!L138="", "", 杜トラ_入力シート!L138)</f>
        <v/>
      </c>
      <c r="P133" s="299" t="str">
        <f>IF(杜トラ_入力シート!M138="", "", 杜トラ_入力シート!M138)</f>
        <v/>
      </c>
      <c r="Q133" s="298" t="str">
        <f>IF(A133="","",杜トラ_入力シート!$AK$2)</f>
        <v/>
      </c>
      <c r="R133" s="299" t="str">
        <f>IF(Q133="", "", 杜トラ_入力シート!$Q$2)</f>
        <v/>
      </c>
      <c r="S133" s="299" t="str">
        <f>IF(Q133="", "", 杜トラ_入力シート!$Q$1)</f>
        <v/>
      </c>
      <c r="T133" s="299" t="str">
        <f>IF(Q133="", "", 杜トラ_入力シート!$V$1)</f>
        <v/>
      </c>
      <c r="U133" s="299" t="str">
        <f>IF(Q133="", "", 杜トラ_入力シート!$Q$2)</f>
        <v/>
      </c>
      <c r="V133" s="299" t="str">
        <f>IF(杜トラ_入力シート!N138="", "", 杜トラ_入力シート!N138)</f>
        <v/>
      </c>
      <c r="W133" s="299" t="str">
        <f>IF(杜トラ_入力シート!O138="", "", 杜トラ_入力シート!O138)</f>
        <v/>
      </c>
      <c r="X133" s="298" t="str">
        <f>IF(Y133="", "", IF($L133="男", VLOOKUP(Y133, データ!$B$2:$C$101, 2, FALSE), IF($L133="女", VLOOKUP(Y133, データ!$F$2:$H$101, 2, FALSE), "")))</f>
        <v/>
      </c>
      <c r="Y133" s="299" t="str">
        <f>IF(A133="","",IF(杜トラ_入力シート!P138="", "", 杜トラ_入力シート!P138))</f>
        <v/>
      </c>
      <c r="Z133" s="299" t="str">
        <f>IF(杜トラ_入力シート!Q138="", "", 杜トラ_入力シート!Q138)</f>
        <v/>
      </c>
      <c r="AA133" s="299" t="str">
        <f>IF(杜トラ_入力シート!R138="", "", 杜トラ_入力シート!R138)</f>
        <v/>
      </c>
      <c r="AB133" s="299" t="str">
        <f>IF(杜トラ_入力シート!S138="", "", 杜トラ_入力シート!S138)</f>
        <v/>
      </c>
      <c r="AC133" s="299" t="str">
        <f>IF(杜トラ_入力シート!T138="", "", 杜トラ_入力シート!T138)</f>
        <v/>
      </c>
      <c r="AD133" s="298" t="str">
        <f>IF(AE133="", "", IF($L133="男", VLOOKUP(AE133, データ!$B$2:$C$101, 2, FALSE), IF($L133="女", VLOOKUP(AE133, データ!$F$2:$H$101, 2, FALSE), "")))</f>
        <v/>
      </c>
      <c r="AE133" s="299" t="str">
        <f>IF(A133="","",IF(杜トラ_入力シート!U138="", "", 杜トラ_入力シート!U138))</f>
        <v/>
      </c>
      <c r="AF133" s="299" t="str">
        <f>IF(杜トラ_入力シート!V138="", "", 杜トラ_入力シート!V138)</f>
        <v/>
      </c>
      <c r="AG133" s="299" t="str">
        <f>IF(杜トラ_入力シート!W138="", "", 杜トラ_入力シート!W138)</f>
        <v/>
      </c>
      <c r="AH133" s="299" t="str">
        <f>IF(杜トラ_入力シート!X138="", "", 杜トラ_入力シート!X138)</f>
        <v/>
      </c>
      <c r="AI133" s="299" t="str">
        <f>IF(杜トラ_入力シート!Y138="", "", 杜トラ_入力シート!Y138)</f>
        <v/>
      </c>
      <c r="AJ133" s="298" t="str">
        <f>IF(AK133="", "", IF($L133="男", VLOOKUP(AK133, データ!$B$2:$C$101, 2, FALSE), IF($L133="女", VLOOKUP(AK133, データ!$F$2:$H$101, 2, FALSE), "")))</f>
        <v/>
      </c>
      <c r="AK133" s="299" t="str">
        <f>IF(A133="","",IF(杜トラ_入力シート!Z138="", "", 杜トラ_入力シート!Z138))</f>
        <v/>
      </c>
      <c r="AL133" s="299" t="str">
        <f>IF(杜トラ_入力シート!AA138="", "", 杜トラ_入力シート!AA138)</f>
        <v/>
      </c>
      <c r="AM133" s="299" t="str">
        <f>IF(杜トラ_入力シート!AB138="", "", 杜トラ_入力シート!AB138)</f>
        <v/>
      </c>
      <c r="AN133" s="299" t="str">
        <f>IF(杜トラ_入力シート!AC138="", "", 杜トラ_入力シート!AC138)</f>
        <v/>
      </c>
      <c r="AO133" s="299" t="str">
        <f>IF(杜トラ_入力シート!AD138="", "", 杜トラ_入力シート!AD138)</f>
        <v/>
      </c>
      <c r="AP133" s="298" t="str">
        <f>IF(AQ133="", "", IF($L133="男", VLOOKUP(AQ133, データ!$B$2:$C$101, 2, FALSE), IF($L133="女", VLOOKUP(AQ133, データ!$F$2:$H$101, 2, FALSE), "")))</f>
        <v/>
      </c>
      <c r="AQ133" s="299" t="str">
        <f>IF(A133="","",IF(杜トラ_入力シート!AE138="", "", 杜トラ_入力シート!AE138))</f>
        <v/>
      </c>
      <c r="AR133" s="299" t="str">
        <f>IF(杜トラ_入力シート!AF138="", "", 杜トラ_入力シート!AF138)</f>
        <v/>
      </c>
      <c r="AS133" s="299" t="str">
        <f>IF(杜トラ_入力シート!AG138="", "", 杜トラ_入力シート!AG138)</f>
        <v/>
      </c>
      <c r="AT133" s="299" t="str">
        <f>IF(杜トラ_入力シート!AH138="", "", 杜トラ_入力シート!AH138)</f>
        <v/>
      </c>
      <c r="AU133" s="299" t="str">
        <f>IF(杜トラ_入力シート!AI138="", "", 杜トラ_入力シート!AI138)</f>
        <v/>
      </c>
      <c r="AV133" s="298" t="str">
        <f>IF(AW133="", "", IF($L133="男", VLOOKUP(AW133, データ!$B$2:$C$101, 2, FALSE), IF($L133="女", VLOOKUP(AW133, データ!$F$2:$H$101, 2, FALSE), "")))</f>
        <v/>
      </c>
      <c r="AW133" s="299" t="str">
        <f>IF(A133="","",IF(杜トラ_入力シート!AJ138="", "", 杜トラ_入力シート!AJ138))</f>
        <v/>
      </c>
      <c r="AX133" s="299" t="str">
        <f>IF(杜トラ_入力シート!AK138="", "", 杜トラ_入力シート!AK138)</f>
        <v/>
      </c>
      <c r="AY133" s="299" t="str">
        <f>IF(杜トラ_入力シート!AL138="", "", 杜トラ_入力シート!AL138)</f>
        <v/>
      </c>
      <c r="AZ133" s="299" t="str">
        <f>IF(杜トラ_入力シート!AM138="", "", 杜トラ_入力シート!AM138)</f>
        <v/>
      </c>
      <c r="BA133" s="299" t="str">
        <f>IF(杜トラ_入力シート!AN138="", "", 杜トラ_入力シート!AN138)</f>
        <v/>
      </c>
      <c r="BB133" s="299" t="str">
        <f t="shared" si="8"/>
        <v/>
      </c>
    </row>
    <row r="134" spans="1:54">
      <c r="A134" s="298" t="str">
        <f>杜トラ_入力シート!A139</f>
        <v/>
      </c>
      <c r="B134" s="298" t="str">
        <f>IF(杜トラ_入力シート!B139="", "", 杜トラ_入力シート!B139)</f>
        <v/>
      </c>
      <c r="C134" s="299" t="str">
        <f>IF(杜トラ_入力シート!C139="", "", 杜トラ_入力シート!C139)</f>
        <v/>
      </c>
      <c r="D134" s="299" t="str">
        <f>IF(杜トラ_入力シート!D139="", "", 杜トラ_入力シート!D139)</f>
        <v/>
      </c>
      <c r="E134" s="299" t="str">
        <f t="shared" si="6"/>
        <v/>
      </c>
      <c r="F134" s="299" t="str">
        <f t="shared" si="6"/>
        <v/>
      </c>
      <c r="G134" s="299" t="str">
        <f t="shared" si="7"/>
        <v/>
      </c>
      <c r="H134" s="299" t="str">
        <f t="shared" si="7"/>
        <v/>
      </c>
      <c r="I134" s="299" t="str">
        <f>IF(杜トラ_入力シート!G139="", "", 杜トラ_入力シート!G139)</f>
        <v/>
      </c>
      <c r="J134" s="299" t="str">
        <f>IF(杜トラ_入力シート!E139="", "", 杜トラ_入力シート!E139)</f>
        <v/>
      </c>
      <c r="K134" s="299" t="str">
        <f>IF(杜トラ_入力シート!F139="", "", 杜トラ_入力シート!F139)</f>
        <v/>
      </c>
      <c r="L134" s="299" t="str">
        <f>IF(杜トラ_入力シート!I139="", "", 杜トラ_入力シート!I139)</f>
        <v/>
      </c>
      <c r="M134" s="298" t="str">
        <f>IF(杜トラ_入力シート!J139="", "", 杜トラ_入力シート!J139)</f>
        <v/>
      </c>
      <c r="N134" s="298" t="str">
        <f>IF(杜トラ_入力シート!K139="", "", 杜トラ_入力シート!K139)</f>
        <v/>
      </c>
      <c r="O134" s="298" t="str">
        <f>IF(杜トラ_入力シート!L139="", "", 杜トラ_入力シート!L139)</f>
        <v/>
      </c>
      <c r="P134" s="299" t="str">
        <f>IF(杜トラ_入力シート!M139="", "", 杜トラ_入力シート!M139)</f>
        <v/>
      </c>
      <c r="Q134" s="298" t="str">
        <f>IF(A134="","",杜トラ_入力シート!$AK$2)</f>
        <v/>
      </c>
      <c r="R134" s="299" t="str">
        <f>IF(Q134="", "", 杜トラ_入力シート!$Q$2)</f>
        <v/>
      </c>
      <c r="S134" s="299" t="str">
        <f>IF(Q134="", "", 杜トラ_入力シート!$Q$1)</f>
        <v/>
      </c>
      <c r="T134" s="299" t="str">
        <f>IF(Q134="", "", 杜トラ_入力シート!$V$1)</f>
        <v/>
      </c>
      <c r="U134" s="299" t="str">
        <f>IF(Q134="", "", 杜トラ_入力シート!$Q$2)</f>
        <v/>
      </c>
      <c r="V134" s="299" t="str">
        <f>IF(杜トラ_入力シート!N139="", "", 杜トラ_入力シート!N139)</f>
        <v/>
      </c>
      <c r="W134" s="299" t="str">
        <f>IF(杜トラ_入力シート!O139="", "", 杜トラ_入力シート!O139)</f>
        <v/>
      </c>
      <c r="X134" s="298" t="str">
        <f>IF(Y134="", "", IF($L134="男", VLOOKUP(Y134, データ!$B$2:$C$101, 2, FALSE), IF($L134="女", VLOOKUP(Y134, データ!$F$2:$H$101, 2, FALSE), "")))</f>
        <v/>
      </c>
      <c r="Y134" s="299" t="str">
        <f>IF(A134="","",IF(杜トラ_入力シート!P139="", "", 杜トラ_入力シート!P139))</f>
        <v/>
      </c>
      <c r="Z134" s="299" t="str">
        <f>IF(杜トラ_入力シート!Q139="", "", 杜トラ_入力シート!Q139)</f>
        <v/>
      </c>
      <c r="AA134" s="299" t="str">
        <f>IF(杜トラ_入力シート!R139="", "", 杜トラ_入力シート!R139)</f>
        <v/>
      </c>
      <c r="AB134" s="299" t="str">
        <f>IF(杜トラ_入力シート!S139="", "", 杜トラ_入力シート!S139)</f>
        <v/>
      </c>
      <c r="AC134" s="299" t="str">
        <f>IF(杜トラ_入力シート!T139="", "", 杜トラ_入力シート!T139)</f>
        <v/>
      </c>
      <c r="AD134" s="298" t="str">
        <f>IF(AE134="", "", IF($L134="男", VLOOKUP(AE134, データ!$B$2:$C$101, 2, FALSE), IF($L134="女", VLOOKUP(AE134, データ!$F$2:$H$101, 2, FALSE), "")))</f>
        <v/>
      </c>
      <c r="AE134" s="299" t="str">
        <f>IF(A134="","",IF(杜トラ_入力シート!U139="", "", 杜トラ_入力シート!U139))</f>
        <v/>
      </c>
      <c r="AF134" s="299" t="str">
        <f>IF(杜トラ_入力シート!V139="", "", 杜トラ_入力シート!V139)</f>
        <v/>
      </c>
      <c r="AG134" s="299" t="str">
        <f>IF(杜トラ_入力シート!W139="", "", 杜トラ_入力シート!W139)</f>
        <v/>
      </c>
      <c r="AH134" s="299" t="str">
        <f>IF(杜トラ_入力シート!X139="", "", 杜トラ_入力シート!X139)</f>
        <v/>
      </c>
      <c r="AI134" s="299" t="str">
        <f>IF(杜トラ_入力シート!Y139="", "", 杜トラ_入力シート!Y139)</f>
        <v/>
      </c>
      <c r="AJ134" s="298" t="str">
        <f>IF(AK134="", "", IF($L134="男", VLOOKUP(AK134, データ!$B$2:$C$101, 2, FALSE), IF($L134="女", VLOOKUP(AK134, データ!$F$2:$H$101, 2, FALSE), "")))</f>
        <v/>
      </c>
      <c r="AK134" s="299" t="str">
        <f>IF(A134="","",IF(杜トラ_入力シート!Z139="", "", 杜トラ_入力シート!Z139))</f>
        <v/>
      </c>
      <c r="AL134" s="299" t="str">
        <f>IF(杜トラ_入力シート!AA139="", "", 杜トラ_入力シート!AA139)</f>
        <v/>
      </c>
      <c r="AM134" s="299" t="str">
        <f>IF(杜トラ_入力シート!AB139="", "", 杜トラ_入力シート!AB139)</f>
        <v/>
      </c>
      <c r="AN134" s="299" t="str">
        <f>IF(杜トラ_入力シート!AC139="", "", 杜トラ_入力シート!AC139)</f>
        <v/>
      </c>
      <c r="AO134" s="299" t="str">
        <f>IF(杜トラ_入力シート!AD139="", "", 杜トラ_入力シート!AD139)</f>
        <v/>
      </c>
      <c r="AP134" s="298" t="str">
        <f>IF(AQ134="", "", IF($L134="男", VLOOKUP(AQ134, データ!$B$2:$C$101, 2, FALSE), IF($L134="女", VLOOKUP(AQ134, データ!$F$2:$H$101, 2, FALSE), "")))</f>
        <v/>
      </c>
      <c r="AQ134" s="299" t="str">
        <f>IF(A134="","",IF(杜トラ_入力シート!AE139="", "", 杜トラ_入力シート!AE139))</f>
        <v/>
      </c>
      <c r="AR134" s="299" t="str">
        <f>IF(杜トラ_入力シート!AF139="", "", 杜トラ_入力シート!AF139)</f>
        <v/>
      </c>
      <c r="AS134" s="299" t="str">
        <f>IF(杜トラ_入力シート!AG139="", "", 杜トラ_入力シート!AG139)</f>
        <v/>
      </c>
      <c r="AT134" s="299" t="str">
        <f>IF(杜トラ_入力シート!AH139="", "", 杜トラ_入力シート!AH139)</f>
        <v/>
      </c>
      <c r="AU134" s="299" t="str">
        <f>IF(杜トラ_入力シート!AI139="", "", 杜トラ_入力シート!AI139)</f>
        <v/>
      </c>
      <c r="AV134" s="298" t="str">
        <f>IF(AW134="", "", IF($L134="男", VLOOKUP(AW134, データ!$B$2:$C$101, 2, FALSE), IF($L134="女", VLOOKUP(AW134, データ!$F$2:$H$101, 2, FALSE), "")))</f>
        <v/>
      </c>
      <c r="AW134" s="299" t="str">
        <f>IF(A134="","",IF(杜トラ_入力シート!AJ139="", "", 杜トラ_入力シート!AJ139))</f>
        <v/>
      </c>
      <c r="AX134" s="299" t="str">
        <f>IF(杜トラ_入力シート!AK139="", "", 杜トラ_入力シート!AK139)</f>
        <v/>
      </c>
      <c r="AY134" s="299" t="str">
        <f>IF(杜トラ_入力シート!AL139="", "", 杜トラ_入力シート!AL139)</f>
        <v/>
      </c>
      <c r="AZ134" s="299" t="str">
        <f>IF(杜トラ_入力シート!AM139="", "", 杜トラ_入力シート!AM139)</f>
        <v/>
      </c>
      <c r="BA134" s="299" t="str">
        <f>IF(杜トラ_入力シート!AN139="", "", 杜トラ_入力シート!AN139)</f>
        <v/>
      </c>
      <c r="BB134" s="299" t="str">
        <f t="shared" si="8"/>
        <v/>
      </c>
    </row>
    <row r="135" spans="1:54">
      <c r="A135" s="298" t="str">
        <f>杜トラ_入力シート!A140</f>
        <v/>
      </c>
      <c r="B135" s="298" t="str">
        <f>IF(杜トラ_入力シート!B140="", "", 杜トラ_入力シート!B140)</f>
        <v/>
      </c>
      <c r="C135" s="299" t="str">
        <f>IF(杜トラ_入力シート!C140="", "", 杜トラ_入力シート!C140)</f>
        <v/>
      </c>
      <c r="D135" s="299" t="str">
        <f>IF(杜トラ_入力シート!D140="", "", 杜トラ_入力シート!D140)</f>
        <v/>
      </c>
      <c r="E135" s="299" t="str">
        <f t="shared" si="6"/>
        <v/>
      </c>
      <c r="F135" s="299" t="str">
        <f t="shared" si="6"/>
        <v/>
      </c>
      <c r="G135" s="299" t="str">
        <f t="shared" si="7"/>
        <v/>
      </c>
      <c r="H135" s="299" t="str">
        <f t="shared" si="7"/>
        <v/>
      </c>
      <c r="I135" s="299" t="str">
        <f>IF(杜トラ_入力シート!G140="", "", 杜トラ_入力シート!G140)</f>
        <v/>
      </c>
      <c r="J135" s="299" t="str">
        <f>IF(杜トラ_入力シート!E140="", "", 杜トラ_入力シート!E140)</f>
        <v/>
      </c>
      <c r="K135" s="299" t="str">
        <f>IF(杜トラ_入力シート!F140="", "", 杜トラ_入力シート!F140)</f>
        <v/>
      </c>
      <c r="L135" s="299" t="str">
        <f>IF(杜トラ_入力シート!I140="", "", 杜トラ_入力シート!I140)</f>
        <v/>
      </c>
      <c r="M135" s="298" t="str">
        <f>IF(杜トラ_入力シート!J140="", "", 杜トラ_入力シート!J140)</f>
        <v/>
      </c>
      <c r="N135" s="298" t="str">
        <f>IF(杜トラ_入力シート!K140="", "", 杜トラ_入力シート!K140)</f>
        <v/>
      </c>
      <c r="O135" s="298" t="str">
        <f>IF(杜トラ_入力シート!L140="", "", 杜トラ_入力シート!L140)</f>
        <v/>
      </c>
      <c r="P135" s="299" t="str">
        <f>IF(杜トラ_入力シート!M140="", "", 杜トラ_入力シート!M140)</f>
        <v/>
      </c>
      <c r="Q135" s="298" t="str">
        <f>IF(A135="","",杜トラ_入力シート!$AK$2)</f>
        <v/>
      </c>
      <c r="R135" s="299" t="str">
        <f>IF(Q135="", "", 杜トラ_入力シート!$Q$2)</f>
        <v/>
      </c>
      <c r="S135" s="299" t="str">
        <f>IF(Q135="", "", 杜トラ_入力シート!$Q$1)</f>
        <v/>
      </c>
      <c r="T135" s="299" t="str">
        <f>IF(Q135="", "", 杜トラ_入力シート!$V$1)</f>
        <v/>
      </c>
      <c r="U135" s="299" t="str">
        <f>IF(Q135="", "", 杜トラ_入力シート!$Q$2)</f>
        <v/>
      </c>
      <c r="V135" s="299" t="str">
        <f>IF(杜トラ_入力シート!N140="", "", 杜トラ_入力シート!N140)</f>
        <v/>
      </c>
      <c r="W135" s="299" t="str">
        <f>IF(杜トラ_入力シート!O140="", "", 杜トラ_入力シート!O140)</f>
        <v/>
      </c>
      <c r="X135" s="298" t="str">
        <f>IF(Y135="", "", IF($L135="男", VLOOKUP(Y135, データ!$B$2:$C$101, 2, FALSE), IF($L135="女", VLOOKUP(Y135, データ!$F$2:$H$101, 2, FALSE), "")))</f>
        <v/>
      </c>
      <c r="Y135" s="299" t="str">
        <f>IF(A135="","",IF(杜トラ_入力シート!P140="", "", 杜トラ_入力シート!P140))</f>
        <v/>
      </c>
      <c r="Z135" s="299" t="str">
        <f>IF(杜トラ_入力シート!Q140="", "", 杜トラ_入力シート!Q140)</f>
        <v/>
      </c>
      <c r="AA135" s="299" t="str">
        <f>IF(杜トラ_入力シート!R140="", "", 杜トラ_入力シート!R140)</f>
        <v/>
      </c>
      <c r="AB135" s="299" t="str">
        <f>IF(杜トラ_入力シート!S140="", "", 杜トラ_入力シート!S140)</f>
        <v/>
      </c>
      <c r="AC135" s="299" t="str">
        <f>IF(杜トラ_入力シート!T140="", "", 杜トラ_入力シート!T140)</f>
        <v/>
      </c>
      <c r="AD135" s="298" t="str">
        <f>IF(AE135="", "", IF($L135="男", VLOOKUP(AE135, データ!$B$2:$C$101, 2, FALSE), IF($L135="女", VLOOKUP(AE135, データ!$F$2:$H$101, 2, FALSE), "")))</f>
        <v/>
      </c>
      <c r="AE135" s="299" t="str">
        <f>IF(A135="","",IF(杜トラ_入力シート!U140="", "", 杜トラ_入力シート!U140))</f>
        <v/>
      </c>
      <c r="AF135" s="299" t="str">
        <f>IF(杜トラ_入力シート!V140="", "", 杜トラ_入力シート!V140)</f>
        <v/>
      </c>
      <c r="AG135" s="299" t="str">
        <f>IF(杜トラ_入力シート!W140="", "", 杜トラ_入力シート!W140)</f>
        <v/>
      </c>
      <c r="AH135" s="299" t="str">
        <f>IF(杜トラ_入力シート!X140="", "", 杜トラ_入力シート!X140)</f>
        <v/>
      </c>
      <c r="AI135" s="299" t="str">
        <f>IF(杜トラ_入力シート!Y140="", "", 杜トラ_入力シート!Y140)</f>
        <v/>
      </c>
      <c r="AJ135" s="298" t="str">
        <f>IF(AK135="", "", IF($L135="男", VLOOKUP(AK135, データ!$B$2:$C$101, 2, FALSE), IF($L135="女", VLOOKUP(AK135, データ!$F$2:$H$101, 2, FALSE), "")))</f>
        <v/>
      </c>
      <c r="AK135" s="299" t="str">
        <f>IF(A135="","",IF(杜トラ_入力シート!Z140="", "", 杜トラ_入力シート!Z140))</f>
        <v/>
      </c>
      <c r="AL135" s="299" t="str">
        <f>IF(杜トラ_入力シート!AA140="", "", 杜トラ_入力シート!AA140)</f>
        <v/>
      </c>
      <c r="AM135" s="299" t="str">
        <f>IF(杜トラ_入力シート!AB140="", "", 杜トラ_入力シート!AB140)</f>
        <v/>
      </c>
      <c r="AN135" s="299" t="str">
        <f>IF(杜トラ_入力シート!AC140="", "", 杜トラ_入力シート!AC140)</f>
        <v/>
      </c>
      <c r="AO135" s="299" t="str">
        <f>IF(杜トラ_入力シート!AD140="", "", 杜トラ_入力シート!AD140)</f>
        <v/>
      </c>
      <c r="AP135" s="298" t="str">
        <f>IF(AQ135="", "", IF($L135="男", VLOOKUP(AQ135, データ!$B$2:$C$101, 2, FALSE), IF($L135="女", VLOOKUP(AQ135, データ!$F$2:$H$101, 2, FALSE), "")))</f>
        <v/>
      </c>
      <c r="AQ135" s="299" t="str">
        <f>IF(A135="","",IF(杜トラ_入力シート!AE140="", "", 杜トラ_入力シート!AE140))</f>
        <v/>
      </c>
      <c r="AR135" s="299" t="str">
        <f>IF(杜トラ_入力シート!AF140="", "", 杜トラ_入力シート!AF140)</f>
        <v/>
      </c>
      <c r="AS135" s="299" t="str">
        <f>IF(杜トラ_入力シート!AG140="", "", 杜トラ_入力シート!AG140)</f>
        <v/>
      </c>
      <c r="AT135" s="299" t="str">
        <f>IF(杜トラ_入力シート!AH140="", "", 杜トラ_入力シート!AH140)</f>
        <v/>
      </c>
      <c r="AU135" s="299" t="str">
        <f>IF(杜トラ_入力シート!AI140="", "", 杜トラ_入力シート!AI140)</f>
        <v/>
      </c>
      <c r="AV135" s="298" t="str">
        <f>IF(AW135="", "", IF($L135="男", VLOOKUP(AW135, データ!$B$2:$C$101, 2, FALSE), IF($L135="女", VLOOKUP(AW135, データ!$F$2:$H$101, 2, FALSE), "")))</f>
        <v/>
      </c>
      <c r="AW135" s="299" t="str">
        <f>IF(A135="","",IF(杜トラ_入力シート!AJ140="", "", 杜トラ_入力シート!AJ140))</f>
        <v/>
      </c>
      <c r="AX135" s="299" t="str">
        <f>IF(杜トラ_入力シート!AK140="", "", 杜トラ_入力シート!AK140)</f>
        <v/>
      </c>
      <c r="AY135" s="299" t="str">
        <f>IF(杜トラ_入力シート!AL140="", "", 杜トラ_入力シート!AL140)</f>
        <v/>
      </c>
      <c r="AZ135" s="299" t="str">
        <f>IF(杜トラ_入力シート!AM140="", "", 杜トラ_入力シート!AM140)</f>
        <v/>
      </c>
      <c r="BA135" s="299" t="str">
        <f>IF(杜トラ_入力シート!AN140="", "", 杜トラ_入力シート!AN140)</f>
        <v/>
      </c>
      <c r="BB135" s="299" t="str">
        <f t="shared" si="8"/>
        <v/>
      </c>
    </row>
    <row r="136" spans="1:54">
      <c r="A136" s="298" t="str">
        <f>杜トラ_入力シート!A141</f>
        <v/>
      </c>
      <c r="B136" s="298" t="str">
        <f>IF(杜トラ_入力シート!B141="", "", 杜トラ_入力シート!B141)</f>
        <v/>
      </c>
      <c r="C136" s="299" t="str">
        <f>IF(杜トラ_入力シート!C141="", "", 杜トラ_入力シート!C141)</f>
        <v/>
      </c>
      <c r="D136" s="299" t="str">
        <f>IF(杜トラ_入力シート!D141="", "", 杜トラ_入力シート!D141)</f>
        <v/>
      </c>
      <c r="E136" s="299" t="str">
        <f t="shared" si="6"/>
        <v/>
      </c>
      <c r="F136" s="299" t="str">
        <f t="shared" si="6"/>
        <v/>
      </c>
      <c r="G136" s="299" t="str">
        <f t="shared" si="7"/>
        <v/>
      </c>
      <c r="H136" s="299" t="str">
        <f t="shared" si="7"/>
        <v/>
      </c>
      <c r="I136" s="299" t="str">
        <f>IF(杜トラ_入力シート!G141="", "", 杜トラ_入力シート!G141)</f>
        <v/>
      </c>
      <c r="J136" s="299" t="str">
        <f>IF(杜トラ_入力シート!E141="", "", 杜トラ_入力シート!E141)</f>
        <v/>
      </c>
      <c r="K136" s="299" t="str">
        <f>IF(杜トラ_入力シート!F141="", "", 杜トラ_入力シート!F141)</f>
        <v/>
      </c>
      <c r="L136" s="299" t="str">
        <f>IF(杜トラ_入力シート!I141="", "", 杜トラ_入力シート!I141)</f>
        <v/>
      </c>
      <c r="M136" s="298" t="str">
        <f>IF(杜トラ_入力シート!J141="", "", 杜トラ_入力シート!J141)</f>
        <v/>
      </c>
      <c r="N136" s="298" t="str">
        <f>IF(杜トラ_入力シート!K141="", "", 杜トラ_入力シート!K141)</f>
        <v/>
      </c>
      <c r="O136" s="298" t="str">
        <f>IF(杜トラ_入力シート!L141="", "", 杜トラ_入力シート!L141)</f>
        <v/>
      </c>
      <c r="P136" s="299" t="str">
        <f>IF(杜トラ_入力シート!M141="", "", 杜トラ_入力シート!M141)</f>
        <v/>
      </c>
      <c r="Q136" s="298" t="str">
        <f>IF(A136="","",杜トラ_入力シート!$AK$2)</f>
        <v/>
      </c>
      <c r="R136" s="299" t="str">
        <f>IF(Q136="", "", 杜トラ_入力シート!$Q$2)</f>
        <v/>
      </c>
      <c r="S136" s="299" t="str">
        <f>IF(Q136="", "", 杜トラ_入力シート!$Q$1)</f>
        <v/>
      </c>
      <c r="T136" s="299" t="str">
        <f>IF(Q136="", "", 杜トラ_入力シート!$V$1)</f>
        <v/>
      </c>
      <c r="U136" s="299" t="str">
        <f>IF(Q136="", "", 杜トラ_入力シート!$Q$2)</f>
        <v/>
      </c>
      <c r="V136" s="299" t="str">
        <f>IF(杜トラ_入力シート!N141="", "", 杜トラ_入力シート!N141)</f>
        <v/>
      </c>
      <c r="W136" s="299" t="str">
        <f>IF(杜トラ_入力シート!O141="", "", 杜トラ_入力シート!O141)</f>
        <v/>
      </c>
      <c r="X136" s="298" t="str">
        <f>IF(Y136="", "", IF($L136="男", VLOOKUP(Y136, データ!$B$2:$C$101, 2, FALSE), IF($L136="女", VLOOKUP(Y136, データ!$F$2:$H$101, 2, FALSE), "")))</f>
        <v/>
      </c>
      <c r="Y136" s="299" t="str">
        <f>IF(A136="","",IF(杜トラ_入力シート!P141="", "", 杜トラ_入力シート!P141))</f>
        <v/>
      </c>
      <c r="Z136" s="299" t="str">
        <f>IF(杜トラ_入力シート!Q141="", "", 杜トラ_入力シート!Q141)</f>
        <v/>
      </c>
      <c r="AA136" s="299" t="str">
        <f>IF(杜トラ_入力シート!R141="", "", 杜トラ_入力シート!R141)</f>
        <v/>
      </c>
      <c r="AB136" s="299" t="str">
        <f>IF(杜トラ_入力シート!S141="", "", 杜トラ_入力シート!S141)</f>
        <v/>
      </c>
      <c r="AC136" s="299" t="str">
        <f>IF(杜トラ_入力シート!T141="", "", 杜トラ_入力シート!T141)</f>
        <v/>
      </c>
      <c r="AD136" s="298" t="str">
        <f>IF(AE136="", "", IF($L136="男", VLOOKUP(AE136, データ!$B$2:$C$101, 2, FALSE), IF($L136="女", VLOOKUP(AE136, データ!$F$2:$H$101, 2, FALSE), "")))</f>
        <v/>
      </c>
      <c r="AE136" s="299" t="str">
        <f>IF(A136="","",IF(杜トラ_入力シート!U141="", "", 杜トラ_入力シート!U141))</f>
        <v/>
      </c>
      <c r="AF136" s="299" t="str">
        <f>IF(杜トラ_入力シート!V141="", "", 杜トラ_入力シート!V141)</f>
        <v/>
      </c>
      <c r="AG136" s="299" t="str">
        <f>IF(杜トラ_入力シート!W141="", "", 杜トラ_入力シート!W141)</f>
        <v/>
      </c>
      <c r="AH136" s="299" t="str">
        <f>IF(杜トラ_入力シート!X141="", "", 杜トラ_入力シート!X141)</f>
        <v/>
      </c>
      <c r="AI136" s="299" t="str">
        <f>IF(杜トラ_入力シート!Y141="", "", 杜トラ_入力シート!Y141)</f>
        <v/>
      </c>
      <c r="AJ136" s="298" t="str">
        <f>IF(AK136="", "", IF($L136="男", VLOOKUP(AK136, データ!$B$2:$C$101, 2, FALSE), IF($L136="女", VLOOKUP(AK136, データ!$F$2:$H$101, 2, FALSE), "")))</f>
        <v/>
      </c>
      <c r="AK136" s="299" t="str">
        <f>IF(A136="","",IF(杜トラ_入力シート!Z141="", "", 杜トラ_入力シート!Z141))</f>
        <v/>
      </c>
      <c r="AL136" s="299" t="str">
        <f>IF(杜トラ_入力シート!AA141="", "", 杜トラ_入力シート!AA141)</f>
        <v/>
      </c>
      <c r="AM136" s="299" t="str">
        <f>IF(杜トラ_入力シート!AB141="", "", 杜トラ_入力シート!AB141)</f>
        <v/>
      </c>
      <c r="AN136" s="299" t="str">
        <f>IF(杜トラ_入力シート!AC141="", "", 杜トラ_入力シート!AC141)</f>
        <v/>
      </c>
      <c r="AO136" s="299" t="str">
        <f>IF(杜トラ_入力シート!AD141="", "", 杜トラ_入力シート!AD141)</f>
        <v/>
      </c>
      <c r="AP136" s="298" t="str">
        <f>IF(AQ136="", "", IF($L136="男", VLOOKUP(AQ136, データ!$B$2:$C$101, 2, FALSE), IF($L136="女", VLOOKUP(AQ136, データ!$F$2:$H$101, 2, FALSE), "")))</f>
        <v/>
      </c>
      <c r="AQ136" s="299" t="str">
        <f>IF(A136="","",IF(杜トラ_入力シート!AE141="", "", 杜トラ_入力シート!AE141))</f>
        <v/>
      </c>
      <c r="AR136" s="299" t="str">
        <f>IF(杜トラ_入力シート!AF141="", "", 杜トラ_入力シート!AF141)</f>
        <v/>
      </c>
      <c r="AS136" s="299" t="str">
        <f>IF(杜トラ_入力シート!AG141="", "", 杜トラ_入力シート!AG141)</f>
        <v/>
      </c>
      <c r="AT136" s="299" t="str">
        <f>IF(杜トラ_入力シート!AH141="", "", 杜トラ_入力シート!AH141)</f>
        <v/>
      </c>
      <c r="AU136" s="299" t="str">
        <f>IF(杜トラ_入力シート!AI141="", "", 杜トラ_入力シート!AI141)</f>
        <v/>
      </c>
      <c r="AV136" s="298" t="str">
        <f>IF(AW136="", "", IF($L136="男", VLOOKUP(AW136, データ!$B$2:$C$101, 2, FALSE), IF($L136="女", VLOOKUP(AW136, データ!$F$2:$H$101, 2, FALSE), "")))</f>
        <v/>
      </c>
      <c r="AW136" s="299" t="str">
        <f>IF(A136="","",IF(杜トラ_入力シート!AJ141="", "", 杜トラ_入力シート!AJ141))</f>
        <v/>
      </c>
      <c r="AX136" s="299" t="str">
        <f>IF(杜トラ_入力シート!AK141="", "", 杜トラ_入力シート!AK141)</f>
        <v/>
      </c>
      <c r="AY136" s="299" t="str">
        <f>IF(杜トラ_入力シート!AL141="", "", 杜トラ_入力シート!AL141)</f>
        <v/>
      </c>
      <c r="AZ136" s="299" t="str">
        <f>IF(杜トラ_入力シート!AM141="", "", 杜トラ_入力シート!AM141)</f>
        <v/>
      </c>
      <c r="BA136" s="299" t="str">
        <f>IF(杜トラ_入力シート!AN141="", "", 杜トラ_入力シート!AN141)</f>
        <v/>
      </c>
      <c r="BB136" s="299" t="str">
        <f t="shared" si="8"/>
        <v/>
      </c>
    </row>
    <row r="137" spans="1:54">
      <c r="A137" s="298" t="str">
        <f>杜トラ_入力シート!A142</f>
        <v/>
      </c>
      <c r="B137" s="298" t="str">
        <f>IF(杜トラ_入力シート!B142="", "", 杜トラ_入力シート!B142)</f>
        <v/>
      </c>
      <c r="C137" s="299" t="str">
        <f>IF(杜トラ_入力シート!C142="", "", 杜トラ_入力シート!C142)</f>
        <v/>
      </c>
      <c r="D137" s="299" t="str">
        <f>IF(杜トラ_入力シート!D142="", "", 杜トラ_入力シート!D142)</f>
        <v/>
      </c>
      <c r="E137" s="299" t="str">
        <f t="shared" si="6"/>
        <v/>
      </c>
      <c r="F137" s="299" t="str">
        <f t="shared" si="6"/>
        <v/>
      </c>
      <c r="G137" s="299" t="str">
        <f t="shared" si="7"/>
        <v/>
      </c>
      <c r="H137" s="299" t="str">
        <f t="shared" si="7"/>
        <v/>
      </c>
      <c r="I137" s="299" t="str">
        <f>IF(杜トラ_入力シート!G142="", "", 杜トラ_入力シート!G142)</f>
        <v/>
      </c>
      <c r="J137" s="299" t="str">
        <f>IF(杜トラ_入力シート!E142="", "", 杜トラ_入力シート!E142)</f>
        <v/>
      </c>
      <c r="K137" s="299" t="str">
        <f>IF(杜トラ_入力シート!F142="", "", 杜トラ_入力シート!F142)</f>
        <v/>
      </c>
      <c r="L137" s="299" t="str">
        <f>IF(杜トラ_入力シート!I142="", "", 杜トラ_入力シート!I142)</f>
        <v/>
      </c>
      <c r="M137" s="298" t="str">
        <f>IF(杜トラ_入力シート!J142="", "", 杜トラ_入力シート!J142)</f>
        <v/>
      </c>
      <c r="N137" s="298" t="str">
        <f>IF(杜トラ_入力シート!K142="", "", 杜トラ_入力シート!K142)</f>
        <v/>
      </c>
      <c r="O137" s="298" t="str">
        <f>IF(杜トラ_入力シート!L142="", "", 杜トラ_入力シート!L142)</f>
        <v/>
      </c>
      <c r="P137" s="299" t="str">
        <f>IF(杜トラ_入力シート!M142="", "", 杜トラ_入力シート!M142)</f>
        <v/>
      </c>
      <c r="Q137" s="298" t="str">
        <f>IF(A137="","",杜トラ_入力シート!$AK$2)</f>
        <v/>
      </c>
      <c r="R137" s="299" t="str">
        <f>IF(Q137="", "", 杜トラ_入力シート!$Q$2)</f>
        <v/>
      </c>
      <c r="S137" s="299" t="str">
        <f>IF(Q137="", "", 杜トラ_入力シート!$Q$1)</f>
        <v/>
      </c>
      <c r="T137" s="299" t="str">
        <f>IF(Q137="", "", 杜トラ_入力シート!$V$1)</f>
        <v/>
      </c>
      <c r="U137" s="299" t="str">
        <f>IF(Q137="", "", 杜トラ_入力シート!$Q$2)</f>
        <v/>
      </c>
      <c r="V137" s="299" t="str">
        <f>IF(杜トラ_入力シート!N142="", "", 杜トラ_入力シート!N142)</f>
        <v/>
      </c>
      <c r="W137" s="299" t="str">
        <f>IF(杜トラ_入力シート!O142="", "", 杜トラ_入力シート!O142)</f>
        <v/>
      </c>
      <c r="X137" s="298" t="str">
        <f>IF(Y137="", "", IF($L137="男", VLOOKUP(Y137, データ!$B$2:$C$101, 2, FALSE), IF($L137="女", VLOOKUP(Y137, データ!$F$2:$H$101, 2, FALSE), "")))</f>
        <v/>
      </c>
      <c r="Y137" s="299" t="str">
        <f>IF(A137="","",IF(杜トラ_入力シート!P142="", "", 杜トラ_入力シート!P142))</f>
        <v/>
      </c>
      <c r="Z137" s="299" t="str">
        <f>IF(杜トラ_入力シート!Q142="", "", 杜トラ_入力シート!Q142)</f>
        <v/>
      </c>
      <c r="AA137" s="299" t="str">
        <f>IF(杜トラ_入力シート!R142="", "", 杜トラ_入力シート!R142)</f>
        <v/>
      </c>
      <c r="AB137" s="299" t="str">
        <f>IF(杜トラ_入力シート!S142="", "", 杜トラ_入力シート!S142)</f>
        <v/>
      </c>
      <c r="AC137" s="299" t="str">
        <f>IF(杜トラ_入力シート!T142="", "", 杜トラ_入力シート!T142)</f>
        <v/>
      </c>
      <c r="AD137" s="298" t="str">
        <f>IF(AE137="", "", IF($L137="男", VLOOKUP(AE137, データ!$B$2:$C$101, 2, FALSE), IF($L137="女", VLOOKUP(AE137, データ!$F$2:$H$101, 2, FALSE), "")))</f>
        <v/>
      </c>
      <c r="AE137" s="299" t="str">
        <f>IF(A137="","",IF(杜トラ_入力シート!U142="", "", 杜トラ_入力シート!U142))</f>
        <v/>
      </c>
      <c r="AF137" s="299" t="str">
        <f>IF(杜トラ_入力シート!V142="", "", 杜トラ_入力シート!V142)</f>
        <v/>
      </c>
      <c r="AG137" s="299" t="str">
        <f>IF(杜トラ_入力シート!W142="", "", 杜トラ_入力シート!W142)</f>
        <v/>
      </c>
      <c r="AH137" s="299" t="str">
        <f>IF(杜トラ_入力シート!X142="", "", 杜トラ_入力シート!X142)</f>
        <v/>
      </c>
      <c r="AI137" s="299" t="str">
        <f>IF(杜トラ_入力シート!Y142="", "", 杜トラ_入力シート!Y142)</f>
        <v/>
      </c>
      <c r="AJ137" s="298" t="str">
        <f>IF(AK137="", "", IF($L137="男", VLOOKUP(AK137, データ!$B$2:$C$101, 2, FALSE), IF($L137="女", VLOOKUP(AK137, データ!$F$2:$H$101, 2, FALSE), "")))</f>
        <v/>
      </c>
      <c r="AK137" s="299" t="str">
        <f>IF(A137="","",IF(杜トラ_入力シート!Z142="", "", 杜トラ_入力シート!Z142))</f>
        <v/>
      </c>
      <c r="AL137" s="299" t="str">
        <f>IF(杜トラ_入力シート!AA142="", "", 杜トラ_入力シート!AA142)</f>
        <v/>
      </c>
      <c r="AM137" s="299" t="str">
        <f>IF(杜トラ_入力シート!AB142="", "", 杜トラ_入力シート!AB142)</f>
        <v/>
      </c>
      <c r="AN137" s="299" t="str">
        <f>IF(杜トラ_入力シート!AC142="", "", 杜トラ_入力シート!AC142)</f>
        <v/>
      </c>
      <c r="AO137" s="299" t="str">
        <f>IF(杜トラ_入力シート!AD142="", "", 杜トラ_入力シート!AD142)</f>
        <v/>
      </c>
      <c r="AP137" s="298" t="str">
        <f>IF(AQ137="", "", IF($L137="男", VLOOKUP(AQ137, データ!$B$2:$C$101, 2, FALSE), IF($L137="女", VLOOKUP(AQ137, データ!$F$2:$H$101, 2, FALSE), "")))</f>
        <v/>
      </c>
      <c r="AQ137" s="299" t="str">
        <f>IF(A137="","",IF(杜トラ_入力シート!AE142="", "", 杜トラ_入力シート!AE142))</f>
        <v/>
      </c>
      <c r="AR137" s="299" t="str">
        <f>IF(杜トラ_入力シート!AF142="", "", 杜トラ_入力シート!AF142)</f>
        <v/>
      </c>
      <c r="AS137" s="299" t="str">
        <f>IF(杜トラ_入力シート!AG142="", "", 杜トラ_入力シート!AG142)</f>
        <v/>
      </c>
      <c r="AT137" s="299" t="str">
        <f>IF(杜トラ_入力シート!AH142="", "", 杜トラ_入力シート!AH142)</f>
        <v/>
      </c>
      <c r="AU137" s="299" t="str">
        <f>IF(杜トラ_入力シート!AI142="", "", 杜トラ_入力シート!AI142)</f>
        <v/>
      </c>
      <c r="AV137" s="298" t="str">
        <f>IF(AW137="", "", IF($L137="男", VLOOKUP(AW137, データ!$B$2:$C$101, 2, FALSE), IF($L137="女", VLOOKUP(AW137, データ!$F$2:$H$101, 2, FALSE), "")))</f>
        <v/>
      </c>
      <c r="AW137" s="299" t="str">
        <f>IF(A137="","",IF(杜トラ_入力シート!AJ142="", "", 杜トラ_入力シート!AJ142))</f>
        <v/>
      </c>
      <c r="AX137" s="299" t="str">
        <f>IF(杜トラ_入力シート!AK142="", "", 杜トラ_入力シート!AK142)</f>
        <v/>
      </c>
      <c r="AY137" s="299" t="str">
        <f>IF(杜トラ_入力シート!AL142="", "", 杜トラ_入力シート!AL142)</f>
        <v/>
      </c>
      <c r="AZ137" s="299" t="str">
        <f>IF(杜トラ_入力シート!AM142="", "", 杜トラ_入力シート!AM142)</f>
        <v/>
      </c>
      <c r="BA137" s="299" t="str">
        <f>IF(杜トラ_入力シート!AN142="", "", 杜トラ_入力シート!AN142)</f>
        <v/>
      </c>
      <c r="BB137" s="299" t="str">
        <f t="shared" si="8"/>
        <v/>
      </c>
    </row>
    <row r="138" spans="1:54">
      <c r="A138" s="298" t="str">
        <f>杜トラ_入力シート!A143</f>
        <v/>
      </c>
      <c r="B138" s="298" t="str">
        <f>IF(杜トラ_入力シート!B143="", "", 杜トラ_入力シート!B143)</f>
        <v/>
      </c>
      <c r="C138" s="299" t="str">
        <f>IF(杜トラ_入力シート!C143="", "", 杜トラ_入力シート!C143)</f>
        <v/>
      </c>
      <c r="D138" s="299" t="str">
        <f>IF(杜トラ_入力シート!D143="", "", 杜トラ_入力シート!D143)</f>
        <v/>
      </c>
      <c r="E138" s="299" t="str">
        <f t="shared" si="6"/>
        <v/>
      </c>
      <c r="F138" s="299" t="str">
        <f t="shared" si="6"/>
        <v/>
      </c>
      <c r="G138" s="299" t="str">
        <f t="shared" si="7"/>
        <v/>
      </c>
      <c r="H138" s="299" t="str">
        <f t="shared" si="7"/>
        <v/>
      </c>
      <c r="I138" s="299" t="str">
        <f>IF(杜トラ_入力シート!G143="", "", 杜トラ_入力シート!G143)</f>
        <v/>
      </c>
      <c r="J138" s="299" t="str">
        <f>IF(杜トラ_入力シート!E143="", "", 杜トラ_入力シート!E143)</f>
        <v/>
      </c>
      <c r="K138" s="299" t="str">
        <f>IF(杜トラ_入力シート!F143="", "", 杜トラ_入力シート!F143)</f>
        <v/>
      </c>
      <c r="L138" s="299" t="str">
        <f>IF(杜トラ_入力シート!I143="", "", 杜トラ_入力シート!I143)</f>
        <v/>
      </c>
      <c r="M138" s="298" t="str">
        <f>IF(杜トラ_入力シート!J143="", "", 杜トラ_入力シート!J143)</f>
        <v/>
      </c>
      <c r="N138" s="298" t="str">
        <f>IF(杜トラ_入力シート!K143="", "", 杜トラ_入力シート!K143)</f>
        <v/>
      </c>
      <c r="O138" s="298" t="str">
        <f>IF(杜トラ_入力シート!L143="", "", 杜トラ_入力シート!L143)</f>
        <v/>
      </c>
      <c r="P138" s="299" t="str">
        <f>IF(杜トラ_入力シート!M143="", "", 杜トラ_入力シート!M143)</f>
        <v/>
      </c>
      <c r="Q138" s="298" t="str">
        <f>IF(A138="","",杜トラ_入力シート!$AK$2)</f>
        <v/>
      </c>
      <c r="R138" s="299" t="str">
        <f>IF(Q138="", "", 杜トラ_入力シート!$Q$2)</f>
        <v/>
      </c>
      <c r="S138" s="299" t="str">
        <f>IF(Q138="", "", 杜トラ_入力シート!$Q$1)</f>
        <v/>
      </c>
      <c r="T138" s="299" t="str">
        <f>IF(Q138="", "", 杜トラ_入力シート!$V$1)</f>
        <v/>
      </c>
      <c r="U138" s="299" t="str">
        <f>IF(Q138="", "", 杜トラ_入力シート!$Q$2)</f>
        <v/>
      </c>
      <c r="V138" s="299" t="str">
        <f>IF(杜トラ_入力シート!N143="", "", 杜トラ_入力シート!N143)</f>
        <v/>
      </c>
      <c r="W138" s="299" t="str">
        <f>IF(杜トラ_入力シート!O143="", "", 杜トラ_入力シート!O143)</f>
        <v/>
      </c>
      <c r="X138" s="298" t="str">
        <f>IF(Y138="", "", IF($L138="男", VLOOKUP(Y138, データ!$B$2:$C$101, 2, FALSE), IF($L138="女", VLOOKUP(Y138, データ!$F$2:$H$101, 2, FALSE), "")))</f>
        <v/>
      </c>
      <c r="Y138" s="299" t="str">
        <f>IF(A138="","",IF(杜トラ_入力シート!P143="", "", 杜トラ_入力シート!P143))</f>
        <v/>
      </c>
      <c r="Z138" s="299" t="str">
        <f>IF(杜トラ_入力シート!Q143="", "", 杜トラ_入力シート!Q143)</f>
        <v/>
      </c>
      <c r="AA138" s="299" t="str">
        <f>IF(杜トラ_入力シート!R143="", "", 杜トラ_入力シート!R143)</f>
        <v/>
      </c>
      <c r="AB138" s="299" t="str">
        <f>IF(杜トラ_入力シート!S143="", "", 杜トラ_入力シート!S143)</f>
        <v/>
      </c>
      <c r="AC138" s="299" t="str">
        <f>IF(杜トラ_入力シート!T143="", "", 杜トラ_入力シート!T143)</f>
        <v/>
      </c>
      <c r="AD138" s="298" t="str">
        <f>IF(AE138="", "", IF($L138="男", VLOOKUP(AE138, データ!$B$2:$C$101, 2, FALSE), IF($L138="女", VLOOKUP(AE138, データ!$F$2:$H$101, 2, FALSE), "")))</f>
        <v/>
      </c>
      <c r="AE138" s="299" t="str">
        <f>IF(A138="","",IF(杜トラ_入力シート!U143="", "", 杜トラ_入力シート!U143))</f>
        <v/>
      </c>
      <c r="AF138" s="299" t="str">
        <f>IF(杜トラ_入力シート!V143="", "", 杜トラ_入力シート!V143)</f>
        <v/>
      </c>
      <c r="AG138" s="299" t="str">
        <f>IF(杜トラ_入力シート!W143="", "", 杜トラ_入力シート!W143)</f>
        <v/>
      </c>
      <c r="AH138" s="299" t="str">
        <f>IF(杜トラ_入力シート!X143="", "", 杜トラ_入力シート!X143)</f>
        <v/>
      </c>
      <c r="AI138" s="299" t="str">
        <f>IF(杜トラ_入力シート!Y143="", "", 杜トラ_入力シート!Y143)</f>
        <v/>
      </c>
      <c r="AJ138" s="298" t="str">
        <f>IF(AK138="", "", IF($L138="男", VLOOKUP(AK138, データ!$B$2:$C$101, 2, FALSE), IF($L138="女", VLOOKUP(AK138, データ!$F$2:$H$101, 2, FALSE), "")))</f>
        <v/>
      </c>
      <c r="AK138" s="299" t="str">
        <f>IF(A138="","",IF(杜トラ_入力シート!Z143="", "", 杜トラ_入力シート!Z143))</f>
        <v/>
      </c>
      <c r="AL138" s="299" t="str">
        <f>IF(杜トラ_入力シート!AA143="", "", 杜トラ_入力シート!AA143)</f>
        <v/>
      </c>
      <c r="AM138" s="299" t="str">
        <f>IF(杜トラ_入力シート!AB143="", "", 杜トラ_入力シート!AB143)</f>
        <v/>
      </c>
      <c r="AN138" s="299" t="str">
        <f>IF(杜トラ_入力シート!AC143="", "", 杜トラ_入力シート!AC143)</f>
        <v/>
      </c>
      <c r="AO138" s="299" t="str">
        <f>IF(杜トラ_入力シート!AD143="", "", 杜トラ_入力シート!AD143)</f>
        <v/>
      </c>
      <c r="AP138" s="298" t="str">
        <f>IF(AQ138="", "", IF($L138="男", VLOOKUP(AQ138, データ!$B$2:$C$101, 2, FALSE), IF($L138="女", VLOOKUP(AQ138, データ!$F$2:$H$101, 2, FALSE), "")))</f>
        <v/>
      </c>
      <c r="AQ138" s="299" t="str">
        <f>IF(A138="","",IF(杜トラ_入力シート!AE143="", "", 杜トラ_入力シート!AE143))</f>
        <v/>
      </c>
      <c r="AR138" s="299" t="str">
        <f>IF(杜トラ_入力シート!AF143="", "", 杜トラ_入力シート!AF143)</f>
        <v/>
      </c>
      <c r="AS138" s="299" t="str">
        <f>IF(杜トラ_入力シート!AG143="", "", 杜トラ_入力シート!AG143)</f>
        <v/>
      </c>
      <c r="AT138" s="299" t="str">
        <f>IF(杜トラ_入力シート!AH143="", "", 杜トラ_入力シート!AH143)</f>
        <v/>
      </c>
      <c r="AU138" s="299" t="str">
        <f>IF(杜トラ_入力シート!AI143="", "", 杜トラ_入力シート!AI143)</f>
        <v/>
      </c>
      <c r="AV138" s="298" t="str">
        <f>IF(AW138="", "", IF($L138="男", VLOOKUP(AW138, データ!$B$2:$C$101, 2, FALSE), IF($L138="女", VLOOKUP(AW138, データ!$F$2:$H$101, 2, FALSE), "")))</f>
        <v/>
      </c>
      <c r="AW138" s="299" t="str">
        <f>IF(A138="","",IF(杜トラ_入力シート!AJ143="", "", 杜トラ_入力シート!AJ143))</f>
        <v/>
      </c>
      <c r="AX138" s="299" t="str">
        <f>IF(杜トラ_入力シート!AK143="", "", 杜トラ_入力シート!AK143)</f>
        <v/>
      </c>
      <c r="AY138" s="299" t="str">
        <f>IF(杜トラ_入力シート!AL143="", "", 杜トラ_入力シート!AL143)</f>
        <v/>
      </c>
      <c r="AZ138" s="299" t="str">
        <f>IF(杜トラ_入力シート!AM143="", "", 杜トラ_入力シート!AM143)</f>
        <v/>
      </c>
      <c r="BA138" s="299" t="str">
        <f>IF(杜トラ_入力シート!AN143="", "", 杜トラ_入力シート!AN143)</f>
        <v/>
      </c>
      <c r="BB138" s="299" t="str">
        <f t="shared" si="8"/>
        <v/>
      </c>
    </row>
    <row r="139" spans="1:54">
      <c r="A139" s="298" t="str">
        <f>杜トラ_入力シート!A144</f>
        <v/>
      </c>
      <c r="B139" s="298" t="str">
        <f>IF(杜トラ_入力シート!B144="", "", 杜トラ_入力シート!B144)</f>
        <v/>
      </c>
      <c r="C139" s="299" t="str">
        <f>IF(杜トラ_入力シート!C144="", "", 杜トラ_入力シート!C144)</f>
        <v/>
      </c>
      <c r="D139" s="299" t="str">
        <f>IF(杜トラ_入力シート!D144="", "", 杜トラ_入力シート!D144)</f>
        <v/>
      </c>
      <c r="E139" s="299" t="str">
        <f t="shared" si="6"/>
        <v/>
      </c>
      <c r="F139" s="299" t="str">
        <f t="shared" si="6"/>
        <v/>
      </c>
      <c r="G139" s="299" t="str">
        <f t="shared" si="7"/>
        <v/>
      </c>
      <c r="H139" s="299" t="str">
        <f t="shared" si="7"/>
        <v/>
      </c>
      <c r="I139" s="299" t="str">
        <f>IF(杜トラ_入力シート!G144="", "", 杜トラ_入力シート!G144)</f>
        <v/>
      </c>
      <c r="J139" s="299" t="str">
        <f>IF(杜トラ_入力シート!E144="", "", 杜トラ_入力シート!E144)</f>
        <v/>
      </c>
      <c r="K139" s="299" t="str">
        <f>IF(杜トラ_入力シート!F144="", "", 杜トラ_入力シート!F144)</f>
        <v/>
      </c>
      <c r="L139" s="299" t="str">
        <f>IF(杜トラ_入力シート!I144="", "", 杜トラ_入力シート!I144)</f>
        <v/>
      </c>
      <c r="M139" s="298" t="str">
        <f>IF(杜トラ_入力シート!J144="", "", 杜トラ_入力シート!J144)</f>
        <v/>
      </c>
      <c r="N139" s="298" t="str">
        <f>IF(杜トラ_入力シート!K144="", "", 杜トラ_入力シート!K144)</f>
        <v/>
      </c>
      <c r="O139" s="298" t="str">
        <f>IF(杜トラ_入力シート!L144="", "", 杜トラ_入力シート!L144)</f>
        <v/>
      </c>
      <c r="P139" s="299" t="str">
        <f>IF(杜トラ_入力シート!M144="", "", 杜トラ_入力シート!M144)</f>
        <v/>
      </c>
      <c r="Q139" s="298" t="str">
        <f>IF(A139="","",杜トラ_入力シート!$AK$2)</f>
        <v/>
      </c>
      <c r="R139" s="299" t="str">
        <f>IF(Q139="", "", 杜トラ_入力シート!$Q$2)</f>
        <v/>
      </c>
      <c r="S139" s="299" t="str">
        <f>IF(Q139="", "", 杜トラ_入力シート!$Q$1)</f>
        <v/>
      </c>
      <c r="T139" s="299" t="str">
        <f>IF(Q139="", "", 杜トラ_入力シート!$V$1)</f>
        <v/>
      </c>
      <c r="U139" s="299" t="str">
        <f>IF(Q139="", "", 杜トラ_入力シート!$Q$2)</f>
        <v/>
      </c>
      <c r="V139" s="299" t="str">
        <f>IF(杜トラ_入力シート!N144="", "", 杜トラ_入力シート!N144)</f>
        <v/>
      </c>
      <c r="W139" s="299" t="str">
        <f>IF(杜トラ_入力シート!O144="", "", 杜トラ_入力シート!O144)</f>
        <v/>
      </c>
      <c r="X139" s="298" t="str">
        <f>IF(Y139="", "", IF($L139="男", VLOOKUP(Y139, データ!$B$2:$C$101, 2, FALSE), IF($L139="女", VLOOKUP(Y139, データ!$F$2:$H$101, 2, FALSE), "")))</f>
        <v/>
      </c>
      <c r="Y139" s="299" t="str">
        <f>IF(A139="","",IF(杜トラ_入力シート!P144="", "", 杜トラ_入力シート!P144))</f>
        <v/>
      </c>
      <c r="Z139" s="299" t="str">
        <f>IF(杜トラ_入力シート!Q144="", "", 杜トラ_入力シート!Q144)</f>
        <v/>
      </c>
      <c r="AA139" s="299" t="str">
        <f>IF(杜トラ_入力シート!R144="", "", 杜トラ_入力シート!R144)</f>
        <v/>
      </c>
      <c r="AB139" s="299" t="str">
        <f>IF(杜トラ_入力シート!S144="", "", 杜トラ_入力シート!S144)</f>
        <v/>
      </c>
      <c r="AC139" s="299" t="str">
        <f>IF(杜トラ_入力シート!T144="", "", 杜トラ_入力シート!T144)</f>
        <v/>
      </c>
      <c r="AD139" s="298" t="str">
        <f>IF(AE139="", "", IF($L139="男", VLOOKUP(AE139, データ!$B$2:$C$101, 2, FALSE), IF($L139="女", VLOOKUP(AE139, データ!$F$2:$H$101, 2, FALSE), "")))</f>
        <v/>
      </c>
      <c r="AE139" s="299" t="str">
        <f>IF(A139="","",IF(杜トラ_入力シート!U144="", "", 杜トラ_入力シート!U144))</f>
        <v/>
      </c>
      <c r="AF139" s="299" t="str">
        <f>IF(杜トラ_入力シート!V144="", "", 杜トラ_入力シート!V144)</f>
        <v/>
      </c>
      <c r="AG139" s="299" t="str">
        <f>IF(杜トラ_入力シート!W144="", "", 杜トラ_入力シート!W144)</f>
        <v/>
      </c>
      <c r="AH139" s="299" t="str">
        <f>IF(杜トラ_入力シート!X144="", "", 杜トラ_入力シート!X144)</f>
        <v/>
      </c>
      <c r="AI139" s="299" t="str">
        <f>IF(杜トラ_入力シート!Y144="", "", 杜トラ_入力シート!Y144)</f>
        <v/>
      </c>
      <c r="AJ139" s="298" t="str">
        <f>IF(AK139="", "", IF($L139="男", VLOOKUP(AK139, データ!$B$2:$C$101, 2, FALSE), IF($L139="女", VLOOKUP(AK139, データ!$F$2:$H$101, 2, FALSE), "")))</f>
        <v/>
      </c>
      <c r="AK139" s="299" t="str">
        <f>IF(A139="","",IF(杜トラ_入力シート!Z144="", "", 杜トラ_入力シート!Z144))</f>
        <v/>
      </c>
      <c r="AL139" s="299" t="str">
        <f>IF(杜トラ_入力シート!AA144="", "", 杜トラ_入力シート!AA144)</f>
        <v/>
      </c>
      <c r="AM139" s="299" t="str">
        <f>IF(杜トラ_入力シート!AB144="", "", 杜トラ_入力シート!AB144)</f>
        <v/>
      </c>
      <c r="AN139" s="299" t="str">
        <f>IF(杜トラ_入力シート!AC144="", "", 杜トラ_入力シート!AC144)</f>
        <v/>
      </c>
      <c r="AO139" s="299" t="str">
        <f>IF(杜トラ_入力シート!AD144="", "", 杜トラ_入力シート!AD144)</f>
        <v/>
      </c>
      <c r="AP139" s="298" t="str">
        <f>IF(AQ139="", "", IF($L139="男", VLOOKUP(AQ139, データ!$B$2:$C$101, 2, FALSE), IF($L139="女", VLOOKUP(AQ139, データ!$F$2:$H$101, 2, FALSE), "")))</f>
        <v/>
      </c>
      <c r="AQ139" s="299" t="str">
        <f>IF(A139="","",IF(杜トラ_入力シート!AE144="", "", 杜トラ_入力シート!AE144))</f>
        <v/>
      </c>
      <c r="AR139" s="299" t="str">
        <f>IF(杜トラ_入力シート!AF144="", "", 杜トラ_入力シート!AF144)</f>
        <v/>
      </c>
      <c r="AS139" s="299" t="str">
        <f>IF(杜トラ_入力シート!AG144="", "", 杜トラ_入力シート!AG144)</f>
        <v/>
      </c>
      <c r="AT139" s="299" t="str">
        <f>IF(杜トラ_入力シート!AH144="", "", 杜トラ_入力シート!AH144)</f>
        <v/>
      </c>
      <c r="AU139" s="299" t="str">
        <f>IF(杜トラ_入力シート!AI144="", "", 杜トラ_入力シート!AI144)</f>
        <v/>
      </c>
      <c r="AV139" s="298" t="str">
        <f>IF(AW139="", "", IF($L139="男", VLOOKUP(AW139, データ!$B$2:$C$101, 2, FALSE), IF($L139="女", VLOOKUP(AW139, データ!$F$2:$H$101, 2, FALSE), "")))</f>
        <v/>
      </c>
      <c r="AW139" s="299" t="str">
        <f>IF(A139="","",IF(杜トラ_入力シート!AJ144="", "", 杜トラ_入力シート!AJ144))</f>
        <v/>
      </c>
      <c r="AX139" s="299" t="str">
        <f>IF(杜トラ_入力シート!AK144="", "", 杜トラ_入力シート!AK144)</f>
        <v/>
      </c>
      <c r="AY139" s="299" t="str">
        <f>IF(杜トラ_入力シート!AL144="", "", 杜トラ_入力シート!AL144)</f>
        <v/>
      </c>
      <c r="AZ139" s="299" t="str">
        <f>IF(杜トラ_入力シート!AM144="", "", 杜トラ_入力シート!AM144)</f>
        <v/>
      </c>
      <c r="BA139" s="299" t="str">
        <f>IF(杜トラ_入力シート!AN144="", "", 杜トラ_入力シート!AN144)</f>
        <v/>
      </c>
      <c r="BB139" s="299" t="str">
        <f t="shared" si="8"/>
        <v/>
      </c>
    </row>
    <row r="140" spans="1:54">
      <c r="A140" s="298" t="str">
        <f>杜トラ_入力シート!A145</f>
        <v/>
      </c>
      <c r="B140" s="298" t="str">
        <f>IF(杜トラ_入力シート!B145="", "", 杜トラ_入力シート!B145)</f>
        <v/>
      </c>
      <c r="C140" s="299" t="str">
        <f>IF(杜トラ_入力シート!C145="", "", 杜トラ_入力シート!C145)</f>
        <v/>
      </c>
      <c r="D140" s="299" t="str">
        <f>IF(杜トラ_入力シート!D145="", "", 杜トラ_入力シート!D145)</f>
        <v/>
      </c>
      <c r="E140" s="299" t="str">
        <f t="shared" si="6"/>
        <v/>
      </c>
      <c r="F140" s="299" t="str">
        <f t="shared" si="6"/>
        <v/>
      </c>
      <c r="G140" s="299" t="str">
        <f t="shared" si="7"/>
        <v/>
      </c>
      <c r="H140" s="299" t="str">
        <f t="shared" si="7"/>
        <v/>
      </c>
      <c r="I140" s="299" t="str">
        <f>IF(杜トラ_入力シート!G145="", "", 杜トラ_入力シート!G145)</f>
        <v/>
      </c>
      <c r="J140" s="299" t="str">
        <f>IF(杜トラ_入力シート!E145="", "", 杜トラ_入力シート!E145)</f>
        <v/>
      </c>
      <c r="K140" s="299" t="str">
        <f>IF(杜トラ_入力シート!F145="", "", 杜トラ_入力シート!F145)</f>
        <v/>
      </c>
      <c r="L140" s="299" t="str">
        <f>IF(杜トラ_入力シート!I145="", "", 杜トラ_入力シート!I145)</f>
        <v/>
      </c>
      <c r="M140" s="298" t="str">
        <f>IF(杜トラ_入力シート!J145="", "", 杜トラ_入力シート!J145)</f>
        <v/>
      </c>
      <c r="N140" s="298" t="str">
        <f>IF(杜トラ_入力シート!K145="", "", 杜トラ_入力シート!K145)</f>
        <v/>
      </c>
      <c r="O140" s="298" t="str">
        <f>IF(杜トラ_入力シート!L145="", "", 杜トラ_入力シート!L145)</f>
        <v/>
      </c>
      <c r="P140" s="299" t="str">
        <f>IF(杜トラ_入力シート!M145="", "", 杜トラ_入力シート!M145)</f>
        <v/>
      </c>
      <c r="Q140" s="298" t="str">
        <f>IF(A140="","",杜トラ_入力シート!$AK$2)</f>
        <v/>
      </c>
      <c r="R140" s="299" t="str">
        <f>IF(Q140="", "", 杜トラ_入力シート!$Q$2)</f>
        <v/>
      </c>
      <c r="S140" s="299" t="str">
        <f>IF(Q140="", "", 杜トラ_入力シート!$Q$1)</f>
        <v/>
      </c>
      <c r="T140" s="299" t="str">
        <f>IF(Q140="", "", 杜トラ_入力シート!$V$1)</f>
        <v/>
      </c>
      <c r="U140" s="299" t="str">
        <f>IF(Q140="", "", 杜トラ_入力シート!$Q$2)</f>
        <v/>
      </c>
      <c r="V140" s="299" t="str">
        <f>IF(杜トラ_入力シート!N145="", "", 杜トラ_入力シート!N145)</f>
        <v/>
      </c>
      <c r="W140" s="299" t="str">
        <f>IF(杜トラ_入力シート!O145="", "", 杜トラ_入力シート!O145)</f>
        <v/>
      </c>
      <c r="X140" s="298" t="str">
        <f>IF(Y140="", "", IF($L140="男", VLOOKUP(Y140, データ!$B$2:$C$101, 2, FALSE), IF($L140="女", VLOOKUP(Y140, データ!$F$2:$H$101, 2, FALSE), "")))</f>
        <v/>
      </c>
      <c r="Y140" s="299" t="str">
        <f>IF(A140="","",IF(杜トラ_入力シート!P145="", "", 杜トラ_入力シート!P145))</f>
        <v/>
      </c>
      <c r="Z140" s="299" t="str">
        <f>IF(杜トラ_入力シート!Q145="", "", 杜トラ_入力シート!Q145)</f>
        <v/>
      </c>
      <c r="AA140" s="299" t="str">
        <f>IF(杜トラ_入力シート!R145="", "", 杜トラ_入力シート!R145)</f>
        <v/>
      </c>
      <c r="AB140" s="299" t="str">
        <f>IF(杜トラ_入力シート!S145="", "", 杜トラ_入力シート!S145)</f>
        <v/>
      </c>
      <c r="AC140" s="299" t="str">
        <f>IF(杜トラ_入力シート!T145="", "", 杜トラ_入力シート!T145)</f>
        <v/>
      </c>
      <c r="AD140" s="298" t="str">
        <f>IF(AE140="", "", IF($L140="男", VLOOKUP(AE140, データ!$B$2:$C$101, 2, FALSE), IF($L140="女", VLOOKUP(AE140, データ!$F$2:$H$101, 2, FALSE), "")))</f>
        <v/>
      </c>
      <c r="AE140" s="299" t="str">
        <f>IF(A140="","",IF(杜トラ_入力シート!U145="", "", 杜トラ_入力シート!U145))</f>
        <v/>
      </c>
      <c r="AF140" s="299" t="str">
        <f>IF(杜トラ_入力シート!V145="", "", 杜トラ_入力シート!V145)</f>
        <v/>
      </c>
      <c r="AG140" s="299" t="str">
        <f>IF(杜トラ_入力シート!W145="", "", 杜トラ_入力シート!W145)</f>
        <v/>
      </c>
      <c r="AH140" s="299" t="str">
        <f>IF(杜トラ_入力シート!X145="", "", 杜トラ_入力シート!X145)</f>
        <v/>
      </c>
      <c r="AI140" s="299" t="str">
        <f>IF(杜トラ_入力シート!Y145="", "", 杜トラ_入力シート!Y145)</f>
        <v/>
      </c>
      <c r="AJ140" s="298" t="str">
        <f>IF(AK140="", "", IF($L140="男", VLOOKUP(AK140, データ!$B$2:$C$101, 2, FALSE), IF($L140="女", VLOOKUP(AK140, データ!$F$2:$H$101, 2, FALSE), "")))</f>
        <v/>
      </c>
      <c r="AK140" s="299" t="str">
        <f>IF(A140="","",IF(杜トラ_入力シート!Z145="", "", 杜トラ_入力シート!Z145))</f>
        <v/>
      </c>
      <c r="AL140" s="299" t="str">
        <f>IF(杜トラ_入力シート!AA145="", "", 杜トラ_入力シート!AA145)</f>
        <v/>
      </c>
      <c r="AM140" s="299" t="str">
        <f>IF(杜トラ_入力シート!AB145="", "", 杜トラ_入力シート!AB145)</f>
        <v/>
      </c>
      <c r="AN140" s="299" t="str">
        <f>IF(杜トラ_入力シート!AC145="", "", 杜トラ_入力シート!AC145)</f>
        <v/>
      </c>
      <c r="AO140" s="299" t="str">
        <f>IF(杜トラ_入力シート!AD145="", "", 杜トラ_入力シート!AD145)</f>
        <v/>
      </c>
      <c r="AP140" s="298" t="str">
        <f>IF(AQ140="", "", IF($L140="男", VLOOKUP(AQ140, データ!$B$2:$C$101, 2, FALSE), IF($L140="女", VLOOKUP(AQ140, データ!$F$2:$H$101, 2, FALSE), "")))</f>
        <v/>
      </c>
      <c r="AQ140" s="299" t="str">
        <f>IF(A140="","",IF(杜トラ_入力シート!AE145="", "", 杜トラ_入力シート!AE145))</f>
        <v/>
      </c>
      <c r="AR140" s="299" t="str">
        <f>IF(杜トラ_入力シート!AF145="", "", 杜トラ_入力シート!AF145)</f>
        <v/>
      </c>
      <c r="AS140" s="299" t="str">
        <f>IF(杜トラ_入力シート!AG145="", "", 杜トラ_入力シート!AG145)</f>
        <v/>
      </c>
      <c r="AT140" s="299" t="str">
        <f>IF(杜トラ_入力シート!AH145="", "", 杜トラ_入力シート!AH145)</f>
        <v/>
      </c>
      <c r="AU140" s="299" t="str">
        <f>IF(杜トラ_入力シート!AI145="", "", 杜トラ_入力シート!AI145)</f>
        <v/>
      </c>
      <c r="AV140" s="298" t="str">
        <f>IF(AW140="", "", IF($L140="男", VLOOKUP(AW140, データ!$B$2:$C$101, 2, FALSE), IF($L140="女", VLOOKUP(AW140, データ!$F$2:$H$101, 2, FALSE), "")))</f>
        <v/>
      </c>
      <c r="AW140" s="299" t="str">
        <f>IF(A140="","",IF(杜トラ_入力シート!AJ145="", "", 杜トラ_入力シート!AJ145))</f>
        <v/>
      </c>
      <c r="AX140" s="299" t="str">
        <f>IF(杜トラ_入力シート!AK145="", "", 杜トラ_入力シート!AK145)</f>
        <v/>
      </c>
      <c r="AY140" s="299" t="str">
        <f>IF(杜トラ_入力シート!AL145="", "", 杜トラ_入力シート!AL145)</f>
        <v/>
      </c>
      <c r="AZ140" s="299" t="str">
        <f>IF(杜トラ_入力シート!AM145="", "", 杜トラ_入力シート!AM145)</f>
        <v/>
      </c>
      <c r="BA140" s="299" t="str">
        <f>IF(杜トラ_入力シート!AN145="", "", 杜トラ_入力シート!AN145)</f>
        <v/>
      </c>
      <c r="BB140" s="299" t="str">
        <f t="shared" si="8"/>
        <v/>
      </c>
    </row>
    <row r="141" spans="1:54">
      <c r="A141" s="298" t="str">
        <f>杜トラ_入力シート!A146</f>
        <v/>
      </c>
      <c r="B141" s="298" t="str">
        <f>IF(杜トラ_入力シート!B146="", "", 杜トラ_入力シート!B146)</f>
        <v/>
      </c>
      <c r="C141" s="299" t="str">
        <f>IF(杜トラ_入力シート!C146="", "", 杜トラ_入力シート!C146)</f>
        <v/>
      </c>
      <c r="D141" s="299" t="str">
        <f>IF(杜トラ_入力シート!D146="", "", 杜トラ_入力シート!D146)</f>
        <v/>
      </c>
      <c r="E141" s="299" t="str">
        <f t="shared" si="6"/>
        <v/>
      </c>
      <c r="F141" s="299" t="str">
        <f t="shared" si="6"/>
        <v/>
      </c>
      <c r="G141" s="299" t="str">
        <f t="shared" si="7"/>
        <v/>
      </c>
      <c r="H141" s="299" t="str">
        <f t="shared" si="7"/>
        <v/>
      </c>
      <c r="I141" s="299" t="str">
        <f>IF(杜トラ_入力シート!G146="", "", 杜トラ_入力シート!G146)</f>
        <v/>
      </c>
      <c r="J141" s="299" t="str">
        <f>IF(杜トラ_入力シート!E146="", "", 杜トラ_入力シート!E146)</f>
        <v/>
      </c>
      <c r="K141" s="299" t="str">
        <f>IF(杜トラ_入力シート!F146="", "", 杜トラ_入力シート!F146)</f>
        <v/>
      </c>
      <c r="L141" s="299" t="str">
        <f>IF(杜トラ_入力シート!I146="", "", 杜トラ_入力シート!I146)</f>
        <v/>
      </c>
      <c r="M141" s="298" t="str">
        <f>IF(杜トラ_入力シート!J146="", "", 杜トラ_入力シート!J146)</f>
        <v/>
      </c>
      <c r="N141" s="298" t="str">
        <f>IF(杜トラ_入力シート!K146="", "", 杜トラ_入力シート!K146)</f>
        <v/>
      </c>
      <c r="O141" s="298" t="str">
        <f>IF(杜トラ_入力シート!L146="", "", 杜トラ_入力シート!L146)</f>
        <v/>
      </c>
      <c r="P141" s="299" t="str">
        <f>IF(杜トラ_入力シート!M146="", "", 杜トラ_入力シート!M146)</f>
        <v/>
      </c>
      <c r="Q141" s="298" t="str">
        <f>IF(A141="","",杜トラ_入力シート!$AK$2)</f>
        <v/>
      </c>
      <c r="R141" s="299" t="str">
        <f>IF(Q141="", "", 杜トラ_入力シート!$Q$2)</f>
        <v/>
      </c>
      <c r="S141" s="299" t="str">
        <f>IF(Q141="", "", 杜トラ_入力シート!$Q$1)</f>
        <v/>
      </c>
      <c r="T141" s="299" t="str">
        <f>IF(Q141="", "", 杜トラ_入力シート!$V$1)</f>
        <v/>
      </c>
      <c r="U141" s="299" t="str">
        <f>IF(Q141="", "", 杜トラ_入力シート!$Q$2)</f>
        <v/>
      </c>
      <c r="V141" s="299" t="str">
        <f>IF(杜トラ_入力シート!N146="", "", 杜トラ_入力シート!N146)</f>
        <v/>
      </c>
      <c r="W141" s="299" t="str">
        <f>IF(杜トラ_入力シート!O146="", "", 杜トラ_入力シート!O146)</f>
        <v/>
      </c>
      <c r="X141" s="298" t="str">
        <f>IF(Y141="", "", IF($L141="男", VLOOKUP(Y141, データ!$B$2:$C$101, 2, FALSE), IF($L141="女", VLOOKUP(Y141, データ!$F$2:$H$101, 2, FALSE), "")))</f>
        <v/>
      </c>
      <c r="Y141" s="299" t="str">
        <f>IF(A141="","",IF(杜トラ_入力シート!P146="", "", 杜トラ_入力シート!P146))</f>
        <v/>
      </c>
      <c r="Z141" s="299" t="str">
        <f>IF(杜トラ_入力シート!Q146="", "", 杜トラ_入力シート!Q146)</f>
        <v/>
      </c>
      <c r="AA141" s="299" t="str">
        <f>IF(杜トラ_入力シート!R146="", "", 杜トラ_入力シート!R146)</f>
        <v/>
      </c>
      <c r="AB141" s="299" t="str">
        <f>IF(杜トラ_入力シート!S146="", "", 杜トラ_入力シート!S146)</f>
        <v/>
      </c>
      <c r="AC141" s="299" t="str">
        <f>IF(杜トラ_入力シート!T146="", "", 杜トラ_入力シート!T146)</f>
        <v/>
      </c>
      <c r="AD141" s="298" t="str">
        <f>IF(AE141="", "", IF($L141="男", VLOOKUP(AE141, データ!$B$2:$C$101, 2, FALSE), IF($L141="女", VLOOKUP(AE141, データ!$F$2:$H$101, 2, FALSE), "")))</f>
        <v/>
      </c>
      <c r="AE141" s="299" t="str">
        <f>IF(A141="","",IF(杜トラ_入力シート!U146="", "", 杜トラ_入力シート!U146))</f>
        <v/>
      </c>
      <c r="AF141" s="299" t="str">
        <f>IF(杜トラ_入力シート!V146="", "", 杜トラ_入力シート!V146)</f>
        <v/>
      </c>
      <c r="AG141" s="299" t="str">
        <f>IF(杜トラ_入力シート!W146="", "", 杜トラ_入力シート!W146)</f>
        <v/>
      </c>
      <c r="AH141" s="299" t="str">
        <f>IF(杜トラ_入力シート!X146="", "", 杜トラ_入力シート!X146)</f>
        <v/>
      </c>
      <c r="AI141" s="299" t="str">
        <f>IF(杜トラ_入力シート!Y146="", "", 杜トラ_入力シート!Y146)</f>
        <v/>
      </c>
      <c r="AJ141" s="298" t="str">
        <f>IF(AK141="", "", IF($L141="男", VLOOKUP(AK141, データ!$B$2:$C$101, 2, FALSE), IF($L141="女", VLOOKUP(AK141, データ!$F$2:$H$101, 2, FALSE), "")))</f>
        <v/>
      </c>
      <c r="AK141" s="299" t="str">
        <f>IF(A141="","",IF(杜トラ_入力シート!Z146="", "", 杜トラ_入力シート!Z146))</f>
        <v/>
      </c>
      <c r="AL141" s="299" t="str">
        <f>IF(杜トラ_入力シート!AA146="", "", 杜トラ_入力シート!AA146)</f>
        <v/>
      </c>
      <c r="AM141" s="299" t="str">
        <f>IF(杜トラ_入力シート!AB146="", "", 杜トラ_入力シート!AB146)</f>
        <v/>
      </c>
      <c r="AN141" s="299" t="str">
        <f>IF(杜トラ_入力シート!AC146="", "", 杜トラ_入力シート!AC146)</f>
        <v/>
      </c>
      <c r="AO141" s="299" t="str">
        <f>IF(杜トラ_入力シート!AD146="", "", 杜トラ_入力シート!AD146)</f>
        <v/>
      </c>
      <c r="AP141" s="298" t="str">
        <f>IF(AQ141="", "", IF($L141="男", VLOOKUP(AQ141, データ!$B$2:$C$101, 2, FALSE), IF($L141="女", VLOOKUP(AQ141, データ!$F$2:$H$101, 2, FALSE), "")))</f>
        <v/>
      </c>
      <c r="AQ141" s="299" t="str">
        <f>IF(A141="","",IF(杜トラ_入力シート!AE146="", "", 杜トラ_入力シート!AE146))</f>
        <v/>
      </c>
      <c r="AR141" s="299" t="str">
        <f>IF(杜トラ_入力シート!AF146="", "", 杜トラ_入力シート!AF146)</f>
        <v/>
      </c>
      <c r="AS141" s="299" t="str">
        <f>IF(杜トラ_入力シート!AG146="", "", 杜トラ_入力シート!AG146)</f>
        <v/>
      </c>
      <c r="AT141" s="299" t="str">
        <f>IF(杜トラ_入力シート!AH146="", "", 杜トラ_入力シート!AH146)</f>
        <v/>
      </c>
      <c r="AU141" s="299" t="str">
        <f>IF(杜トラ_入力シート!AI146="", "", 杜トラ_入力シート!AI146)</f>
        <v/>
      </c>
      <c r="AV141" s="298" t="str">
        <f>IF(AW141="", "", IF($L141="男", VLOOKUP(AW141, データ!$B$2:$C$101, 2, FALSE), IF($L141="女", VLOOKUP(AW141, データ!$F$2:$H$101, 2, FALSE), "")))</f>
        <v/>
      </c>
      <c r="AW141" s="299" t="str">
        <f>IF(A141="","",IF(杜トラ_入力シート!AJ146="", "", 杜トラ_入力シート!AJ146))</f>
        <v/>
      </c>
      <c r="AX141" s="299" t="str">
        <f>IF(杜トラ_入力シート!AK146="", "", 杜トラ_入力シート!AK146)</f>
        <v/>
      </c>
      <c r="AY141" s="299" t="str">
        <f>IF(杜トラ_入力シート!AL146="", "", 杜トラ_入力シート!AL146)</f>
        <v/>
      </c>
      <c r="AZ141" s="299" t="str">
        <f>IF(杜トラ_入力シート!AM146="", "", 杜トラ_入力シート!AM146)</f>
        <v/>
      </c>
      <c r="BA141" s="299" t="str">
        <f>IF(杜トラ_入力シート!AN146="", "", 杜トラ_入力シート!AN146)</f>
        <v/>
      </c>
      <c r="BB141" s="299" t="str">
        <f t="shared" si="8"/>
        <v/>
      </c>
    </row>
    <row r="142" spans="1:54">
      <c r="A142" s="298" t="str">
        <f>杜トラ_入力シート!A147</f>
        <v/>
      </c>
      <c r="B142" s="298" t="str">
        <f>IF(杜トラ_入力シート!B147="", "", 杜トラ_入力シート!B147)</f>
        <v/>
      </c>
      <c r="C142" s="299" t="str">
        <f>IF(杜トラ_入力シート!C147="", "", 杜トラ_入力シート!C147)</f>
        <v/>
      </c>
      <c r="D142" s="299" t="str">
        <f>IF(杜トラ_入力シート!D147="", "", 杜トラ_入力シート!D147)</f>
        <v/>
      </c>
      <c r="E142" s="299" t="str">
        <f t="shared" si="6"/>
        <v/>
      </c>
      <c r="F142" s="299" t="str">
        <f t="shared" si="6"/>
        <v/>
      </c>
      <c r="G142" s="299" t="str">
        <f t="shared" si="7"/>
        <v/>
      </c>
      <c r="H142" s="299" t="str">
        <f t="shared" si="7"/>
        <v/>
      </c>
      <c r="I142" s="299" t="str">
        <f>IF(杜トラ_入力シート!G147="", "", 杜トラ_入力シート!G147)</f>
        <v/>
      </c>
      <c r="J142" s="299" t="str">
        <f>IF(杜トラ_入力シート!E147="", "", 杜トラ_入力シート!E147)</f>
        <v/>
      </c>
      <c r="K142" s="299" t="str">
        <f>IF(杜トラ_入力シート!F147="", "", 杜トラ_入力シート!F147)</f>
        <v/>
      </c>
      <c r="L142" s="299" t="str">
        <f>IF(杜トラ_入力シート!I147="", "", 杜トラ_入力シート!I147)</f>
        <v/>
      </c>
      <c r="M142" s="298" t="str">
        <f>IF(杜トラ_入力シート!J147="", "", 杜トラ_入力シート!J147)</f>
        <v/>
      </c>
      <c r="N142" s="298" t="str">
        <f>IF(杜トラ_入力シート!K147="", "", 杜トラ_入力シート!K147)</f>
        <v/>
      </c>
      <c r="O142" s="298" t="str">
        <f>IF(杜トラ_入力シート!L147="", "", 杜トラ_入力シート!L147)</f>
        <v/>
      </c>
      <c r="P142" s="299" t="str">
        <f>IF(杜トラ_入力シート!M147="", "", 杜トラ_入力シート!M147)</f>
        <v/>
      </c>
      <c r="Q142" s="298" t="str">
        <f>IF(A142="","",杜トラ_入力シート!$AK$2)</f>
        <v/>
      </c>
      <c r="R142" s="299" t="str">
        <f>IF(Q142="", "", 杜トラ_入力シート!$Q$2)</f>
        <v/>
      </c>
      <c r="S142" s="299" t="str">
        <f>IF(Q142="", "", 杜トラ_入力シート!$Q$1)</f>
        <v/>
      </c>
      <c r="T142" s="299" t="str">
        <f>IF(Q142="", "", 杜トラ_入力シート!$V$1)</f>
        <v/>
      </c>
      <c r="U142" s="299" t="str">
        <f>IF(Q142="", "", 杜トラ_入力シート!$Q$2)</f>
        <v/>
      </c>
      <c r="V142" s="299" t="str">
        <f>IF(杜トラ_入力シート!N147="", "", 杜トラ_入力シート!N147)</f>
        <v/>
      </c>
      <c r="W142" s="299" t="str">
        <f>IF(杜トラ_入力シート!O147="", "", 杜トラ_入力シート!O147)</f>
        <v/>
      </c>
      <c r="X142" s="298" t="str">
        <f>IF(Y142="", "", IF($L142="男", VLOOKUP(Y142, データ!$B$2:$C$101, 2, FALSE), IF($L142="女", VLOOKUP(Y142, データ!$F$2:$H$101, 2, FALSE), "")))</f>
        <v/>
      </c>
      <c r="Y142" s="299" t="str">
        <f>IF(A142="","",IF(杜トラ_入力シート!P147="", "", 杜トラ_入力シート!P147))</f>
        <v/>
      </c>
      <c r="Z142" s="299" t="str">
        <f>IF(杜トラ_入力シート!Q147="", "", 杜トラ_入力シート!Q147)</f>
        <v/>
      </c>
      <c r="AA142" s="299" t="str">
        <f>IF(杜トラ_入力シート!R147="", "", 杜トラ_入力シート!R147)</f>
        <v/>
      </c>
      <c r="AB142" s="299" t="str">
        <f>IF(杜トラ_入力シート!S147="", "", 杜トラ_入力シート!S147)</f>
        <v/>
      </c>
      <c r="AC142" s="299" t="str">
        <f>IF(杜トラ_入力シート!T147="", "", 杜トラ_入力シート!T147)</f>
        <v/>
      </c>
      <c r="AD142" s="298" t="str">
        <f>IF(AE142="", "", IF($L142="男", VLOOKUP(AE142, データ!$B$2:$C$101, 2, FALSE), IF($L142="女", VLOOKUP(AE142, データ!$F$2:$H$101, 2, FALSE), "")))</f>
        <v/>
      </c>
      <c r="AE142" s="299" t="str">
        <f>IF(A142="","",IF(杜トラ_入力シート!U147="", "", 杜トラ_入力シート!U147))</f>
        <v/>
      </c>
      <c r="AF142" s="299" t="str">
        <f>IF(杜トラ_入力シート!V147="", "", 杜トラ_入力シート!V147)</f>
        <v/>
      </c>
      <c r="AG142" s="299" t="str">
        <f>IF(杜トラ_入力シート!W147="", "", 杜トラ_入力シート!W147)</f>
        <v/>
      </c>
      <c r="AH142" s="299" t="str">
        <f>IF(杜トラ_入力シート!X147="", "", 杜トラ_入力シート!X147)</f>
        <v/>
      </c>
      <c r="AI142" s="299" t="str">
        <f>IF(杜トラ_入力シート!Y147="", "", 杜トラ_入力シート!Y147)</f>
        <v/>
      </c>
      <c r="AJ142" s="298" t="str">
        <f>IF(AK142="", "", IF($L142="男", VLOOKUP(AK142, データ!$B$2:$C$101, 2, FALSE), IF($L142="女", VLOOKUP(AK142, データ!$F$2:$H$101, 2, FALSE), "")))</f>
        <v/>
      </c>
      <c r="AK142" s="299" t="str">
        <f>IF(A142="","",IF(杜トラ_入力シート!Z147="", "", 杜トラ_入力シート!Z147))</f>
        <v/>
      </c>
      <c r="AL142" s="299" t="str">
        <f>IF(杜トラ_入力シート!AA147="", "", 杜トラ_入力シート!AA147)</f>
        <v/>
      </c>
      <c r="AM142" s="299" t="str">
        <f>IF(杜トラ_入力シート!AB147="", "", 杜トラ_入力シート!AB147)</f>
        <v/>
      </c>
      <c r="AN142" s="299" t="str">
        <f>IF(杜トラ_入力シート!AC147="", "", 杜トラ_入力シート!AC147)</f>
        <v/>
      </c>
      <c r="AO142" s="299" t="str">
        <f>IF(杜トラ_入力シート!AD147="", "", 杜トラ_入力シート!AD147)</f>
        <v/>
      </c>
      <c r="AP142" s="298" t="str">
        <f>IF(AQ142="", "", IF($L142="男", VLOOKUP(AQ142, データ!$B$2:$C$101, 2, FALSE), IF($L142="女", VLOOKUP(AQ142, データ!$F$2:$H$101, 2, FALSE), "")))</f>
        <v/>
      </c>
      <c r="AQ142" s="299" t="str">
        <f>IF(A142="","",IF(杜トラ_入力シート!AE147="", "", 杜トラ_入力シート!AE147))</f>
        <v/>
      </c>
      <c r="AR142" s="299" t="str">
        <f>IF(杜トラ_入力シート!AF147="", "", 杜トラ_入力シート!AF147)</f>
        <v/>
      </c>
      <c r="AS142" s="299" t="str">
        <f>IF(杜トラ_入力シート!AG147="", "", 杜トラ_入力シート!AG147)</f>
        <v/>
      </c>
      <c r="AT142" s="299" t="str">
        <f>IF(杜トラ_入力シート!AH147="", "", 杜トラ_入力シート!AH147)</f>
        <v/>
      </c>
      <c r="AU142" s="299" t="str">
        <f>IF(杜トラ_入力シート!AI147="", "", 杜トラ_入力シート!AI147)</f>
        <v/>
      </c>
      <c r="AV142" s="298" t="str">
        <f>IF(AW142="", "", IF($L142="男", VLOOKUP(AW142, データ!$B$2:$C$101, 2, FALSE), IF($L142="女", VLOOKUP(AW142, データ!$F$2:$H$101, 2, FALSE), "")))</f>
        <v/>
      </c>
      <c r="AW142" s="299" t="str">
        <f>IF(A142="","",IF(杜トラ_入力シート!AJ147="", "", 杜トラ_入力シート!AJ147))</f>
        <v/>
      </c>
      <c r="AX142" s="299" t="str">
        <f>IF(杜トラ_入力シート!AK147="", "", 杜トラ_入力シート!AK147)</f>
        <v/>
      </c>
      <c r="AY142" s="299" t="str">
        <f>IF(杜トラ_入力シート!AL147="", "", 杜トラ_入力シート!AL147)</f>
        <v/>
      </c>
      <c r="AZ142" s="299" t="str">
        <f>IF(杜トラ_入力シート!AM147="", "", 杜トラ_入力シート!AM147)</f>
        <v/>
      </c>
      <c r="BA142" s="299" t="str">
        <f>IF(杜トラ_入力シート!AN147="", "", 杜トラ_入力シート!AN147)</f>
        <v/>
      </c>
      <c r="BB142" s="299" t="str">
        <f t="shared" si="8"/>
        <v/>
      </c>
    </row>
    <row r="143" spans="1:54">
      <c r="A143" s="298" t="str">
        <f>杜トラ_入力シート!A148</f>
        <v/>
      </c>
      <c r="B143" s="298" t="str">
        <f>IF(杜トラ_入力シート!B148="", "", 杜トラ_入力シート!B148)</f>
        <v/>
      </c>
      <c r="C143" s="299" t="str">
        <f>IF(杜トラ_入力シート!C148="", "", 杜トラ_入力シート!C148)</f>
        <v/>
      </c>
      <c r="D143" s="299" t="str">
        <f>IF(杜トラ_入力シート!D148="", "", 杜トラ_入力シート!D148)</f>
        <v/>
      </c>
      <c r="E143" s="299" t="str">
        <f t="shared" si="6"/>
        <v/>
      </c>
      <c r="F143" s="299" t="str">
        <f t="shared" si="6"/>
        <v/>
      </c>
      <c r="G143" s="299" t="str">
        <f t="shared" si="7"/>
        <v/>
      </c>
      <c r="H143" s="299" t="str">
        <f t="shared" si="7"/>
        <v/>
      </c>
      <c r="I143" s="299" t="str">
        <f>IF(杜トラ_入力シート!G148="", "", 杜トラ_入力シート!G148)</f>
        <v/>
      </c>
      <c r="J143" s="299" t="str">
        <f>IF(杜トラ_入力シート!E148="", "", 杜トラ_入力シート!E148)</f>
        <v/>
      </c>
      <c r="K143" s="299" t="str">
        <f>IF(杜トラ_入力シート!F148="", "", 杜トラ_入力シート!F148)</f>
        <v/>
      </c>
      <c r="L143" s="299" t="str">
        <f>IF(杜トラ_入力シート!I148="", "", 杜トラ_入力シート!I148)</f>
        <v/>
      </c>
      <c r="M143" s="298" t="str">
        <f>IF(杜トラ_入力シート!J148="", "", 杜トラ_入力シート!J148)</f>
        <v/>
      </c>
      <c r="N143" s="298" t="str">
        <f>IF(杜トラ_入力シート!K148="", "", 杜トラ_入力シート!K148)</f>
        <v/>
      </c>
      <c r="O143" s="298" t="str">
        <f>IF(杜トラ_入力シート!L148="", "", 杜トラ_入力シート!L148)</f>
        <v/>
      </c>
      <c r="P143" s="299" t="str">
        <f>IF(杜トラ_入力シート!M148="", "", 杜トラ_入力シート!M148)</f>
        <v/>
      </c>
      <c r="Q143" s="298" t="str">
        <f>IF(A143="","",杜トラ_入力シート!$AK$2)</f>
        <v/>
      </c>
      <c r="R143" s="299" t="str">
        <f>IF(Q143="", "", 杜トラ_入力シート!$Q$2)</f>
        <v/>
      </c>
      <c r="S143" s="299" t="str">
        <f>IF(Q143="", "", 杜トラ_入力シート!$Q$1)</f>
        <v/>
      </c>
      <c r="T143" s="299" t="str">
        <f>IF(Q143="", "", 杜トラ_入力シート!$V$1)</f>
        <v/>
      </c>
      <c r="U143" s="299" t="str">
        <f>IF(Q143="", "", 杜トラ_入力シート!$Q$2)</f>
        <v/>
      </c>
      <c r="V143" s="299" t="str">
        <f>IF(杜トラ_入力シート!N148="", "", 杜トラ_入力シート!N148)</f>
        <v/>
      </c>
      <c r="W143" s="299" t="str">
        <f>IF(杜トラ_入力シート!O148="", "", 杜トラ_入力シート!O148)</f>
        <v/>
      </c>
      <c r="X143" s="298" t="str">
        <f>IF(Y143="", "", IF($L143="男", VLOOKUP(Y143, データ!$B$2:$C$101, 2, FALSE), IF($L143="女", VLOOKUP(Y143, データ!$F$2:$H$101, 2, FALSE), "")))</f>
        <v/>
      </c>
      <c r="Y143" s="299" t="str">
        <f>IF(A143="","",IF(杜トラ_入力シート!P148="", "", 杜トラ_入力シート!P148))</f>
        <v/>
      </c>
      <c r="Z143" s="299" t="str">
        <f>IF(杜トラ_入力シート!Q148="", "", 杜トラ_入力シート!Q148)</f>
        <v/>
      </c>
      <c r="AA143" s="299" t="str">
        <f>IF(杜トラ_入力シート!R148="", "", 杜トラ_入力シート!R148)</f>
        <v/>
      </c>
      <c r="AB143" s="299" t="str">
        <f>IF(杜トラ_入力シート!S148="", "", 杜トラ_入力シート!S148)</f>
        <v/>
      </c>
      <c r="AC143" s="299" t="str">
        <f>IF(杜トラ_入力シート!T148="", "", 杜トラ_入力シート!T148)</f>
        <v/>
      </c>
      <c r="AD143" s="298" t="str">
        <f>IF(AE143="", "", IF($L143="男", VLOOKUP(AE143, データ!$B$2:$C$101, 2, FALSE), IF($L143="女", VLOOKUP(AE143, データ!$F$2:$H$101, 2, FALSE), "")))</f>
        <v/>
      </c>
      <c r="AE143" s="299" t="str">
        <f>IF(A143="","",IF(杜トラ_入力シート!U148="", "", 杜トラ_入力シート!U148))</f>
        <v/>
      </c>
      <c r="AF143" s="299" t="str">
        <f>IF(杜トラ_入力シート!V148="", "", 杜トラ_入力シート!V148)</f>
        <v/>
      </c>
      <c r="AG143" s="299" t="str">
        <f>IF(杜トラ_入力シート!W148="", "", 杜トラ_入力シート!W148)</f>
        <v/>
      </c>
      <c r="AH143" s="299" t="str">
        <f>IF(杜トラ_入力シート!X148="", "", 杜トラ_入力シート!X148)</f>
        <v/>
      </c>
      <c r="AI143" s="299" t="str">
        <f>IF(杜トラ_入力シート!Y148="", "", 杜トラ_入力シート!Y148)</f>
        <v/>
      </c>
      <c r="AJ143" s="298" t="str">
        <f>IF(AK143="", "", IF($L143="男", VLOOKUP(AK143, データ!$B$2:$C$101, 2, FALSE), IF($L143="女", VLOOKUP(AK143, データ!$F$2:$H$101, 2, FALSE), "")))</f>
        <v/>
      </c>
      <c r="AK143" s="299" t="str">
        <f>IF(A143="","",IF(杜トラ_入力シート!Z148="", "", 杜トラ_入力シート!Z148))</f>
        <v/>
      </c>
      <c r="AL143" s="299" t="str">
        <f>IF(杜トラ_入力シート!AA148="", "", 杜トラ_入力シート!AA148)</f>
        <v/>
      </c>
      <c r="AM143" s="299" t="str">
        <f>IF(杜トラ_入力シート!AB148="", "", 杜トラ_入力シート!AB148)</f>
        <v/>
      </c>
      <c r="AN143" s="299" t="str">
        <f>IF(杜トラ_入力シート!AC148="", "", 杜トラ_入力シート!AC148)</f>
        <v/>
      </c>
      <c r="AO143" s="299" t="str">
        <f>IF(杜トラ_入力シート!AD148="", "", 杜トラ_入力シート!AD148)</f>
        <v/>
      </c>
      <c r="AP143" s="298" t="str">
        <f>IF(AQ143="", "", IF($L143="男", VLOOKUP(AQ143, データ!$B$2:$C$101, 2, FALSE), IF($L143="女", VLOOKUP(AQ143, データ!$F$2:$H$101, 2, FALSE), "")))</f>
        <v/>
      </c>
      <c r="AQ143" s="299" t="str">
        <f>IF(A143="","",IF(杜トラ_入力シート!AE148="", "", 杜トラ_入力シート!AE148))</f>
        <v/>
      </c>
      <c r="AR143" s="299" t="str">
        <f>IF(杜トラ_入力シート!AF148="", "", 杜トラ_入力シート!AF148)</f>
        <v/>
      </c>
      <c r="AS143" s="299" t="str">
        <f>IF(杜トラ_入力シート!AG148="", "", 杜トラ_入力シート!AG148)</f>
        <v/>
      </c>
      <c r="AT143" s="299" t="str">
        <f>IF(杜トラ_入力シート!AH148="", "", 杜トラ_入力シート!AH148)</f>
        <v/>
      </c>
      <c r="AU143" s="299" t="str">
        <f>IF(杜トラ_入力シート!AI148="", "", 杜トラ_入力シート!AI148)</f>
        <v/>
      </c>
      <c r="AV143" s="298" t="str">
        <f>IF(AW143="", "", IF($L143="男", VLOOKUP(AW143, データ!$B$2:$C$101, 2, FALSE), IF($L143="女", VLOOKUP(AW143, データ!$F$2:$H$101, 2, FALSE), "")))</f>
        <v/>
      </c>
      <c r="AW143" s="299" t="str">
        <f>IF(A143="","",IF(杜トラ_入力シート!AJ148="", "", 杜トラ_入力シート!AJ148))</f>
        <v/>
      </c>
      <c r="AX143" s="299" t="str">
        <f>IF(杜トラ_入力シート!AK148="", "", 杜トラ_入力シート!AK148)</f>
        <v/>
      </c>
      <c r="AY143" s="299" t="str">
        <f>IF(杜トラ_入力シート!AL148="", "", 杜トラ_入力シート!AL148)</f>
        <v/>
      </c>
      <c r="AZ143" s="299" t="str">
        <f>IF(杜トラ_入力シート!AM148="", "", 杜トラ_入力シート!AM148)</f>
        <v/>
      </c>
      <c r="BA143" s="299" t="str">
        <f>IF(杜トラ_入力シート!AN148="", "", 杜トラ_入力シート!AN148)</f>
        <v/>
      </c>
      <c r="BB143" s="299" t="str">
        <f t="shared" si="8"/>
        <v/>
      </c>
    </row>
    <row r="144" spans="1:54">
      <c r="A144" s="298" t="str">
        <f>杜トラ_入力シート!A149</f>
        <v/>
      </c>
      <c r="B144" s="298" t="str">
        <f>IF(杜トラ_入力シート!B149="", "", 杜トラ_入力シート!B149)</f>
        <v/>
      </c>
      <c r="C144" s="299" t="str">
        <f>IF(杜トラ_入力シート!C149="", "", 杜トラ_入力シート!C149)</f>
        <v/>
      </c>
      <c r="D144" s="299" t="str">
        <f>IF(杜トラ_入力シート!D149="", "", 杜トラ_入力シート!D149)</f>
        <v/>
      </c>
      <c r="E144" s="299" t="str">
        <f t="shared" si="6"/>
        <v/>
      </c>
      <c r="F144" s="299" t="str">
        <f t="shared" si="6"/>
        <v/>
      </c>
      <c r="G144" s="299" t="str">
        <f t="shared" si="7"/>
        <v/>
      </c>
      <c r="H144" s="299" t="str">
        <f t="shared" si="7"/>
        <v/>
      </c>
      <c r="I144" s="299" t="str">
        <f>IF(杜トラ_入力シート!G149="", "", 杜トラ_入力シート!G149)</f>
        <v/>
      </c>
      <c r="J144" s="299" t="str">
        <f>IF(杜トラ_入力シート!E149="", "", 杜トラ_入力シート!E149)</f>
        <v/>
      </c>
      <c r="K144" s="299" t="str">
        <f>IF(杜トラ_入力シート!F149="", "", 杜トラ_入力シート!F149)</f>
        <v/>
      </c>
      <c r="L144" s="299" t="str">
        <f>IF(杜トラ_入力シート!I149="", "", 杜トラ_入力シート!I149)</f>
        <v/>
      </c>
      <c r="M144" s="298" t="str">
        <f>IF(杜トラ_入力シート!J149="", "", 杜トラ_入力シート!J149)</f>
        <v/>
      </c>
      <c r="N144" s="298" t="str">
        <f>IF(杜トラ_入力シート!K149="", "", 杜トラ_入力シート!K149)</f>
        <v/>
      </c>
      <c r="O144" s="298" t="str">
        <f>IF(杜トラ_入力シート!L149="", "", 杜トラ_入力シート!L149)</f>
        <v/>
      </c>
      <c r="P144" s="299" t="str">
        <f>IF(杜トラ_入力シート!M149="", "", 杜トラ_入力シート!M149)</f>
        <v/>
      </c>
      <c r="Q144" s="298" t="str">
        <f>IF(A144="","",杜トラ_入力シート!$AK$2)</f>
        <v/>
      </c>
      <c r="R144" s="299" t="str">
        <f>IF(Q144="", "", 杜トラ_入力シート!$Q$2)</f>
        <v/>
      </c>
      <c r="S144" s="299" t="str">
        <f>IF(Q144="", "", 杜トラ_入力シート!$Q$1)</f>
        <v/>
      </c>
      <c r="T144" s="299" t="str">
        <f>IF(Q144="", "", 杜トラ_入力シート!$V$1)</f>
        <v/>
      </c>
      <c r="U144" s="299" t="str">
        <f>IF(Q144="", "", 杜トラ_入力シート!$Q$2)</f>
        <v/>
      </c>
      <c r="V144" s="299" t="str">
        <f>IF(杜トラ_入力シート!N149="", "", 杜トラ_入力シート!N149)</f>
        <v/>
      </c>
      <c r="W144" s="299" t="str">
        <f>IF(杜トラ_入力シート!O149="", "", 杜トラ_入力シート!O149)</f>
        <v/>
      </c>
      <c r="X144" s="298" t="str">
        <f>IF(Y144="", "", IF($L144="男", VLOOKUP(Y144, データ!$B$2:$C$101, 2, FALSE), IF($L144="女", VLOOKUP(Y144, データ!$F$2:$H$101, 2, FALSE), "")))</f>
        <v/>
      </c>
      <c r="Y144" s="299" t="str">
        <f>IF(A144="","",IF(杜トラ_入力シート!P149="", "", 杜トラ_入力シート!P149))</f>
        <v/>
      </c>
      <c r="Z144" s="299" t="str">
        <f>IF(杜トラ_入力シート!Q149="", "", 杜トラ_入力シート!Q149)</f>
        <v/>
      </c>
      <c r="AA144" s="299" t="str">
        <f>IF(杜トラ_入力シート!R149="", "", 杜トラ_入力シート!R149)</f>
        <v/>
      </c>
      <c r="AB144" s="299" t="str">
        <f>IF(杜トラ_入力シート!S149="", "", 杜トラ_入力シート!S149)</f>
        <v/>
      </c>
      <c r="AC144" s="299" t="str">
        <f>IF(杜トラ_入力シート!T149="", "", 杜トラ_入力シート!T149)</f>
        <v/>
      </c>
      <c r="AD144" s="298" t="str">
        <f>IF(AE144="", "", IF($L144="男", VLOOKUP(AE144, データ!$B$2:$C$101, 2, FALSE), IF($L144="女", VLOOKUP(AE144, データ!$F$2:$H$101, 2, FALSE), "")))</f>
        <v/>
      </c>
      <c r="AE144" s="299" t="str">
        <f>IF(A144="","",IF(杜トラ_入力シート!U149="", "", 杜トラ_入力シート!U149))</f>
        <v/>
      </c>
      <c r="AF144" s="299" t="str">
        <f>IF(杜トラ_入力シート!V149="", "", 杜トラ_入力シート!V149)</f>
        <v/>
      </c>
      <c r="AG144" s="299" t="str">
        <f>IF(杜トラ_入力シート!W149="", "", 杜トラ_入力シート!W149)</f>
        <v/>
      </c>
      <c r="AH144" s="299" t="str">
        <f>IF(杜トラ_入力シート!X149="", "", 杜トラ_入力シート!X149)</f>
        <v/>
      </c>
      <c r="AI144" s="299" t="str">
        <f>IF(杜トラ_入力シート!Y149="", "", 杜トラ_入力シート!Y149)</f>
        <v/>
      </c>
      <c r="AJ144" s="298" t="str">
        <f>IF(AK144="", "", IF($L144="男", VLOOKUP(AK144, データ!$B$2:$C$101, 2, FALSE), IF($L144="女", VLOOKUP(AK144, データ!$F$2:$H$101, 2, FALSE), "")))</f>
        <v/>
      </c>
      <c r="AK144" s="299" t="str">
        <f>IF(A144="","",IF(杜トラ_入力シート!Z149="", "", 杜トラ_入力シート!Z149))</f>
        <v/>
      </c>
      <c r="AL144" s="299" t="str">
        <f>IF(杜トラ_入力シート!AA149="", "", 杜トラ_入力シート!AA149)</f>
        <v/>
      </c>
      <c r="AM144" s="299" t="str">
        <f>IF(杜トラ_入力シート!AB149="", "", 杜トラ_入力シート!AB149)</f>
        <v/>
      </c>
      <c r="AN144" s="299" t="str">
        <f>IF(杜トラ_入力シート!AC149="", "", 杜トラ_入力シート!AC149)</f>
        <v/>
      </c>
      <c r="AO144" s="299" t="str">
        <f>IF(杜トラ_入力シート!AD149="", "", 杜トラ_入力シート!AD149)</f>
        <v/>
      </c>
      <c r="AP144" s="298" t="str">
        <f>IF(AQ144="", "", IF($L144="男", VLOOKUP(AQ144, データ!$B$2:$C$101, 2, FALSE), IF($L144="女", VLOOKUP(AQ144, データ!$F$2:$H$101, 2, FALSE), "")))</f>
        <v/>
      </c>
      <c r="AQ144" s="299" t="str">
        <f>IF(A144="","",IF(杜トラ_入力シート!AE149="", "", 杜トラ_入力シート!AE149))</f>
        <v/>
      </c>
      <c r="AR144" s="299" t="str">
        <f>IF(杜トラ_入力シート!AF149="", "", 杜トラ_入力シート!AF149)</f>
        <v/>
      </c>
      <c r="AS144" s="299" t="str">
        <f>IF(杜トラ_入力シート!AG149="", "", 杜トラ_入力シート!AG149)</f>
        <v/>
      </c>
      <c r="AT144" s="299" t="str">
        <f>IF(杜トラ_入力シート!AH149="", "", 杜トラ_入力シート!AH149)</f>
        <v/>
      </c>
      <c r="AU144" s="299" t="str">
        <f>IF(杜トラ_入力シート!AI149="", "", 杜トラ_入力シート!AI149)</f>
        <v/>
      </c>
      <c r="AV144" s="298" t="str">
        <f>IF(AW144="", "", IF($L144="男", VLOOKUP(AW144, データ!$B$2:$C$101, 2, FALSE), IF($L144="女", VLOOKUP(AW144, データ!$F$2:$H$101, 2, FALSE), "")))</f>
        <v/>
      </c>
      <c r="AW144" s="299" t="str">
        <f>IF(A144="","",IF(杜トラ_入力シート!AJ149="", "", 杜トラ_入力シート!AJ149))</f>
        <v/>
      </c>
      <c r="AX144" s="299" t="str">
        <f>IF(杜トラ_入力シート!AK149="", "", 杜トラ_入力シート!AK149)</f>
        <v/>
      </c>
      <c r="AY144" s="299" t="str">
        <f>IF(杜トラ_入力シート!AL149="", "", 杜トラ_入力シート!AL149)</f>
        <v/>
      </c>
      <c r="AZ144" s="299" t="str">
        <f>IF(杜トラ_入力シート!AM149="", "", 杜トラ_入力シート!AM149)</f>
        <v/>
      </c>
      <c r="BA144" s="299" t="str">
        <f>IF(杜トラ_入力シート!AN149="", "", 杜トラ_入力シート!AN149)</f>
        <v/>
      </c>
      <c r="BB144" s="299" t="str">
        <f t="shared" si="8"/>
        <v/>
      </c>
    </row>
    <row r="145" spans="1:54">
      <c r="A145" s="298" t="str">
        <f>杜トラ_入力シート!A150</f>
        <v/>
      </c>
      <c r="B145" s="298" t="str">
        <f>IF(杜トラ_入力シート!B150="", "", 杜トラ_入力シート!B150)</f>
        <v/>
      </c>
      <c r="C145" s="299" t="str">
        <f>IF(杜トラ_入力シート!C150="", "", 杜トラ_入力シート!C150)</f>
        <v/>
      </c>
      <c r="D145" s="299" t="str">
        <f>IF(杜トラ_入力シート!D150="", "", 杜トラ_入力シート!D150)</f>
        <v/>
      </c>
      <c r="E145" s="299" t="str">
        <f t="shared" si="6"/>
        <v/>
      </c>
      <c r="F145" s="299" t="str">
        <f t="shared" si="6"/>
        <v/>
      </c>
      <c r="G145" s="299" t="str">
        <f t="shared" si="7"/>
        <v/>
      </c>
      <c r="H145" s="299" t="str">
        <f t="shared" si="7"/>
        <v/>
      </c>
      <c r="I145" s="299" t="str">
        <f>IF(杜トラ_入力シート!G150="", "", 杜トラ_入力シート!G150)</f>
        <v/>
      </c>
      <c r="J145" s="299" t="str">
        <f>IF(杜トラ_入力シート!E150="", "", 杜トラ_入力シート!E150)</f>
        <v/>
      </c>
      <c r="K145" s="299" t="str">
        <f>IF(杜トラ_入力シート!F150="", "", 杜トラ_入力シート!F150)</f>
        <v/>
      </c>
      <c r="L145" s="299" t="str">
        <f>IF(杜トラ_入力シート!I150="", "", 杜トラ_入力シート!I150)</f>
        <v/>
      </c>
      <c r="M145" s="298" t="str">
        <f>IF(杜トラ_入力シート!J150="", "", 杜トラ_入力シート!J150)</f>
        <v/>
      </c>
      <c r="N145" s="298" t="str">
        <f>IF(杜トラ_入力シート!K150="", "", 杜トラ_入力シート!K150)</f>
        <v/>
      </c>
      <c r="O145" s="298" t="str">
        <f>IF(杜トラ_入力シート!L150="", "", 杜トラ_入力シート!L150)</f>
        <v/>
      </c>
      <c r="P145" s="299" t="str">
        <f>IF(杜トラ_入力シート!M150="", "", 杜トラ_入力シート!M150)</f>
        <v/>
      </c>
      <c r="Q145" s="298" t="str">
        <f>IF(A145="","",杜トラ_入力シート!$AK$2)</f>
        <v/>
      </c>
      <c r="R145" s="299" t="str">
        <f>IF(Q145="", "", 杜トラ_入力シート!$Q$2)</f>
        <v/>
      </c>
      <c r="S145" s="299" t="str">
        <f>IF(Q145="", "", 杜トラ_入力シート!$Q$1)</f>
        <v/>
      </c>
      <c r="T145" s="299" t="str">
        <f>IF(Q145="", "", 杜トラ_入力シート!$V$1)</f>
        <v/>
      </c>
      <c r="U145" s="299" t="str">
        <f>IF(Q145="", "", 杜トラ_入力シート!$Q$2)</f>
        <v/>
      </c>
      <c r="V145" s="299" t="str">
        <f>IF(杜トラ_入力シート!N150="", "", 杜トラ_入力シート!N150)</f>
        <v/>
      </c>
      <c r="W145" s="299" t="str">
        <f>IF(杜トラ_入力シート!O150="", "", 杜トラ_入力シート!O150)</f>
        <v/>
      </c>
      <c r="X145" s="298" t="str">
        <f>IF(Y145="", "", IF($L145="男", VLOOKUP(Y145, データ!$B$2:$C$101, 2, FALSE), IF($L145="女", VLOOKUP(Y145, データ!$F$2:$H$101, 2, FALSE), "")))</f>
        <v/>
      </c>
      <c r="Y145" s="299" t="str">
        <f>IF(A145="","",IF(杜トラ_入力シート!P150="", "", 杜トラ_入力シート!P150))</f>
        <v/>
      </c>
      <c r="Z145" s="299" t="str">
        <f>IF(杜トラ_入力シート!Q150="", "", 杜トラ_入力シート!Q150)</f>
        <v/>
      </c>
      <c r="AA145" s="299" t="str">
        <f>IF(杜トラ_入力シート!R150="", "", 杜トラ_入力シート!R150)</f>
        <v/>
      </c>
      <c r="AB145" s="299" t="str">
        <f>IF(杜トラ_入力シート!S150="", "", 杜トラ_入力シート!S150)</f>
        <v/>
      </c>
      <c r="AC145" s="299" t="str">
        <f>IF(杜トラ_入力シート!T150="", "", 杜トラ_入力シート!T150)</f>
        <v/>
      </c>
      <c r="AD145" s="298" t="str">
        <f>IF(AE145="", "", IF($L145="男", VLOOKUP(AE145, データ!$B$2:$C$101, 2, FALSE), IF($L145="女", VLOOKUP(AE145, データ!$F$2:$H$101, 2, FALSE), "")))</f>
        <v/>
      </c>
      <c r="AE145" s="299" t="str">
        <f>IF(A145="","",IF(杜トラ_入力シート!U150="", "", 杜トラ_入力シート!U150))</f>
        <v/>
      </c>
      <c r="AF145" s="299" t="str">
        <f>IF(杜トラ_入力シート!V150="", "", 杜トラ_入力シート!V150)</f>
        <v/>
      </c>
      <c r="AG145" s="299" t="str">
        <f>IF(杜トラ_入力シート!W150="", "", 杜トラ_入力シート!W150)</f>
        <v/>
      </c>
      <c r="AH145" s="299" t="str">
        <f>IF(杜トラ_入力シート!X150="", "", 杜トラ_入力シート!X150)</f>
        <v/>
      </c>
      <c r="AI145" s="299" t="str">
        <f>IF(杜トラ_入力シート!Y150="", "", 杜トラ_入力シート!Y150)</f>
        <v/>
      </c>
      <c r="AJ145" s="298" t="str">
        <f>IF(AK145="", "", IF($L145="男", VLOOKUP(AK145, データ!$B$2:$C$101, 2, FALSE), IF($L145="女", VLOOKUP(AK145, データ!$F$2:$H$101, 2, FALSE), "")))</f>
        <v/>
      </c>
      <c r="AK145" s="299" t="str">
        <f>IF(A145="","",IF(杜トラ_入力シート!Z150="", "", 杜トラ_入力シート!Z150))</f>
        <v/>
      </c>
      <c r="AL145" s="299" t="str">
        <f>IF(杜トラ_入力シート!AA150="", "", 杜トラ_入力シート!AA150)</f>
        <v/>
      </c>
      <c r="AM145" s="299" t="str">
        <f>IF(杜トラ_入力シート!AB150="", "", 杜トラ_入力シート!AB150)</f>
        <v/>
      </c>
      <c r="AN145" s="299" t="str">
        <f>IF(杜トラ_入力シート!AC150="", "", 杜トラ_入力シート!AC150)</f>
        <v/>
      </c>
      <c r="AO145" s="299" t="str">
        <f>IF(杜トラ_入力シート!AD150="", "", 杜トラ_入力シート!AD150)</f>
        <v/>
      </c>
      <c r="AP145" s="298" t="str">
        <f>IF(AQ145="", "", IF($L145="男", VLOOKUP(AQ145, データ!$B$2:$C$101, 2, FALSE), IF($L145="女", VLOOKUP(AQ145, データ!$F$2:$H$101, 2, FALSE), "")))</f>
        <v/>
      </c>
      <c r="AQ145" s="299" t="str">
        <f>IF(A145="","",IF(杜トラ_入力シート!AE150="", "", 杜トラ_入力シート!AE150))</f>
        <v/>
      </c>
      <c r="AR145" s="299" t="str">
        <f>IF(杜トラ_入力シート!AF150="", "", 杜トラ_入力シート!AF150)</f>
        <v/>
      </c>
      <c r="AS145" s="299" t="str">
        <f>IF(杜トラ_入力シート!AG150="", "", 杜トラ_入力シート!AG150)</f>
        <v/>
      </c>
      <c r="AT145" s="299" t="str">
        <f>IF(杜トラ_入力シート!AH150="", "", 杜トラ_入力シート!AH150)</f>
        <v/>
      </c>
      <c r="AU145" s="299" t="str">
        <f>IF(杜トラ_入力シート!AI150="", "", 杜トラ_入力シート!AI150)</f>
        <v/>
      </c>
      <c r="AV145" s="298" t="str">
        <f>IF(AW145="", "", IF($L145="男", VLOOKUP(AW145, データ!$B$2:$C$101, 2, FALSE), IF($L145="女", VLOOKUP(AW145, データ!$F$2:$H$101, 2, FALSE), "")))</f>
        <v/>
      </c>
      <c r="AW145" s="299" t="str">
        <f>IF(A145="","",IF(杜トラ_入力シート!AJ150="", "", 杜トラ_入力シート!AJ150))</f>
        <v/>
      </c>
      <c r="AX145" s="299" t="str">
        <f>IF(杜トラ_入力シート!AK150="", "", 杜トラ_入力シート!AK150)</f>
        <v/>
      </c>
      <c r="AY145" s="299" t="str">
        <f>IF(杜トラ_入力シート!AL150="", "", 杜トラ_入力シート!AL150)</f>
        <v/>
      </c>
      <c r="AZ145" s="299" t="str">
        <f>IF(杜トラ_入力シート!AM150="", "", 杜トラ_入力シート!AM150)</f>
        <v/>
      </c>
      <c r="BA145" s="299" t="str">
        <f>IF(杜トラ_入力シート!AN150="", "", 杜トラ_入力シート!AN150)</f>
        <v/>
      </c>
      <c r="BB145" s="299" t="str">
        <f t="shared" si="8"/>
        <v/>
      </c>
    </row>
    <row r="146" spans="1:54">
      <c r="A146" s="298" t="str">
        <f>杜トラ_入力シート!A151</f>
        <v/>
      </c>
      <c r="B146" s="298" t="str">
        <f>IF(杜トラ_入力シート!B151="", "", 杜トラ_入力シート!B151)</f>
        <v/>
      </c>
      <c r="C146" s="299" t="str">
        <f>IF(杜トラ_入力シート!C151="", "", 杜トラ_入力シート!C151)</f>
        <v/>
      </c>
      <c r="D146" s="299" t="str">
        <f>IF(杜トラ_入力シート!D151="", "", 杜トラ_入力シート!D151)</f>
        <v/>
      </c>
      <c r="E146" s="299" t="str">
        <f t="shared" si="6"/>
        <v/>
      </c>
      <c r="F146" s="299" t="str">
        <f t="shared" si="6"/>
        <v/>
      </c>
      <c r="G146" s="299" t="str">
        <f t="shared" si="7"/>
        <v/>
      </c>
      <c r="H146" s="299" t="str">
        <f t="shared" si="7"/>
        <v/>
      </c>
      <c r="I146" s="299" t="str">
        <f>IF(杜トラ_入力シート!G151="", "", 杜トラ_入力シート!G151)</f>
        <v/>
      </c>
      <c r="J146" s="299" t="str">
        <f>IF(杜トラ_入力シート!E151="", "", 杜トラ_入力シート!E151)</f>
        <v/>
      </c>
      <c r="K146" s="299" t="str">
        <f>IF(杜トラ_入力シート!F151="", "", 杜トラ_入力シート!F151)</f>
        <v/>
      </c>
      <c r="L146" s="299" t="str">
        <f>IF(杜トラ_入力シート!I151="", "", 杜トラ_入力シート!I151)</f>
        <v/>
      </c>
      <c r="M146" s="298" t="str">
        <f>IF(杜トラ_入力シート!J151="", "", 杜トラ_入力シート!J151)</f>
        <v/>
      </c>
      <c r="N146" s="298" t="str">
        <f>IF(杜トラ_入力シート!K151="", "", 杜トラ_入力シート!K151)</f>
        <v/>
      </c>
      <c r="O146" s="298" t="str">
        <f>IF(杜トラ_入力シート!L151="", "", 杜トラ_入力シート!L151)</f>
        <v/>
      </c>
      <c r="P146" s="299" t="str">
        <f>IF(杜トラ_入力シート!M151="", "", 杜トラ_入力シート!M151)</f>
        <v/>
      </c>
      <c r="Q146" s="298" t="str">
        <f>IF(A146="","",杜トラ_入力シート!$AK$2)</f>
        <v/>
      </c>
      <c r="R146" s="299" t="str">
        <f>IF(Q146="", "", 杜トラ_入力シート!$Q$2)</f>
        <v/>
      </c>
      <c r="S146" s="299" t="str">
        <f>IF(Q146="", "", 杜トラ_入力シート!$Q$1)</f>
        <v/>
      </c>
      <c r="T146" s="299" t="str">
        <f>IF(Q146="", "", 杜トラ_入力シート!$V$1)</f>
        <v/>
      </c>
      <c r="U146" s="299" t="str">
        <f>IF(Q146="", "", 杜トラ_入力シート!$Q$2)</f>
        <v/>
      </c>
      <c r="V146" s="299" t="str">
        <f>IF(杜トラ_入力シート!N151="", "", 杜トラ_入力シート!N151)</f>
        <v/>
      </c>
      <c r="W146" s="299" t="str">
        <f>IF(杜トラ_入力シート!O151="", "", 杜トラ_入力シート!O151)</f>
        <v/>
      </c>
      <c r="X146" s="298" t="str">
        <f>IF(Y146="", "", IF($L146="男", VLOOKUP(Y146, データ!$B$2:$C$101, 2, FALSE), IF($L146="女", VLOOKUP(Y146, データ!$F$2:$H$101, 2, FALSE), "")))</f>
        <v/>
      </c>
      <c r="Y146" s="299" t="str">
        <f>IF(A146="","",IF(杜トラ_入力シート!P151="", "", 杜トラ_入力シート!P151))</f>
        <v/>
      </c>
      <c r="Z146" s="299" t="str">
        <f>IF(杜トラ_入力シート!Q151="", "", 杜トラ_入力シート!Q151)</f>
        <v/>
      </c>
      <c r="AA146" s="299" t="str">
        <f>IF(杜トラ_入力シート!R151="", "", 杜トラ_入力シート!R151)</f>
        <v/>
      </c>
      <c r="AB146" s="299" t="str">
        <f>IF(杜トラ_入力シート!S151="", "", 杜トラ_入力シート!S151)</f>
        <v/>
      </c>
      <c r="AC146" s="299" t="str">
        <f>IF(杜トラ_入力シート!T151="", "", 杜トラ_入力シート!T151)</f>
        <v/>
      </c>
      <c r="AD146" s="298" t="str">
        <f>IF(AE146="", "", IF($L146="男", VLOOKUP(AE146, データ!$B$2:$C$101, 2, FALSE), IF($L146="女", VLOOKUP(AE146, データ!$F$2:$H$101, 2, FALSE), "")))</f>
        <v/>
      </c>
      <c r="AE146" s="299" t="str">
        <f>IF(A146="","",IF(杜トラ_入力シート!U151="", "", 杜トラ_入力シート!U151))</f>
        <v/>
      </c>
      <c r="AF146" s="299" t="str">
        <f>IF(杜トラ_入力シート!V151="", "", 杜トラ_入力シート!V151)</f>
        <v/>
      </c>
      <c r="AG146" s="299" t="str">
        <f>IF(杜トラ_入力シート!W151="", "", 杜トラ_入力シート!W151)</f>
        <v/>
      </c>
      <c r="AH146" s="299" t="str">
        <f>IF(杜トラ_入力シート!X151="", "", 杜トラ_入力シート!X151)</f>
        <v/>
      </c>
      <c r="AI146" s="299" t="str">
        <f>IF(杜トラ_入力シート!Y151="", "", 杜トラ_入力シート!Y151)</f>
        <v/>
      </c>
      <c r="AJ146" s="298" t="str">
        <f>IF(AK146="", "", IF($L146="男", VLOOKUP(AK146, データ!$B$2:$C$101, 2, FALSE), IF($L146="女", VLOOKUP(AK146, データ!$F$2:$H$101, 2, FALSE), "")))</f>
        <v/>
      </c>
      <c r="AK146" s="299" t="str">
        <f>IF(A146="","",IF(杜トラ_入力シート!Z151="", "", 杜トラ_入力シート!Z151))</f>
        <v/>
      </c>
      <c r="AL146" s="299" t="str">
        <f>IF(杜トラ_入力シート!AA151="", "", 杜トラ_入力シート!AA151)</f>
        <v/>
      </c>
      <c r="AM146" s="299" t="str">
        <f>IF(杜トラ_入力シート!AB151="", "", 杜トラ_入力シート!AB151)</f>
        <v/>
      </c>
      <c r="AN146" s="299" t="str">
        <f>IF(杜トラ_入力シート!AC151="", "", 杜トラ_入力シート!AC151)</f>
        <v/>
      </c>
      <c r="AO146" s="299" t="str">
        <f>IF(杜トラ_入力シート!AD151="", "", 杜トラ_入力シート!AD151)</f>
        <v/>
      </c>
      <c r="AP146" s="298" t="str">
        <f>IF(AQ146="", "", IF($L146="男", VLOOKUP(AQ146, データ!$B$2:$C$101, 2, FALSE), IF($L146="女", VLOOKUP(AQ146, データ!$F$2:$H$101, 2, FALSE), "")))</f>
        <v/>
      </c>
      <c r="AQ146" s="299" t="str">
        <f>IF(A146="","",IF(杜トラ_入力シート!AE151="", "", 杜トラ_入力シート!AE151))</f>
        <v/>
      </c>
      <c r="AR146" s="299" t="str">
        <f>IF(杜トラ_入力シート!AF151="", "", 杜トラ_入力シート!AF151)</f>
        <v/>
      </c>
      <c r="AS146" s="299" t="str">
        <f>IF(杜トラ_入力シート!AG151="", "", 杜トラ_入力シート!AG151)</f>
        <v/>
      </c>
      <c r="AT146" s="299" t="str">
        <f>IF(杜トラ_入力シート!AH151="", "", 杜トラ_入力シート!AH151)</f>
        <v/>
      </c>
      <c r="AU146" s="299" t="str">
        <f>IF(杜トラ_入力シート!AI151="", "", 杜トラ_入力シート!AI151)</f>
        <v/>
      </c>
      <c r="AV146" s="298" t="str">
        <f>IF(AW146="", "", IF($L146="男", VLOOKUP(AW146, データ!$B$2:$C$101, 2, FALSE), IF($L146="女", VLOOKUP(AW146, データ!$F$2:$H$101, 2, FALSE), "")))</f>
        <v/>
      </c>
      <c r="AW146" s="299" t="str">
        <f>IF(A146="","",IF(杜トラ_入力シート!AJ151="", "", 杜トラ_入力シート!AJ151))</f>
        <v/>
      </c>
      <c r="AX146" s="299" t="str">
        <f>IF(杜トラ_入力シート!AK151="", "", 杜トラ_入力シート!AK151)</f>
        <v/>
      </c>
      <c r="AY146" s="299" t="str">
        <f>IF(杜トラ_入力シート!AL151="", "", 杜トラ_入力シート!AL151)</f>
        <v/>
      </c>
      <c r="AZ146" s="299" t="str">
        <f>IF(杜トラ_入力シート!AM151="", "", 杜トラ_入力シート!AM151)</f>
        <v/>
      </c>
      <c r="BA146" s="299" t="str">
        <f>IF(杜トラ_入力シート!AN151="", "", 杜トラ_入力シート!AN151)</f>
        <v/>
      </c>
      <c r="BB146" s="299" t="str">
        <f t="shared" si="8"/>
        <v/>
      </c>
    </row>
    <row r="147" spans="1:54">
      <c r="A147" s="298" t="str">
        <f>杜トラ_入力シート!A152</f>
        <v/>
      </c>
      <c r="B147" s="298" t="str">
        <f>IF(杜トラ_入力シート!B152="", "", 杜トラ_入力シート!B152)</f>
        <v/>
      </c>
      <c r="C147" s="299" t="str">
        <f>IF(杜トラ_入力シート!C152="", "", 杜トラ_入力シート!C152)</f>
        <v/>
      </c>
      <c r="D147" s="299" t="str">
        <f>IF(杜トラ_入力シート!D152="", "", 杜トラ_入力シート!D152)</f>
        <v/>
      </c>
      <c r="E147" s="299" t="str">
        <f t="shared" si="6"/>
        <v/>
      </c>
      <c r="F147" s="299" t="str">
        <f t="shared" si="6"/>
        <v/>
      </c>
      <c r="G147" s="299" t="str">
        <f t="shared" si="7"/>
        <v/>
      </c>
      <c r="H147" s="299" t="str">
        <f t="shared" si="7"/>
        <v/>
      </c>
      <c r="I147" s="299" t="str">
        <f>IF(杜トラ_入力シート!G152="", "", 杜トラ_入力シート!G152)</f>
        <v/>
      </c>
      <c r="J147" s="299" t="str">
        <f>IF(杜トラ_入力シート!E152="", "", 杜トラ_入力シート!E152)</f>
        <v/>
      </c>
      <c r="K147" s="299" t="str">
        <f>IF(杜トラ_入力シート!F152="", "", 杜トラ_入力シート!F152)</f>
        <v/>
      </c>
      <c r="L147" s="299" t="str">
        <f>IF(杜トラ_入力シート!I152="", "", 杜トラ_入力シート!I152)</f>
        <v/>
      </c>
      <c r="M147" s="298" t="str">
        <f>IF(杜トラ_入力シート!J152="", "", 杜トラ_入力シート!J152)</f>
        <v/>
      </c>
      <c r="N147" s="298" t="str">
        <f>IF(杜トラ_入力シート!K152="", "", 杜トラ_入力シート!K152)</f>
        <v/>
      </c>
      <c r="O147" s="298" t="str">
        <f>IF(杜トラ_入力シート!L152="", "", 杜トラ_入力シート!L152)</f>
        <v/>
      </c>
      <c r="P147" s="299" t="str">
        <f>IF(杜トラ_入力シート!M152="", "", 杜トラ_入力シート!M152)</f>
        <v/>
      </c>
      <c r="Q147" s="298" t="str">
        <f>IF(A147="","",杜トラ_入力シート!$AK$2)</f>
        <v/>
      </c>
      <c r="R147" s="299" t="str">
        <f>IF(Q147="", "", 杜トラ_入力シート!$Q$2)</f>
        <v/>
      </c>
      <c r="S147" s="299" t="str">
        <f>IF(Q147="", "", 杜トラ_入力シート!$Q$1)</f>
        <v/>
      </c>
      <c r="T147" s="299" t="str">
        <f>IF(Q147="", "", 杜トラ_入力シート!$V$1)</f>
        <v/>
      </c>
      <c r="U147" s="299" t="str">
        <f>IF(Q147="", "", 杜トラ_入力シート!$Q$2)</f>
        <v/>
      </c>
      <c r="V147" s="299" t="str">
        <f>IF(杜トラ_入力シート!N152="", "", 杜トラ_入力シート!N152)</f>
        <v/>
      </c>
      <c r="W147" s="299" t="str">
        <f>IF(杜トラ_入力シート!O152="", "", 杜トラ_入力シート!O152)</f>
        <v/>
      </c>
      <c r="X147" s="298" t="str">
        <f>IF(Y147="", "", IF($L147="男", VLOOKUP(Y147, データ!$B$2:$C$101, 2, FALSE), IF($L147="女", VLOOKUP(Y147, データ!$F$2:$H$101, 2, FALSE), "")))</f>
        <v/>
      </c>
      <c r="Y147" s="299" t="str">
        <f>IF(A147="","",IF(杜トラ_入力シート!P152="", "", 杜トラ_入力シート!P152))</f>
        <v/>
      </c>
      <c r="Z147" s="299" t="str">
        <f>IF(杜トラ_入力シート!Q152="", "", 杜トラ_入力シート!Q152)</f>
        <v/>
      </c>
      <c r="AA147" s="299" t="str">
        <f>IF(杜トラ_入力シート!R152="", "", 杜トラ_入力シート!R152)</f>
        <v/>
      </c>
      <c r="AB147" s="299" t="str">
        <f>IF(杜トラ_入力シート!S152="", "", 杜トラ_入力シート!S152)</f>
        <v/>
      </c>
      <c r="AC147" s="299" t="str">
        <f>IF(杜トラ_入力シート!T152="", "", 杜トラ_入力シート!T152)</f>
        <v/>
      </c>
      <c r="AD147" s="298" t="str">
        <f>IF(AE147="", "", IF($L147="男", VLOOKUP(AE147, データ!$B$2:$C$101, 2, FALSE), IF($L147="女", VLOOKUP(AE147, データ!$F$2:$H$101, 2, FALSE), "")))</f>
        <v/>
      </c>
      <c r="AE147" s="299" t="str">
        <f>IF(A147="","",IF(杜トラ_入力シート!U152="", "", 杜トラ_入力シート!U152))</f>
        <v/>
      </c>
      <c r="AF147" s="299" t="str">
        <f>IF(杜トラ_入力シート!V152="", "", 杜トラ_入力シート!V152)</f>
        <v/>
      </c>
      <c r="AG147" s="299" t="str">
        <f>IF(杜トラ_入力シート!W152="", "", 杜トラ_入力シート!W152)</f>
        <v/>
      </c>
      <c r="AH147" s="299" t="str">
        <f>IF(杜トラ_入力シート!X152="", "", 杜トラ_入力シート!X152)</f>
        <v/>
      </c>
      <c r="AI147" s="299" t="str">
        <f>IF(杜トラ_入力シート!Y152="", "", 杜トラ_入力シート!Y152)</f>
        <v/>
      </c>
      <c r="AJ147" s="298" t="str">
        <f>IF(AK147="", "", IF($L147="男", VLOOKUP(AK147, データ!$B$2:$C$101, 2, FALSE), IF($L147="女", VLOOKUP(AK147, データ!$F$2:$H$101, 2, FALSE), "")))</f>
        <v/>
      </c>
      <c r="AK147" s="299" t="str">
        <f>IF(A147="","",IF(杜トラ_入力シート!Z152="", "", 杜トラ_入力シート!Z152))</f>
        <v/>
      </c>
      <c r="AL147" s="299" t="str">
        <f>IF(杜トラ_入力シート!AA152="", "", 杜トラ_入力シート!AA152)</f>
        <v/>
      </c>
      <c r="AM147" s="299" t="str">
        <f>IF(杜トラ_入力シート!AB152="", "", 杜トラ_入力シート!AB152)</f>
        <v/>
      </c>
      <c r="AN147" s="299" t="str">
        <f>IF(杜トラ_入力シート!AC152="", "", 杜トラ_入力シート!AC152)</f>
        <v/>
      </c>
      <c r="AO147" s="299" t="str">
        <f>IF(杜トラ_入力シート!AD152="", "", 杜トラ_入力シート!AD152)</f>
        <v/>
      </c>
      <c r="AP147" s="298" t="str">
        <f>IF(AQ147="", "", IF($L147="男", VLOOKUP(AQ147, データ!$B$2:$C$101, 2, FALSE), IF($L147="女", VLOOKUP(AQ147, データ!$F$2:$H$101, 2, FALSE), "")))</f>
        <v/>
      </c>
      <c r="AQ147" s="299" t="str">
        <f>IF(A147="","",IF(杜トラ_入力シート!AE152="", "", 杜トラ_入力シート!AE152))</f>
        <v/>
      </c>
      <c r="AR147" s="299" t="str">
        <f>IF(杜トラ_入力シート!AF152="", "", 杜トラ_入力シート!AF152)</f>
        <v/>
      </c>
      <c r="AS147" s="299" t="str">
        <f>IF(杜トラ_入力シート!AG152="", "", 杜トラ_入力シート!AG152)</f>
        <v/>
      </c>
      <c r="AT147" s="299" t="str">
        <f>IF(杜トラ_入力シート!AH152="", "", 杜トラ_入力シート!AH152)</f>
        <v/>
      </c>
      <c r="AU147" s="299" t="str">
        <f>IF(杜トラ_入力シート!AI152="", "", 杜トラ_入力シート!AI152)</f>
        <v/>
      </c>
      <c r="AV147" s="298" t="str">
        <f>IF(AW147="", "", IF($L147="男", VLOOKUP(AW147, データ!$B$2:$C$101, 2, FALSE), IF($L147="女", VLOOKUP(AW147, データ!$F$2:$H$101, 2, FALSE), "")))</f>
        <v/>
      </c>
      <c r="AW147" s="299" t="str">
        <f>IF(A147="","",IF(杜トラ_入力シート!AJ152="", "", 杜トラ_入力シート!AJ152))</f>
        <v/>
      </c>
      <c r="AX147" s="299" t="str">
        <f>IF(杜トラ_入力シート!AK152="", "", 杜トラ_入力シート!AK152)</f>
        <v/>
      </c>
      <c r="AY147" s="299" t="str">
        <f>IF(杜トラ_入力シート!AL152="", "", 杜トラ_入力シート!AL152)</f>
        <v/>
      </c>
      <c r="AZ147" s="299" t="str">
        <f>IF(杜トラ_入力シート!AM152="", "", 杜トラ_入力シート!AM152)</f>
        <v/>
      </c>
      <c r="BA147" s="299" t="str">
        <f>IF(杜トラ_入力シート!AN152="", "", 杜トラ_入力シート!AN152)</f>
        <v/>
      </c>
      <c r="BB147" s="299" t="str">
        <f t="shared" si="8"/>
        <v/>
      </c>
    </row>
    <row r="148" spans="1:54">
      <c r="A148" s="298" t="str">
        <f>杜トラ_入力シート!A153</f>
        <v/>
      </c>
      <c r="B148" s="298" t="str">
        <f>IF(杜トラ_入力シート!B153="", "", 杜トラ_入力シート!B153)</f>
        <v/>
      </c>
      <c r="C148" s="299" t="str">
        <f>IF(杜トラ_入力シート!C153="", "", 杜トラ_入力シート!C153)</f>
        <v/>
      </c>
      <c r="D148" s="299" t="str">
        <f>IF(杜トラ_入力シート!D153="", "", 杜トラ_入力シート!D153)</f>
        <v/>
      </c>
      <c r="E148" s="299" t="str">
        <f t="shared" si="6"/>
        <v/>
      </c>
      <c r="F148" s="299" t="str">
        <f t="shared" si="6"/>
        <v/>
      </c>
      <c r="G148" s="299" t="str">
        <f t="shared" si="7"/>
        <v/>
      </c>
      <c r="H148" s="299" t="str">
        <f t="shared" si="7"/>
        <v/>
      </c>
      <c r="I148" s="299" t="str">
        <f>IF(杜トラ_入力シート!G153="", "", 杜トラ_入力シート!G153)</f>
        <v/>
      </c>
      <c r="J148" s="299" t="str">
        <f>IF(杜トラ_入力シート!E153="", "", 杜トラ_入力シート!E153)</f>
        <v/>
      </c>
      <c r="K148" s="299" t="str">
        <f>IF(杜トラ_入力シート!F153="", "", 杜トラ_入力シート!F153)</f>
        <v/>
      </c>
      <c r="L148" s="299" t="str">
        <f>IF(杜トラ_入力シート!I153="", "", 杜トラ_入力シート!I153)</f>
        <v/>
      </c>
      <c r="M148" s="298" t="str">
        <f>IF(杜トラ_入力シート!J153="", "", 杜トラ_入力シート!J153)</f>
        <v/>
      </c>
      <c r="N148" s="298" t="str">
        <f>IF(杜トラ_入力シート!K153="", "", 杜トラ_入力シート!K153)</f>
        <v/>
      </c>
      <c r="O148" s="298" t="str">
        <f>IF(杜トラ_入力シート!L153="", "", 杜トラ_入力シート!L153)</f>
        <v/>
      </c>
      <c r="P148" s="299" t="str">
        <f>IF(杜トラ_入力シート!M153="", "", 杜トラ_入力シート!M153)</f>
        <v/>
      </c>
      <c r="Q148" s="298" t="str">
        <f>IF(A148="","",杜トラ_入力シート!$AK$2)</f>
        <v/>
      </c>
      <c r="R148" s="299" t="str">
        <f>IF(Q148="", "", 杜トラ_入力シート!$Q$2)</f>
        <v/>
      </c>
      <c r="S148" s="299" t="str">
        <f>IF(Q148="", "", 杜トラ_入力シート!$Q$1)</f>
        <v/>
      </c>
      <c r="T148" s="299" t="str">
        <f>IF(Q148="", "", 杜トラ_入力シート!$V$1)</f>
        <v/>
      </c>
      <c r="U148" s="299" t="str">
        <f>IF(Q148="", "", 杜トラ_入力シート!$Q$2)</f>
        <v/>
      </c>
      <c r="V148" s="299" t="str">
        <f>IF(杜トラ_入力シート!N153="", "", 杜トラ_入力シート!N153)</f>
        <v/>
      </c>
      <c r="W148" s="299" t="str">
        <f>IF(杜トラ_入力シート!O153="", "", 杜トラ_入力シート!O153)</f>
        <v/>
      </c>
      <c r="X148" s="298" t="str">
        <f>IF(Y148="", "", IF($L148="男", VLOOKUP(Y148, データ!$B$2:$C$101, 2, FALSE), IF($L148="女", VLOOKUP(Y148, データ!$F$2:$H$101, 2, FALSE), "")))</f>
        <v/>
      </c>
      <c r="Y148" s="299" t="str">
        <f>IF(A148="","",IF(杜トラ_入力シート!P153="", "", 杜トラ_入力シート!P153))</f>
        <v/>
      </c>
      <c r="Z148" s="299" t="str">
        <f>IF(杜トラ_入力シート!Q153="", "", 杜トラ_入力シート!Q153)</f>
        <v/>
      </c>
      <c r="AA148" s="299" t="str">
        <f>IF(杜トラ_入力シート!R153="", "", 杜トラ_入力シート!R153)</f>
        <v/>
      </c>
      <c r="AB148" s="299" t="str">
        <f>IF(杜トラ_入力シート!S153="", "", 杜トラ_入力シート!S153)</f>
        <v/>
      </c>
      <c r="AC148" s="299" t="str">
        <f>IF(杜トラ_入力シート!T153="", "", 杜トラ_入力シート!T153)</f>
        <v/>
      </c>
      <c r="AD148" s="298" t="str">
        <f>IF(AE148="", "", IF($L148="男", VLOOKUP(AE148, データ!$B$2:$C$101, 2, FALSE), IF($L148="女", VLOOKUP(AE148, データ!$F$2:$H$101, 2, FALSE), "")))</f>
        <v/>
      </c>
      <c r="AE148" s="299" t="str">
        <f>IF(A148="","",IF(杜トラ_入力シート!U153="", "", 杜トラ_入力シート!U153))</f>
        <v/>
      </c>
      <c r="AF148" s="299" t="str">
        <f>IF(杜トラ_入力シート!V153="", "", 杜トラ_入力シート!V153)</f>
        <v/>
      </c>
      <c r="AG148" s="299" t="str">
        <f>IF(杜トラ_入力シート!W153="", "", 杜トラ_入力シート!W153)</f>
        <v/>
      </c>
      <c r="AH148" s="299" t="str">
        <f>IF(杜トラ_入力シート!X153="", "", 杜トラ_入力シート!X153)</f>
        <v/>
      </c>
      <c r="AI148" s="299" t="str">
        <f>IF(杜トラ_入力シート!Y153="", "", 杜トラ_入力シート!Y153)</f>
        <v/>
      </c>
      <c r="AJ148" s="298" t="str">
        <f>IF(AK148="", "", IF($L148="男", VLOOKUP(AK148, データ!$B$2:$C$101, 2, FALSE), IF($L148="女", VLOOKUP(AK148, データ!$F$2:$H$101, 2, FALSE), "")))</f>
        <v/>
      </c>
      <c r="AK148" s="299" t="str">
        <f>IF(A148="","",IF(杜トラ_入力シート!Z153="", "", 杜トラ_入力シート!Z153))</f>
        <v/>
      </c>
      <c r="AL148" s="299" t="str">
        <f>IF(杜トラ_入力シート!AA153="", "", 杜トラ_入力シート!AA153)</f>
        <v/>
      </c>
      <c r="AM148" s="299" t="str">
        <f>IF(杜トラ_入力シート!AB153="", "", 杜トラ_入力シート!AB153)</f>
        <v/>
      </c>
      <c r="AN148" s="299" t="str">
        <f>IF(杜トラ_入力シート!AC153="", "", 杜トラ_入力シート!AC153)</f>
        <v/>
      </c>
      <c r="AO148" s="299" t="str">
        <f>IF(杜トラ_入力シート!AD153="", "", 杜トラ_入力シート!AD153)</f>
        <v/>
      </c>
      <c r="AP148" s="298" t="str">
        <f>IF(AQ148="", "", IF($L148="男", VLOOKUP(AQ148, データ!$B$2:$C$101, 2, FALSE), IF($L148="女", VLOOKUP(AQ148, データ!$F$2:$H$101, 2, FALSE), "")))</f>
        <v/>
      </c>
      <c r="AQ148" s="299" t="str">
        <f>IF(A148="","",IF(杜トラ_入力シート!AE153="", "", 杜トラ_入力シート!AE153))</f>
        <v/>
      </c>
      <c r="AR148" s="299" t="str">
        <f>IF(杜トラ_入力シート!AF153="", "", 杜トラ_入力シート!AF153)</f>
        <v/>
      </c>
      <c r="AS148" s="299" t="str">
        <f>IF(杜トラ_入力シート!AG153="", "", 杜トラ_入力シート!AG153)</f>
        <v/>
      </c>
      <c r="AT148" s="299" t="str">
        <f>IF(杜トラ_入力シート!AH153="", "", 杜トラ_入力シート!AH153)</f>
        <v/>
      </c>
      <c r="AU148" s="299" t="str">
        <f>IF(杜トラ_入力シート!AI153="", "", 杜トラ_入力シート!AI153)</f>
        <v/>
      </c>
      <c r="AV148" s="298" t="str">
        <f>IF(AW148="", "", IF($L148="男", VLOOKUP(AW148, データ!$B$2:$C$101, 2, FALSE), IF($L148="女", VLOOKUP(AW148, データ!$F$2:$H$101, 2, FALSE), "")))</f>
        <v/>
      </c>
      <c r="AW148" s="299" t="str">
        <f>IF(A148="","",IF(杜トラ_入力シート!AJ153="", "", 杜トラ_入力シート!AJ153))</f>
        <v/>
      </c>
      <c r="AX148" s="299" t="str">
        <f>IF(杜トラ_入力シート!AK153="", "", 杜トラ_入力シート!AK153)</f>
        <v/>
      </c>
      <c r="AY148" s="299" t="str">
        <f>IF(杜トラ_入力シート!AL153="", "", 杜トラ_入力シート!AL153)</f>
        <v/>
      </c>
      <c r="AZ148" s="299" t="str">
        <f>IF(杜トラ_入力シート!AM153="", "", 杜トラ_入力シート!AM153)</f>
        <v/>
      </c>
      <c r="BA148" s="299" t="str">
        <f>IF(杜トラ_入力シート!AN153="", "", 杜トラ_入力シート!AN153)</f>
        <v/>
      </c>
      <c r="BB148" s="299" t="str">
        <f t="shared" si="8"/>
        <v/>
      </c>
    </row>
    <row r="149" spans="1:54">
      <c r="A149" s="298" t="str">
        <f>杜トラ_入力シート!A154</f>
        <v/>
      </c>
      <c r="B149" s="298" t="str">
        <f>IF(杜トラ_入力シート!B154="", "", 杜トラ_入力シート!B154)</f>
        <v/>
      </c>
      <c r="C149" s="299" t="str">
        <f>IF(杜トラ_入力シート!C154="", "", 杜トラ_入力シート!C154)</f>
        <v/>
      </c>
      <c r="D149" s="299" t="str">
        <f>IF(杜トラ_入力シート!D154="", "", 杜トラ_入力シート!D154)</f>
        <v/>
      </c>
      <c r="E149" s="299" t="str">
        <f t="shared" si="6"/>
        <v/>
      </c>
      <c r="F149" s="299" t="str">
        <f t="shared" si="6"/>
        <v/>
      </c>
      <c r="G149" s="299" t="str">
        <f t="shared" si="7"/>
        <v/>
      </c>
      <c r="H149" s="299" t="str">
        <f t="shared" si="7"/>
        <v/>
      </c>
      <c r="I149" s="299" t="str">
        <f>IF(杜トラ_入力シート!G154="", "", 杜トラ_入力シート!G154)</f>
        <v/>
      </c>
      <c r="J149" s="299" t="str">
        <f>IF(杜トラ_入力シート!E154="", "", 杜トラ_入力シート!E154)</f>
        <v/>
      </c>
      <c r="K149" s="299" t="str">
        <f>IF(杜トラ_入力シート!F154="", "", 杜トラ_入力シート!F154)</f>
        <v/>
      </c>
      <c r="L149" s="299" t="str">
        <f>IF(杜トラ_入力シート!I154="", "", 杜トラ_入力シート!I154)</f>
        <v/>
      </c>
      <c r="M149" s="298" t="str">
        <f>IF(杜トラ_入力シート!J154="", "", 杜トラ_入力シート!J154)</f>
        <v/>
      </c>
      <c r="N149" s="298" t="str">
        <f>IF(杜トラ_入力シート!K154="", "", 杜トラ_入力シート!K154)</f>
        <v/>
      </c>
      <c r="O149" s="298" t="str">
        <f>IF(杜トラ_入力シート!L154="", "", 杜トラ_入力シート!L154)</f>
        <v/>
      </c>
      <c r="P149" s="299" t="str">
        <f>IF(杜トラ_入力シート!M154="", "", 杜トラ_入力シート!M154)</f>
        <v/>
      </c>
      <c r="Q149" s="298" t="str">
        <f>IF(A149="","",杜トラ_入力シート!$AK$2)</f>
        <v/>
      </c>
      <c r="R149" s="299" t="str">
        <f>IF(Q149="", "", 杜トラ_入力シート!$Q$2)</f>
        <v/>
      </c>
      <c r="S149" s="299" t="str">
        <f>IF(Q149="", "", 杜トラ_入力シート!$Q$1)</f>
        <v/>
      </c>
      <c r="T149" s="299" t="str">
        <f>IF(Q149="", "", 杜トラ_入力シート!$V$1)</f>
        <v/>
      </c>
      <c r="U149" s="299" t="str">
        <f>IF(Q149="", "", 杜トラ_入力シート!$Q$2)</f>
        <v/>
      </c>
      <c r="V149" s="299" t="str">
        <f>IF(杜トラ_入力シート!N154="", "", 杜トラ_入力シート!N154)</f>
        <v/>
      </c>
      <c r="W149" s="299" t="str">
        <f>IF(杜トラ_入力シート!O154="", "", 杜トラ_入力シート!O154)</f>
        <v/>
      </c>
      <c r="X149" s="298" t="str">
        <f>IF(Y149="", "", IF($L149="男", VLOOKUP(Y149, データ!$B$2:$C$101, 2, FALSE), IF($L149="女", VLOOKUP(Y149, データ!$F$2:$H$101, 2, FALSE), "")))</f>
        <v/>
      </c>
      <c r="Y149" s="299" t="str">
        <f>IF(A149="","",IF(杜トラ_入力シート!P154="", "", 杜トラ_入力シート!P154))</f>
        <v/>
      </c>
      <c r="Z149" s="299" t="str">
        <f>IF(杜トラ_入力シート!Q154="", "", 杜トラ_入力シート!Q154)</f>
        <v/>
      </c>
      <c r="AA149" s="299" t="str">
        <f>IF(杜トラ_入力シート!R154="", "", 杜トラ_入力シート!R154)</f>
        <v/>
      </c>
      <c r="AB149" s="299" t="str">
        <f>IF(杜トラ_入力シート!S154="", "", 杜トラ_入力シート!S154)</f>
        <v/>
      </c>
      <c r="AC149" s="299" t="str">
        <f>IF(杜トラ_入力シート!T154="", "", 杜トラ_入力シート!T154)</f>
        <v/>
      </c>
      <c r="AD149" s="298" t="str">
        <f>IF(AE149="", "", IF($L149="男", VLOOKUP(AE149, データ!$B$2:$C$101, 2, FALSE), IF($L149="女", VLOOKUP(AE149, データ!$F$2:$H$101, 2, FALSE), "")))</f>
        <v/>
      </c>
      <c r="AE149" s="299" t="str">
        <f>IF(A149="","",IF(杜トラ_入力シート!U154="", "", 杜トラ_入力シート!U154))</f>
        <v/>
      </c>
      <c r="AF149" s="299" t="str">
        <f>IF(杜トラ_入力シート!V154="", "", 杜トラ_入力シート!V154)</f>
        <v/>
      </c>
      <c r="AG149" s="299" t="str">
        <f>IF(杜トラ_入力シート!W154="", "", 杜トラ_入力シート!W154)</f>
        <v/>
      </c>
      <c r="AH149" s="299" t="str">
        <f>IF(杜トラ_入力シート!X154="", "", 杜トラ_入力シート!X154)</f>
        <v/>
      </c>
      <c r="AI149" s="299" t="str">
        <f>IF(杜トラ_入力シート!Y154="", "", 杜トラ_入力シート!Y154)</f>
        <v/>
      </c>
      <c r="AJ149" s="298" t="str">
        <f>IF(AK149="", "", IF($L149="男", VLOOKUP(AK149, データ!$B$2:$C$101, 2, FALSE), IF($L149="女", VLOOKUP(AK149, データ!$F$2:$H$101, 2, FALSE), "")))</f>
        <v/>
      </c>
      <c r="AK149" s="299" t="str">
        <f>IF(A149="","",IF(杜トラ_入力シート!Z154="", "", 杜トラ_入力シート!Z154))</f>
        <v/>
      </c>
      <c r="AL149" s="299" t="str">
        <f>IF(杜トラ_入力シート!AA154="", "", 杜トラ_入力シート!AA154)</f>
        <v/>
      </c>
      <c r="AM149" s="299" t="str">
        <f>IF(杜トラ_入力シート!AB154="", "", 杜トラ_入力シート!AB154)</f>
        <v/>
      </c>
      <c r="AN149" s="299" t="str">
        <f>IF(杜トラ_入力シート!AC154="", "", 杜トラ_入力シート!AC154)</f>
        <v/>
      </c>
      <c r="AO149" s="299" t="str">
        <f>IF(杜トラ_入力シート!AD154="", "", 杜トラ_入力シート!AD154)</f>
        <v/>
      </c>
      <c r="AP149" s="298" t="str">
        <f>IF(AQ149="", "", IF($L149="男", VLOOKUP(AQ149, データ!$B$2:$C$101, 2, FALSE), IF($L149="女", VLOOKUP(AQ149, データ!$F$2:$H$101, 2, FALSE), "")))</f>
        <v/>
      </c>
      <c r="AQ149" s="299" t="str">
        <f>IF(A149="","",IF(杜トラ_入力シート!AE154="", "", 杜トラ_入力シート!AE154))</f>
        <v/>
      </c>
      <c r="AR149" s="299" t="str">
        <f>IF(杜トラ_入力シート!AF154="", "", 杜トラ_入力シート!AF154)</f>
        <v/>
      </c>
      <c r="AS149" s="299" t="str">
        <f>IF(杜トラ_入力シート!AG154="", "", 杜トラ_入力シート!AG154)</f>
        <v/>
      </c>
      <c r="AT149" s="299" t="str">
        <f>IF(杜トラ_入力シート!AH154="", "", 杜トラ_入力シート!AH154)</f>
        <v/>
      </c>
      <c r="AU149" s="299" t="str">
        <f>IF(杜トラ_入力シート!AI154="", "", 杜トラ_入力シート!AI154)</f>
        <v/>
      </c>
      <c r="AV149" s="298" t="str">
        <f>IF(AW149="", "", IF($L149="男", VLOOKUP(AW149, データ!$B$2:$C$101, 2, FALSE), IF($L149="女", VLOOKUP(AW149, データ!$F$2:$H$101, 2, FALSE), "")))</f>
        <v/>
      </c>
      <c r="AW149" s="299" t="str">
        <f>IF(A149="","",IF(杜トラ_入力シート!AJ154="", "", 杜トラ_入力シート!AJ154))</f>
        <v/>
      </c>
      <c r="AX149" s="299" t="str">
        <f>IF(杜トラ_入力シート!AK154="", "", 杜トラ_入力シート!AK154)</f>
        <v/>
      </c>
      <c r="AY149" s="299" t="str">
        <f>IF(杜トラ_入力シート!AL154="", "", 杜トラ_入力シート!AL154)</f>
        <v/>
      </c>
      <c r="AZ149" s="299" t="str">
        <f>IF(杜トラ_入力シート!AM154="", "", 杜トラ_入力シート!AM154)</f>
        <v/>
      </c>
      <c r="BA149" s="299" t="str">
        <f>IF(杜トラ_入力シート!AN154="", "", 杜トラ_入力シート!AN154)</f>
        <v/>
      </c>
      <c r="BB149" s="299" t="str">
        <f t="shared" si="8"/>
        <v/>
      </c>
    </row>
    <row r="150" spans="1:54">
      <c r="A150" s="298" t="str">
        <f>杜トラ_入力シート!A155</f>
        <v/>
      </c>
      <c r="B150" s="298" t="str">
        <f>IF(杜トラ_入力シート!B155="", "", 杜トラ_入力シート!B155)</f>
        <v/>
      </c>
      <c r="C150" s="299" t="str">
        <f>IF(杜トラ_入力シート!C155="", "", 杜トラ_入力シート!C155)</f>
        <v/>
      </c>
      <c r="D150" s="299" t="str">
        <f>IF(杜トラ_入力シート!D155="", "", 杜トラ_入力シート!D155)</f>
        <v/>
      </c>
      <c r="E150" s="299" t="str">
        <f t="shared" si="6"/>
        <v/>
      </c>
      <c r="F150" s="299" t="str">
        <f t="shared" si="6"/>
        <v/>
      </c>
      <c r="G150" s="299" t="str">
        <f t="shared" si="7"/>
        <v/>
      </c>
      <c r="H150" s="299" t="str">
        <f t="shared" si="7"/>
        <v/>
      </c>
      <c r="I150" s="299" t="str">
        <f>IF(杜トラ_入力シート!G155="", "", 杜トラ_入力シート!G155)</f>
        <v/>
      </c>
      <c r="J150" s="299" t="str">
        <f>IF(杜トラ_入力シート!E155="", "", 杜トラ_入力シート!E155)</f>
        <v/>
      </c>
      <c r="K150" s="299" t="str">
        <f>IF(杜トラ_入力シート!F155="", "", 杜トラ_入力シート!F155)</f>
        <v/>
      </c>
      <c r="L150" s="299" t="str">
        <f>IF(杜トラ_入力シート!I155="", "", 杜トラ_入力シート!I155)</f>
        <v/>
      </c>
      <c r="M150" s="298" t="str">
        <f>IF(杜トラ_入力シート!J155="", "", 杜トラ_入力シート!J155)</f>
        <v/>
      </c>
      <c r="N150" s="298" t="str">
        <f>IF(杜トラ_入力シート!K155="", "", 杜トラ_入力シート!K155)</f>
        <v/>
      </c>
      <c r="O150" s="298" t="str">
        <f>IF(杜トラ_入力シート!L155="", "", 杜トラ_入力シート!L155)</f>
        <v/>
      </c>
      <c r="P150" s="299" t="str">
        <f>IF(杜トラ_入力シート!M155="", "", 杜トラ_入力シート!M155)</f>
        <v/>
      </c>
      <c r="Q150" s="298" t="str">
        <f>IF(A150="","",杜トラ_入力シート!$AK$2)</f>
        <v/>
      </c>
      <c r="R150" s="299" t="str">
        <f>IF(Q150="", "", 杜トラ_入力シート!$Q$2)</f>
        <v/>
      </c>
      <c r="S150" s="299" t="str">
        <f>IF(Q150="", "", 杜トラ_入力シート!$Q$1)</f>
        <v/>
      </c>
      <c r="T150" s="299" t="str">
        <f>IF(Q150="", "", 杜トラ_入力シート!$V$1)</f>
        <v/>
      </c>
      <c r="U150" s="299" t="str">
        <f>IF(Q150="", "", 杜トラ_入力シート!$Q$2)</f>
        <v/>
      </c>
      <c r="V150" s="299" t="str">
        <f>IF(杜トラ_入力シート!N155="", "", 杜トラ_入力シート!N155)</f>
        <v/>
      </c>
      <c r="W150" s="299" t="str">
        <f>IF(杜トラ_入力シート!O155="", "", 杜トラ_入力シート!O155)</f>
        <v/>
      </c>
      <c r="X150" s="298" t="str">
        <f>IF(Y150="", "", IF($L150="男", VLOOKUP(Y150, データ!$B$2:$C$101, 2, FALSE), IF($L150="女", VLOOKUP(Y150, データ!$F$2:$H$101, 2, FALSE), "")))</f>
        <v/>
      </c>
      <c r="Y150" s="299" t="str">
        <f>IF(A150="","",IF(杜トラ_入力シート!P155="", "", 杜トラ_入力シート!P155))</f>
        <v/>
      </c>
      <c r="Z150" s="299" t="str">
        <f>IF(杜トラ_入力シート!Q155="", "", 杜トラ_入力シート!Q155)</f>
        <v/>
      </c>
      <c r="AA150" s="299" t="str">
        <f>IF(杜トラ_入力シート!R155="", "", 杜トラ_入力シート!R155)</f>
        <v/>
      </c>
      <c r="AB150" s="299" t="str">
        <f>IF(杜トラ_入力シート!S155="", "", 杜トラ_入力シート!S155)</f>
        <v/>
      </c>
      <c r="AC150" s="299" t="str">
        <f>IF(杜トラ_入力シート!T155="", "", 杜トラ_入力シート!T155)</f>
        <v/>
      </c>
      <c r="AD150" s="298" t="str">
        <f>IF(AE150="", "", IF($L150="男", VLOOKUP(AE150, データ!$B$2:$C$101, 2, FALSE), IF($L150="女", VLOOKUP(AE150, データ!$F$2:$H$101, 2, FALSE), "")))</f>
        <v/>
      </c>
      <c r="AE150" s="299" t="str">
        <f>IF(A150="","",IF(杜トラ_入力シート!U155="", "", 杜トラ_入力シート!U155))</f>
        <v/>
      </c>
      <c r="AF150" s="299" t="str">
        <f>IF(杜トラ_入力シート!V155="", "", 杜トラ_入力シート!V155)</f>
        <v/>
      </c>
      <c r="AG150" s="299" t="str">
        <f>IF(杜トラ_入力シート!W155="", "", 杜トラ_入力シート!W155)</f>
        <v/>
      </c>
      <c r="AH150" s="299" t="str">
        <f>IF(杜トラ_入力シート!X155="", "", 杜トラ_入力シート!X155)</f>
        <v/>
      </c>
      <c r="AI150" s="299" t="str">
        <f>IF(杜トラ_入力シート!Y155="", "", 杜トラ_入力シート!Y155)</f>
        <v/>
      </c>
      <c r="AJ150" s="298" t="str">
        <f>IF(AK150="", "", IF($L150="男", VLOOKUP(AK150, データ!$B$2:$C$101, 2, FALSE), IF($L150="女", VLOOKUP(AK150, データ!$F$2:$H$101, 2, FALSE), "")))</f>
        <v/>
      </c>
      <c r="AK150" s="299" t="str">
        <f>IF(A150="","",IF(杜トラ_入力シート!Z155="", "", 杜トラ_入力シート!Z155))</f>
        <v/>
      </c>
      <c r="AL150" s="299" t="str">
        <f>IF(杜トラ_入力シート!AA155="", "", 杜トラ_入力シート!AA155)</f>
        <v/>
      </c>
      <c r="AM150" s="299" t="str">
        <f>IF(杜トラ_入力シート!AB155="", "", 杜トラ_入力シート!AB155)</f>
        <v/>
      </c>
      <c r="AN150" s="299" t="str">
        <f>IF(杜トラ_入力シート!AC155="", "", 杜トラ_入力シート!AC155)</f>
        <v/>
      </c>
      <c r="AO150" s="299" t="str">
        <f>IF(杜トラ_入力シート!AD155="", "", 杜トラ_入力シート!AD155)</f>
        <v/>
      </c>
      <c r="AP150" s="298" t="str">
        <f>IF(AQ150="", "", IF($L150="男", VLOOKUP(AQ150, データ!$B$2:$C$101, 2, FALSE), IF($L150="女", VLOOKUP(AQ150, データ!$F$2:$H$101, 2, FALSE), "")))</f>
        <v/>
      </c>
      <c r="AQ150" s="299" t="str">
        <f>IF(A150="","",IF(杜トラ_入力シート!AE155="", "", 杜トラ_入力シート!AE155))</f>
        <v/>
      </c>
      <c r="AR150" s="299" t="str">
        <f>IF(杜トラ_入力シート!AF155="", "", 杜トラ_入力シート!AF155)</f>
        <v/>
      </c>
      <c r="AS150" s="299" t="str">
        <f>IF(杜トラ_入力シート!AG155="", "", 杜トラ_入力シート!AG155)</f>
        <v/>
      </c>
      <c r="AT150" s="299" t="str">
        <f>IF(杜トラ_入力シート!AH155="", "", 杜トラ_入力シート!AH155)</f>
        <v/>
      </c>
      <c r="AU150" s="299" t="str">
        <f>IF(杜トラ_入力シート!AI155="", "", 杜トラ_入力シート!AI155)</f>
        <v/>
      </c>
      <c r="AV150" s="298" t="str">
        <f>IF(AW150="", "", IF($L150="男", VLOOKUP(AW150, データ!$B$2:$C$101, 2, FALSE), IF($L150="女", VLOOKUP(AW150, データ!$F$2:$H$101, 2, FALSE), "")))</f>
        <v/>
      </c>
      <c r="AW150" s="299" t="str">
        <f>IF(A150="","",IF(杜トラ_入力シート!AJ155="", "", 杜トラ_入力シート!AJ155))</f>
        <v/>
      </c>
      <c r="AX150" s="299" t="str">
        <f>IF(杜トラ_入力シート!AK155="", "", 杜トラ_入力シート!AK155)</f>
        <v/>
      </c>
      <c r="AY150" s="299" t="str">
        <f>IF(杜トラ_入力シート!AL155="", "", 杜トラ_入力シート!AL155)</f>
        <v/>
      </c>
      <c r="AZ150" s="299" t="str">
        <f>IF(杜トラ_入力シート!AM155="", "", 杜トラ_入力シート!AM155)</f>
        <v/>
      </c>
      <c r="BA150" s="299" t="str">
        <f>IF(杜トラ_入力シート!AN155="", "", 杜トラ_入力シート!AN155)</f>
        <v/>
      </c>
      <c r="BB150" s="299" t="str">
        <f t="shared" si="8"/>
        <v/>
      </c>
    </row>
    <row r="151" spans="1:54">
      <c r="A151" s="298" t="str">
        <f>杜トラ_入力シート!A156</f>
        <v/>
      </c>
      <c r="B151" s="298" t="str">
        <f>IF(杜トラ_入力シート!B156="", "", 杜トラ_入力シート!B156)</f>
        <v/>
      </c>
      <c r="C151" s="299" t="str">
        <f>IF(杜トラ_入力シート!C156="", "", 杜トラ_入力シート!C156)</f>
        <v/>
      </c>
      <c r="D151" s="299" t="str">
        <f>IF(杜トラ_入力シート!D156="", "", 杜トラ_入力シート!D156)</f>
        <v/>
      </c>
      <c r="E151" s="299" t="str">
        <f t="shared" si="6"/>
        <v/>
      </c>
      <c r="F151" s="299" t="str">
        <f t="shared" si="6"/>
        <v/>
      </c>
      <c r="G151" s="299" t="str">
        <f t="shared" si="7"/>
        <v/>
      </c>
      <c r="H151" s="299" t="str">
        <f t="shared" si="7"/>
        <v/>
      </c>
      <c r="I151" s="299" t="str">
        <f>IF(杜トラ_入力シート!G156="", "", 杜トラ_入力シート!G156)</f>
        <v/>
      </c>
      <c r="J151" s="299" t="str">
        <f>IF(杜トラ_入力シート!E156="", "", 杜トラ_入力シート!E156)</f>
        <v/>
      </c>
      <c r="K151" s="299" t="str">
        <f>IF(杜トラ_入力シート!F156="", "", 杜トラ_入力シート!F156)</f>
        <v/>
      </c>
      <c r="L151" s="299" t="str">
        <f>IF(杜トラ_入力シート!I156="", "", 杜トラ_入力シート!I156)</f>
        <v/>
      </c>
      <c r="M151" s="298" t="str">
        <f>IF(杜トラ_入力シート!J156="", "", 杜トラ_入力シート!J156)</f>
        <v/>
      </c>
      <c r="N151" s="298" t="str">
        <f>IF(杜トラ_入力シート!K156="", "", 杜トラ_入力シート!K156)</f>
        <v/>
      </c>
      <c r="O151" s="298" t="str">
        <f>IF(杜トラ_入力シート!L156="", "", 杜トラ_入力シート!L156)</f>
        <v/>
      </c>
      <c r="P151" s="299" t="str">
        <f>IF(杜トラ_入力シート!M156="", "", 杜トラ_入力シート!M156)</f>
        <v/>
      </c>
      <c r="Q151" s="298" t="str">
        <f>IF(A151="","",杜トラ_入力シート!$AK$2)</f>
        <v/>
      </c>
      <c r="R151" s="299" t="str">
        <f>IF(Q151="", "", 杜トラ_入力シート!$Q$2)</f>
        <v/>
      </c>
      <c r="S151" s="299" t="str">
        <f>IF(Q151="", "", 杜トラ_入力シート!$Q$1)</f>
        <v/>
      </c>
      <c r="T151" s="299" t="str">
        <f>IF(Q151="", "", 杜トラ_入力シート!$V$1)</f>
        <v/>
      </c>
      <c r="U151" s="299" t="str">
        <f>IF(Q151="", "", 杜トラ_入力シート!$Q$2)</f>
        <v/>
      </c>
      <c r="V151" s="299" t="str">
        <f>IF(杜トラ_入力シート!N156="", "", 杜トラ_入力シート!N156)</f>
        <v/>
      </c>
      <c r="W151" s="299" t="str">
        <f>IF(杜トラ_入力シート!O156="", "", 杜トラ_入力シート!O156)</f>
        <v/>
      </c>
      <c r="X151" s="298" t="str">
        <f>IF(Y151="", "", IF($L151="男", VLOOKUP(Y151, データ!$B$2:$C$101, 2, FALSE), IF($L151="女", VLOOKUP(Y151, データ!$F$2:$H$101, 2, FALSE), "")))</f>
        <v/>
      </c>
      <c r="Y151" s="299" t="str">
        <f>IF(A151="","",IF(杜トラ_入力シート!P156="", "", 杜トラ_入力シート!P156))</f>
        <v/>
      </c>
      <c r="Z151" s="299" t="str">
        <f>IF(杜トラ_入力シート!Q156="", "", 杜トラ_入力シート!Q156)</f>
        <v/>
      </c>
      <c r="AA151" s="299" t="str">
        <f>IF(杜トラ_入力シート!R156="", "", 杜トラ_入力シート!R156)</f>
        <v/>
      </c>
      <c r="AB151" s="299" t="str">
        <f>IF(杜トラ_入力シート!S156="", "", 杜トラ_入力シート!S156)</f>
        <v/>
      </c>
      <c r="AC151" s="299" t="str">
        <f>IF(杜トラ_入力シート!T156="", "", 杜トラ_入力シート!T156)</f>
        <v/>
      </c>
      <c r="AD151" s="298" t="str">
        <f>IF(AE151="", "", IF($L151="男", VLOOKUP(AE151, データ!$B$2:$C$101, 2, FALSE), IF($L151="女", VLOOKUP(AE151, データ!$F$2:$H$101, 2, FALSE), "")))</f>
        <v/>
      </c>
      <c r="AE151" s="299" t="str">
        <f>IF(A151="","",IF(杜トラ_入力シート!U156="", "", 杜トラ_入力シート!U156))</f>
        <v/>
      </c>
      <c r="AF151" s="299" t="str">
        <f>IF(杜トラ_入力シート!V156="", "", 杜トラ_入力シート!V156)</f>
        <v/>
      </c>
      <c r="AG151" s="299" t="str">
        <f>IF(杜トラ_入力シート!W156="", "", 杜トラ_入力シート!W156)</f>
        <v/>
      </c>
      <c r="AH151" s="299" t="str">
        <f>IF(杜トラ_入力シート!X156="", "", 杜トラ_入力シート!X156)</f>
        <v/>
      </c>
      <c r="AI151" s="299" t="str">
        <f>IF(杜トラ_入力シート!Y156="", "", 杜トラ_入力シート!Y156)</f>
        <v/>
      </c>
      <c r="AJ151" s="298" t="str">
        <f>IF(AK151="", "", IF($L151="男", VLOOKUP(AK151, データ!$B$2:$C$101, 2, FALSE), IF($L151="女", VLOOKUP(AK151, データ!$F$2:$H$101, 2, FALSE), "")))</f>
        <v/>
      </c>
      <c r="AK151" s="299" t="str">
        <f>IF(A151="","",IF(杜トラ_入力シート!Z156="", "", 杜トラ_入力シート!Z156))</f>
        <v/>
      </c>
      <c r="AL151" s="299" t="str">
        <f>IF(杜トラ_入力シート!AA156="", "", 杜トラ_入力シート!AA156)</f>
        <v/>
      </c>
      <c r="AM151" s="299" t="str">
        <f>IF(杜トラ_入力シート!AB156="", "", 杜トラ_入力シート!AB156)</f>
        <v/>
      </c>
      <c r="AN151" s="299" t="str">
        <f>IF(杜トラ_入力シート!AC156="", "", 杜トラ_入力シート!AC156)</f>
        <v/>
      </c>
      <c r="AO151" s="299" t="str">
        <f>IF(杜トラ_入力シート!AD156="", "", 杜トラ_入力シート!AD156)</f>
        <v/>
      </c>
      <c r="AP151" s="298" t="str">
        <f>IF(AQ151="", "", IF($L151="男", VLOOKUP(AQ151, データ!$B$2:$C$101, 2, FALSE), IF($L151="女", VLOOKUP(AQ151, データ!$F$2:$H$101, 2, FALSE), "")))</f>
        <v/>
      </c>
      <c r="AQ151" s="299" t="str">
        <f>IF(A151="","",IF(杜トラ_入力シート!AE156="", "", 杜トラ_入力シート!AE156))</f>
        <v/>
      </c>
      <c r="AR151" s="299" t="str">
        <f>IF(杜トラ_入力シート!AF156="", "", 杜トラ_入力シート!AF156)</f>
        <v/>
      </c>
      <c r="AS151" s="299" t="str">
        <f>IF(杜トラ_入力シート!AG156="", "", 杜トラ_入力シート!AG156)</f>
        <v/>
      </c>
      <c r="AT151" s="299" t="str">
        <f>IF(杜トラ_入力シート!AH156="", "", 杜トラ_入力シート!AH156)</f>
        <v/>
      </c>
      <c r="AU151" s="299" t="str">
        <f>IF(杜トラ_入力シート!AI156="", "", 杜トラ_入力シート!AI156)</f>
        <v/>
      </c>
      <c r="AV151" s="298" t="str">
        <f>IF(AW151="", "", IF($L151="男", VLOOKUP(AW151, データ!$B$2:$C$101, 2, FALSE), IF($L151="女", VLOOKUP(AW151, データ!$F$2:$H$101, 2, FALSE), "")))</f>
        <v/>
      </c>
      <c r="AW151" s="299" t="str">
        <f>IF(A151="","",IF(杜トラ_入力シート!AJ156="", "", 杜トラ_入力シート!AJ156))</f>
        <v/>
      </c>
      <c r="AX151" s="299" t="str">
        <f>IF(杜トラ_入力シート!AK156="", "", 杜トラ_入力シート!AK156)</f>
        <v/>
      </c>
      <c r="AY151" s="299" t="str">
        <f>IF(杜トラ_入力シート!AL156="", "", 杜トラ_入力シート!AL156)</f>
        <v/>
      </c>
      <c r="AZ151" s="299" t="str">
        <f>IF(杜トラ_入力シート!AM156="", "", 杜トラ_入力シート!AM156)</f>
        <v/>
      </c>
      <c r="BA151" s="299" t="str">
        <f>IF(杜トラ_入力シート!AN156="", "", 杜トラ_入力シート!AN156)</f>
        <v/>
      </c>
      <c r="BB151" s="299" t="str">
        <f t="shared" si="8"/>
        <v/>
      </c>
    </row>
    <row r="152" spans="1:54">
      <c r="A152" s="298" t="str">
        <f>杜トラ_入力シート!A157</f>
        <v/>
      </c>
      <c r="B152" s="298" t="str">
        <f>IF(杜トラ_入力シート!B157="", "", 杜トラ_入力シート!B157)</f>
        <v/>
      </c>
      <c r="C152" s="299" t="str">
        <f>IF(杜トラ_入力シート!C157="", "", 杜トラ_入力シート!C157)</f>
        <v/>
      </c>
      <c r="D152" s="299" t="str">
        <f>IF(杜トラ_入力シート!D157="", "", 杜トラ_入力シート!D157)</f>
        <v/>
      </c>
      <c r="E152" s="299" t="str">
        <f t="shared" si="6"/>
        <v/>
      </c>
      <c r="F152" s="299" t="str">
        <f t="shared" si="6"/>
        <v/>
      </c>
      <c r="G152" s="299" t="str">
        <f t="shared" si="7"/>
        <v/>
      </c>
      <c r="H152" s="299" t="str">
        <f t="shared" si="7"/>
        <v/>
      </c>
      <c r="I152" s="299" t="str">
        <f>IF(杜トラ_入力シート!G157="", "", 杜トラ_入力シート!G157)</f>
        <v/>
      </c>
      <c r="J152" s="299" t="str">
        <f>IF(杜トラ_入力シート!E157="", "", 杜トラ_入力シート!E157)</f>
        <v/>
      </c>
      <c r="K152" s="299" t="str">
        <f>IF(杜トラ_入力シート!F157="", "", 杜トラ_入力シート!F157)</f>
        <v/>
      </c>
      <c r="L152" s="299" t="str">
        <f>IF(杜トラ_入力シート!I157="", "", 杜トラ_入力シート!I157)</f>
        <v/>
      </c>
      <c r="M152" s="298" t="str">
        <f>IF(杜トラ_入力シート!J157="", "", 杜トラ_入力シート!J157)</f>
        <v/>
      </c>
      <c r="N152" s="298" t="str">
        <f>IF(杜トラ_入力シート!K157="", "", 杜トラ_入力シート!K157)</f>
        <v/>
      </c>
      <c r="O152" s="298" t="str">
        <f>IF(杜トラ_入力シート!L157="", "", 杜トラ_入力シート!L157)</f>
        <v/>
      </c>
      <c r="P152" s="299" t="str">
        <f>IF(杜トラ_入力シート!M157="", "", 杜トラ_入力シート!M157)</f>
        <v/>
      </c>
      <c r="Q152" s="298" t="str">
        <f>IF(A152="","",杜トラ_入力シート!$AK$2)</f>
        <v/>
      </c>
      <c r="R152" s="299" t="str">
        <f>IF(Q152="", "", 杜トラ_入力シート!$Q$2)</f>
        <v/>
      </c>
      <c r="S152" s="299" t="str">
        <f>IF(Q152="", "", 杜トラ_入力シート!$Q$1)</f>
        <v/>
      </c>
      <c r="T152" s="299" t="str">
        <f>IF(Q152="", "", 杜トラ_入力シート!$V$1)</f>
        <v/>
      </c>
      <c r="U152" s="299" t="str">
        <f>IF(Q152="", "", 杜トラ_入力シート!$Q$2)</f>
        <v/>
      </c>
      <c r="V152" s="299" t="str">
        <f>IF(杜トラ_入力シート!N157="", "", 杜トラ_入力シート!N157)</f>
        <v/>
      </c>
      <c r="W152" s="299" t="str">
        <f>IF(杜トラ_入力シート!O157="", "", 杜トラ_入力シート!O157)</f>
        <v/>
      </c>
      <c r="X152" s="298" t="str">
        <f>IF(Y152="", "", IF($L152="男", VLOOKUP(Y152, データ!$B$2:$C$101, 2, FALSE), IF($L152="女", VLOOKUP(Y152, データ!$F$2:$H$101, 2, FALSE), "")))</f>
        <v/>
      </c>
      <c r="Y152" s="299" t="str">
        <f>IF(A152="","",IF(杜トラ_入力シート!P157="", "", 杜トラ_入力シート!P157))</f>
        <v/>
      </c>
      <c r="Z152" s="299" t="str">
        <f>IF(杜トラ_入力シート!Q157="", "", 杜トラ_入力シート!Q157)</f>
        <v/>
      </c>
      <c r="AA152" s="299" t="str">
        <f>IF(杜トラ_入力シート!R157="", "", 杜トラ_入力シート!R157)</f>
        <v/>
      </c>
      <c r="AB152" s="299" t="str">
        <f>IF(杜トラ_入力シート!S157="", "", 杜トラ_入力シート!S157)</f>
        <v/>
      </c>
      <c r="AC152" s="299" t="str">
        <f>IF(杜トラ_入力シート!T157="", "", 杜トラ_入力シート!T157)</f>
        <v/>
      </c>
      <c r="AD152" s="298" t="str">
        <f>IF(AE152="", "", IF($L152="男", VLOOKUP(AE152, データ!$B$2:$C$101, 2, FALSE), IF($L152="女", VLOOKUP(AE152, データ!$F$2:$H$101, 2, FALSE), "")))</f>
        <v/>
      </c>
      <c r="AE152" s="299" t="str">
        <f>IF(A152="","",IF(杜トラ_入力シート!U157="", "", 杜トラ_入力シート!U157))</f>
        <v/>
      </c>
      <c r="AF152" s="299" t="str">
        <f>IF(杜トラ_入力シート!V157="", "", 杜トラ_入力シート!V157)</f>
        <v/>
      </c>
      <c r="AG152" s="299" t="str">
        <f>IF(杜トラ_入力シート!W157="", "", 杜トラ_入力シート!W157)</f>
        <v/>
      </c>
      <c r="AH152" s="299" t="str">
        <f>IF(杜トラ_入力シート!X157="", "", 杜トラ_入力シート!X157)</f>
        <v/>
      </c>
      <c r="AI152" s="299" t="str">
        <f>IF(杜トラ_入力シート!Y157="", "", 杜トラ_入力シート!Y157)</f>
        <v/>
      </c>
      <c r="AJ152" s="298" t="str">
        <f>IF(AK152="", "", IF($L152="男", VLOOKUP(AK152, データ!$B$2:$C$101, 2, FALSE), IF($L152="女", VLOOKUP(AK152, データ!$F$2:$H$101, 2, FALSE), "")))</f>
        <v/>
      </c>
      <c r="AK152" s="299" t="str">
        <f>IF(A152="","",IF(杜トラ_入力シート!Z157="", "", 杜トラ_入力シート!Z157))</f>
        <v/>
      </c>
      <c r="AL152" s="299" t="str">
        <f>IF(杜トラ_入力シート!AA157="", "", 杜トラ_入力シート!AA157)</f>
        <v/>
      </c>
      <c r="AM152" s="299" t="str">
        <f>IF(杜トラ_入力シート!AB157="", "", 杜トラ_入力シート!AB157)</f>
        <v/>
      </c>
      <c r="AN152" s="299" t="str">
        <f>IF(杜トラ_入力シート!AC157="", "", 杜トラ_入力シート!AC157)</f>
        <v/>
      </c>
      <c r="AO152" s="299" t="str">
        <f>IF(杜トラ_入力シート!AD157="", "", 杜トラ_入力シート!AD157)</f>
        <v/>
      </c>
      <c r="AP152" s="298" t="str">
        <f>IF(AQ152="", "", IF($L152="男", VLOOKUP(AQ152, データ!$B$2:$C$101, 2, FALSE), IF($L152="女", VLOOKUP(AQ152, データ!$F$2:$H$101, 2, FALSE), "")))</f>
        <v/>
      </c>
      <c r="AQ152" s="299" t="str">
        <f>IF(A152="","",IF(杜トラ_入力シート!AE157="", "", 杜トラ_入力シート!AE157))</f>
        <v/>
      </c>
      <c r="AR152" s="299" t="str">
        <f>IF(杜トラ_入力シート!AF157="", "", 杜トラ_入力シート!AF157)</f>
        <v/>
      </c>
      <c r="AS152" s="299" t="str">
        <f>IF(杜トラ_入力シート!AG157="", "", 杜トラ_入力シート!AG157)</f>
        <v/>
      </c>
      <c r="AT152" s="299" t="str">
        <f>IF(杜トラ_入力シート!AH157="", "", 杜トラ_入力シート!AH157)</f>
        <v/>
      </c>
      <c r="AU152" s="299" t="str">
        <f>IF(杜トラ_入力シート!AI157="", "", 杜トラ_入力シート!AI157)</f>
        <v/>
      </c>
      <c r="AV152" s="298" t="str">
        <f>IF(AW152="", "", IF($L152="男", VLOOKUP(AW152, データ!$B$2:$C$101, 2, FALSE), IF($L152="女", VLOOKUP(AW152, データ!$F$2:$H$101, 2, FALSE), "")))</f>
        <v/>
      </c>
      <c r="AW152" s="299" t="str">
        <f>IF(A152="","",IF(杜トラ_入力シート!AJ157="", "", 杜トラ_入力シート!AJ157))</f>
        <v/>
      </c>
      <c r="AX152" s="299" t="str">
        <f>IF(杜トラ_入力シート!AK157="", "", 杜トラ_入力シート!AK157)</f>
        <v/>
      </c>
      <c r="AY152" s="299" t="str">
        <f>IF(杜トラ_入力シート!AL157="", "", 杜トラ_入力シート!AL157)</f>
        <v/>
      </c>
      <c r="AZ152" s="299" t="str">
        <f>IF(杜トラ_入力シート!AM157="", "", 杜トラ_入力シート!AM157)</f>
        <v/>
      </c>
      <c r="BA152" s="299" t="str">
        <f>IF(杜トラ_入力シート!AN157="", "", 杜トラ_入力シート!AN157)</f>
        <v/>
      </c>
      <c r="BB152" s="299" t="str">
        <f t="shared" si="8"/>
        <v/>
      </c>
    </row>
    <row r="153" spans="1:54">
      <c r="A153" s="298" t="str">
        <f>杜トラ_入力シート!A158</f>
        <v/>
      </c>
      <c r="B153" s="298" t="str">
        <f>IF(杜トラ_入力シート!B158="", "", 杜トラ_入力シート!B158)</f>
        <v/>
      </c>
      <c r="C153" s="299" t="str">
        <f>IF(杜トラ_入力シート!C158="", "", 杜トラ_入力シート!C158)</f>
        <v/>
      </c>
      <c r="D153" s="299" t="str">
        <f>IF(杜トラ_入力シート!D158="", "", 杜トラ_入力シート!D158)</f>
        <v/>
      </c>
      <c r="E153" s="299" t="str">
        <f t="shared" si="6"/>
        <v/>
      </c>
      <c r="F153" s="299" t="str">
        <f t="shared" si="6"/>
        <v/>
      </c>
      <c r="G153" s="299" t="str">
        <f t="shared" si="7"/>
        <v/>
      </c>
      <c r="H153" s="299" t="str">
        <f t="shared" si="7"/>
        <v/>
      </c>
      <c r="I153" s="299" t="str">
        <f>IF(杜トラ_入力シート!G158="", "", 杜トラ_入力シート!G158)</f>
        <v/>
      </c>
      <c r="J153" s="299" t="str">
        <f>IF(杜トラ_入力シート!E158="", "", 杜トラ_入力シート!E158)</f>
        <v/>
      </c>
      <c r="K153" s="299" t="str">
        <f>IF(杜トラ_入力シート!F158="", "", 杜トラ_入力シート!F158)</f>
        <v/>
      </c>
      <c r="L153" s="299" t="str">
        <f>IF(杜トラ_入力シート!I158="", "", 杜トラ_入力シート!I158)</f>
        <v/>
      </c>
      <c r="M153" s="298" t="str">
        <f>IF(杜トラ_入力シート!J158="", "", 杜トラ_入力シート!J158)</f>
        <v/>
      </c>
      <c r="N153" s="298" t="str">
        <f>IF(杜トラ_入力シート!K158="", "", 杜トラ_入力シート!K158)</f>
        <v/>
      </c>
      <c r="O153" s="298" t="str">
        <f>IF(杜トラ_入力シート!L158="", "", 杜トラ_入力シート!L158)</f>
        <v/>
      </c>
      <c r="P153" s="299" t="str">
        <f>IF(杜トラ_入力シート!M158="", "", 杜トラ_入力シート!M158)</f>
        <v/>
      </c>
      <c r="Q153" s="298" t="str">
        <f>IF(A153="","",杜トラ_入力シート!$AK$2)</f>
        <v/>
      </c>
      <c r="R153" s="299" t="str">
        <f>IF(Q153="", "", 杜トラ_入力シート!$Q$2)</f>
        <v/>
      </c>
      <c r="S153" s="299" t="str">
        <f>IF(Q153="", "", 杜トラ_入力シート!$Q$1)</f>
        <v/>
      </c>
      <c r="T153" s="299" t="str">
        <f>IF(Q153="", "", 杜トラ_入力シート!$V$1)</f>
        <v/>
      </c>
      <c r="U153" s="299" t="str">
        <f>IF(Q153="", "", 杜トラ_入力シート!$Q$2)</f>
        <v/>
      </c>
      <c r="V153" s="299" t="str">
        <f>IF(杜トラ_入力シート!N158="", "", 杜トラ_入力シート!N158)</f>
        <v/>
      </c>
      <c r="W153" s="299" t="str">
        <f>IF(杜トラ_入力シート!O158="", "", 杜トラ_入力シート!O158)</f>
        <v/>
      </c>
      <c r="X153" s="298" t="str">
        <f>IF(Y153="", "", IF($L153="男", VLOOKUP(Y153, データ!$B$2:$C$101, 2, FALSE), IF($L153="女", VLOOKUP(Y153, データ!$F$2:$H$101, 2, FALSE), "")))</f>
        <v/>
      </c>
      <c r="Y153" s="299" t="str">
        <f>IF(A153="","",IF(杜トラ_入力シート!P158="", "", 杜トラ_入力シート!P158))</f>
        <v/>
      </c>
      <c r="Z153" s="299" t="str">
        <f>IF(杜トラ_入力シート!Q158="", "", 杜トラ_入力シート!Q158)</f>
        <v/>
      </c>
      <c r="AA153" s="299" t="str">
        <f>IF(杜トラ_入力シート!R158="", "", 杜トラ_入力シート!R158)</f>
        <v/>
      </c>
      <c r="AB153" s="299" t="str">
        <f>IF(杜トラ_入力シート!S158="", "", 杜トラ_入力シート!S158)</f>
        <v/>
      </c>
      <c r="AC153" s="299" t="str">
        <f>IF(杜トラ_入力シート!T158="", "", 杜トラ_入力シート!T158)</f>
        <v/>
      </c>
      <c r="AD153" s="298" t="str">
        <f>IF(AE153="", "", IF($L153="男", VLOOKUP(AE153, データ!$B$2:$C$101, 2, FALSE), IF($L153="女", VLOOKUP(AE153, データ!$F$2:$H$101, 2, FALSE), "")))</f>
        <v/>
      </c>
      <c r="AE153" s="299" t="str">
        <f>IF(A153="","",IF(杜トラ_入力シート!U158="", "", 杜トラ_入力シート!U158))</f>
        <v/>
      </c>
      <c r="AF153" s="299" t="str">
        <f>IF(杜トラ_入力シート!V158="", "", 杜トラ_入力シート!V158)</f>
        <v/>
      </c>
      <c r="AG153" s="299" t="str">
        <f>IF(杜トラ_入力シート!W158="", "", 杜トラ_入力シート!W158)</f>
        <v/>
      </c>
      <c r="AH153" s="299" t="str">
        <f>IF(杜トラ_入力シート!X158="", "", 杜トラ_入力シート!X158)</f>
        <v/>
      </c>
      <c r="AI153" s="299" t="str">
        <f>IF(杜トラ_入力シート!Y158="", "", 杜トラ_入力シート!Y158)</f>
        <v/>
      </c>
      <c r="AJ153" s="298" t="str">
        <f>IF(AK153="", "", IF($L153="男", VLOOKUP(AK153, データ!$B$2:$C$101, 2, FALSE), IF($L153="女", VLOOKUP(AK153, データ!$F$2:$H$101, 2, FALSE), "")))</f>
        <v/>
      </c>
      <c r="AK153" s="299" t="str">
        <f>IF(A153="","",IF(杜トラ_入力シート!Z158="", "", 杜トラ_入力シート!Z158))</f>
        <v/>
      </c>
      <c r="AL153" s="299" t="str">
        <f>IF(杜トラ_入力シート!AA158="", "", 杜トラ_入力シート!AA158)</f>
        <v/>
      </c>
      <c r="AM153" s="299" t="str">
        <f>IF(杜トラ_入力シート!AB158="", "", 杜トラ_入力シート!AB158)</f>
        <v/>
      </c>
      <c r="AN153" s="299" t="str">
        <f>IF(杜トラ_入力シート!AC158="", "", 杜トラ_入力シート!AC158)</f>
        <v/>
      </c>
      <c r="AO153" s="299" t="str">
        <f>IF(杜トラ_入力シート!AD158="", "", 杜トラ_入力シート!AD158)</f>
        <v/>
      </c>
      <c r="AP153" s="298" t="str">
        <f>IF(AQ153="", "", IF($L153="男", VLOOKUP(AQ153, データ!$B$2:$C$101, 2, FALSE), IF($L153="女", VLOOKUP(AQ153, データ!$F$2:$H$101, 2, FALSE), "")))</f>
        <v/>
      </c>
      <c r="AQ153" s="299" t="str">
        <f>IF(A153="","",IF(杜トラ_入力シート!AE158="", "", 杜トラ_入力シート!AE158))</f>
        <v/>
      </c>
      <c r="AR153" s="299" t="str">
        <f>IF(杜トラ_入力シート!AF158="", "", 杜トラ_入力シート!AF158)</f>
        <v/>
      </c>
      <c r="AS153" s="299" t="str">
        <f>IF(杜トラ_入力シート!AG158="", "", 杜トラ_入力シート!AG158)</f>
        <v/>
      </c>
      <c r="AT153" s="299" t="str">
        <f>IF(杜トラ_入力シート!AH158="", "", 杜トラ_入力シート!AH158)</f>
        <v/>
      </c>
      <c r="AU153" s="299" t="str">
        <f>IF(杜トラ_入力シート!AI158="", "", 杜トラ_入力シート!AI158)</f>
        <v/>
      </c>
      <c r="AV153" s="298" t="str">
        <f>IF(AW153="", "", IF($L153="男", VLOOKUP(AW153, データ!$B$2:$C$101, 2, FALSE), IF($L153="女", VLOOKUP(AW153, データ!$F$2:$H$101, 2, FALSE), "")))</f>
        <v/>
      </c>
      <c r="AW153" s="299" t="str">
        <f>IF(A153="","",IF(杜トラ_入力シート!AJ158="", "", 杜トラ_入力シート!AJ158))</f>
        <v/>
      </c>
      <c r="AX153" s="299" t="str">
        <f>IF(杜トラ_入力シート!AK158="", "", 杜トラ_入力シート!AK158)</f>
        <v/>
      </c>
      <c r="AY153" s="299" t="str">
        <f>IF(杜トラ_入力シート!AL158="", "", 杜トラ_入力シート!AL158)</f>
        <v/>
      </c>
      <c r="AZ153" s="299" t="str">
        <f>IF(杜トラ_入力シート!AM158="", "", 杜トラ_入力シート!AM158)</f>
        <v/>
      </c>
      <c r="BA153" s="299" t="str">
        <f>IF(杜トラ_入力シート!AN158="", "", 杜トラ_入力シート!AN158)</f>
        <v/>
      </c>
      <c r="BB153" s="299" t="str">
        <f t="shared" si="8"/>
        <v/>
      </c>
    </row>
    <row r="154" spans="1:54">
      <c r="A154" s="298" t="str">
        <f>杜トラ_入力シート!A159</f>
        <v/>
      </c>
      <c r="B154" s="298" t="str">
        <f>IF(杜トラ_入力シート!B159="", "", 杜トラ_入力シート!B159)</f>
        <v/>
      </c>
      <c r="C154" s="299" t="str">
        <f>IF(杜トラ_入力シート!C159="", "", 杜トラ_入力シート!C159)</f>
        <v/>
      </c>
      <c r="D154" s="299" t="str">
        <f>IF(杜トラ_入力シート!D159="", "", 杜トラ_入力シート!D159)</f>
        <v/>
      </c>
      <c r="E154" s="299" t="str">
        <f t="shared" si="6"/>
        <v/>
      </c>
      <c r="F154" s="299" t="str">
        <f t="shared" si="6"/>
        <v/>
      </c>
      <c r="G154" s="299" t="str">
        <f t="shared" si="7"/>
        <v/>
      </c>
      <c r="H154" s="299" t="str">
        <f t="shared" si="7"/>
        <v/>
      </c>
      <c r="I154" s="299" t="str">
        <f>IF(杜トラ_入力シート!G159="", "", 杜トラ_入力シート!G159)</f>
        <v/>
      </c>
      <c r="J154" s="299" t="str">
        <f>IF(杜トラ_入力シート!E159="", "", 杜トラ_入力シート!E159)</f>
        <v/>
      </c>
      <c r="K154" s="299" t="str">
        <f>IF(杜トラ_入力シート!F159="", "", 杜トラ_入力シート!F159)</f>
        <v/>
      </c>
      <c r="L154" s="299" t="str">
        <f>IF(杜トラ_入力シート!I159="", "", 杜トラ_入力シート!I159)</f>
        <v/>
      </c>
      <c r="M154" s="298" t="str">
        <f>IF(杜トラ_入力シート!J159="", "", 杜トラ_入力シート!J159)</f>
        <v/>
      </c>
      <c r="N154" s="298" t="str">
        <f>IF(杜トラ_入力シート!K159="", "", 杜トラ_入力シート!K159)</f>
        <v/>
      </c>
      <c r="O154" s="298" t="str">
        <f>IF(杜トラ_入力シート!L159="", "", 杜トラ_入力シート!L159)</f>
        <v/>
      </c>
      <c r="P154" s="299" t="str">
        <f>IF(杜トラ_入力シート!M159="", "", 杜トラ_入力シート!M159)</f>
        <v/>
      </c>
      <c r="Q154" s="298" t="str">
        <f>IF(A154="","",杜トラ_入力シート!$AK$2)</f>
        <v/>
      </c>
      <c r="R154" s="299" t="str">
        <f>IF(Q154="", "", 杜トラ_入力シート!$Q$2)</f>
        <v/>
      </c>
      <c r="S154" s="299" t="str">
        <f>IF(Q154="", "", 杜トラ_入力シート!$Q$1)</f>
        <v/>
      </c>
      <c r="T154" s="299" t="str">
        <f>IF(Q154="", "", 杜トラ_入力シート!$V$1)</f>
        <v/>
      </c>
      <c r="U154" s="299" t="str">
        <f>IF(Q154="", "", 杜トラ_入力シート!$Q$2)</f>
        <v/>
      </c>
      <c r="V154" s="299" t="str">
        <f>IF(杜トラ_入力シート!N159="", "", 杜トラ_入力シート!N159)</f>
        <v/>
      </c>
      <c r="W154" s="299" t="str">
        <f>IF(杜トラ_入力シート!O159="", "", 杜トラ_入力シート!O159)</f>
        <v/>
      </c>
      <c r="X154" s="298" t="str">
        <f>IF(Y154="", "", IF($L154="男", VLOOKUP(Y154, データ!$B$2:$C$101, 2, FALSE), IF($L154="女", VLOOKUP(Y154, データ!$F$2:$H$101, 2, FALSE), "")))</f>
        <v/>
      </c>
      <c r="Y154" s="299" t="str">
        <f>IF(A154="","",IF(杜トラ_入力シート!P159="", "", 杜トラ_入力シート!P159))</f>
        <v/>
      </c>
      <c r="Z154" s="299" t="str">
        <f>IF(杜トラ_入力シート!Q159="", "", 杜トラ_入力シート!Q159)</f>
        <v/>
      </c>
      <c r="AA154" s="299" t="str">
        <f>IF(杜トラ_入力シート!R159="", "", 杜トラ_入力シート!R159)</f>
        <v/>
      </c>
      <c r="AB154" s="299" t="str">
        <f>IF(杜トラ_入力シート!S159="", "", 杜トラ_入力シート!S159)</f>
        <v/>
      </c>
      <c r="AC154" s="299" t="str">
        <f>IF(杜トラ_入力シート!T159="", "", 杜トラ_入力シート!T159)</f>
        <v/>
      </c>
      <c r="AD154" s="298" t="str">
        <f>IF(AE154="", "", IF($L154="男", VLOOKUP(AE154, データ!$B$2:$C$101, 2, FALSE), IF($L154="女", VLOOKUP(AE154, データ!$F$2:$H$101, 2, FALSE), "")))</f>
        <v/>
      </c>
      <c r="AE154" s="299" t="str">
        <f>IF(A154="","",IF(杜トラ_入力シート!U159="", "", 杜トラ_入力シート!U159))</f>
        <v/>
      </c>
      <c r="AF154" s="299" t="str">
        <f>IF(杜トラ_入力シート!V159="", "", 杜トラ_入力シート!V159)</f>
        <v/>
      </c>
      <c r="AG154" s="299" t="str">
        <f>IF(杜トラ_入力シート!W159="", "", 杜トラ_入力シート!W159)</f>
        <v/>
      </c>
      <c r="AH154" s="299" t="str">
        <f>IF(杜トラ_入力シート!X159="", "", 杜トラ_入力シート!X159)</f>
        <v/>
      </c>
      <c r="AI154" s="299" t="str">
        <f>IF(杜トラ_入力シート!Y159="", "", 杜トラ_入力シート!Y159)</f>
        <v/>
      </c>
      <c r="AJ154" s="298" t="str">
        <f>IF(AK154="", "", IF($L154="男", VLOOKUP(AK154, データ!$B$2:$C$101, 2, FALSE), IF($L154="女", VLOOKUP(AK154, データ!$F$2:$H$101, 2, FALSE), "")))</f>
        <v/>
      </c>
      <c r="AK154" s="299" t="str">
        <f>IF(A154="","",IF(杜トラ_入力シート!Z159="", "", 杜トラ_入力シート!Z159))</f>
        <v/>
      </c>
      <c r="AL154" s="299" t="str">
        <f>IF(杜トラ_入力シート!AA159="", "", 杜トラ_入力シート!AA159)</f>
        <v/>
      </c>
      <c r="AM154" s="299" t="str">
        <f>IF(杜トラ_入力シート!AB159="", "", 杜トラ_入力シート!AB159)</f>
        <v/>
      </c>
      <c r="AN154" s="299" t="str">
        <f>IF(杜トラ_入力シート!AC159="", "", 杜トラ_入力シート!AC159)</f>
        <v/>
      </c>
      <c r="AO154" s="299" t="str">
        <f>IF(杜トラ_入力シート!AD159="", "", 杜トラ_入力シート!AD159)</f>
        <v/>
      </c>
      <c r="AP154" s="298" t="str">
        <f>IF(AQ154="", "", IF($L154="男", VLOOKUP(AQ154, データ!$B$2:$C$101, 2, FALSE), IF($L154="女", VLOOKUP(AQ154, データ!$F$2:$H$101, 2, FALSE), "")))</f>
        <v/>
      </c>
      <c r="AQ154" s="299" t="str">
        <f>IF(A154="","",IF(杜トラ_入力シート!AE159="", "", 杜トラ_入力シート!AE159))</f>
        <v/>
      </c>
      <c r="AR154" s="299" t="str">
        <f>IF(杜トラ_入力シート!AF159="", "", 杜トラ_入力シート!AF159)</f>
        <v/>
      </c>
      <c r="AS154" s="299" t="str">
        <f>IF(杜トラ_入力シート!AG159="", "", 杜トラ_入力シート!AG159)</f>
        <v/>
      </c>
      <c r="AT154" s="299" t="str">
        <f>IF(杜トラ_入力シート!AH159="", "", 杜トラ_入力シート!AH159)</f>
        <v/>
      </c>
      <c r="AU154" s="299" t="str">
        <f>IF(杜トラ_入力シート!AI159="", "", 杜トラ_入力シート!AI159)</f>
        <v/>
      </c>
      <c r="AV154" s="298" t="str">
        <f>IF(AW154="", "", IF($L154="男", VLOOKUP(AW154, データ!$B$2:$C$101, 2, FALSE), IF($L154="女", VLOOKUP(AW154, データ!$F$2:$H$101, 2, FALSE), "")))</f>
        <v/>
      </c>
      <c r="AW154" s="299" t="str">
        <f>IF(A154="","",IF(杜トラ_入力シート!AJ159="", "", 杜トラ_入力シート!AJ159))</f>
        <v/>
      </c>
      <c r="AX154" s="299" t="str">
        <f>IF(杜トラ_入力シート!AK159="", "", 杜トラ_入力シート!AK159)</f>
        <v/>
      </c>
      <c r="AY154" s="299" t="str">
        <f>IF(杜トラ_入力シート!AL159="", "", 杜トラ_入力シート!AL159)</f>
        <v/>
      </c>
      <c r="AZ154" s="299" t="str">
        <f>IF(杜トラ_入力シート!AM159="", "", 杜トラ_入力シート!AM159)</f>
        <v/>
      </c>
      <c r="BA154" s="299" t="str">
        <f>IF(杜トラ_入力シート!AN159="", "", 杜トラ_入力シート!AN159)</f>
        <v/>
      </c>
      <c r="BB154" s="299" t="str">
        <f t="shared" si="8"/>
        <v/>
      </c>
    </row>
    <row r="155" spans="1:54">
      <c r="A155" s="298" t="str">
        <f>杜トラ_入力シート!A160</f>
        <v/>
      </c>
      <c r="B155" s="298" t="str">
        <f>IF(杜トラ_入力シート!B160="", "", 杜トラ_入力シート!B160)</f>
        <v/>
      </c>
      <c r="C155" s="299" t="str">
        <f>IF(杜トラ_入力シート!C160="", "", 杜トラ_入力シート!C160)</f>
        <v/>
      </c>
      <c r="D155" s="299" t="str">
        <f>IF(杜トラ_入力シート!D160="", "", 杜トラ_入力シート!D160)</f>
        <v/>
      </c>
      <c r="E155" s="299" t="str">
        <f t="shared" si="6"/>
        <v/>
      </c>
      <c r="F155" s="299" t="str">
        <f t="shared" si="6"/>
        <v/>
      </c>
      <c r="G155" s="299" t="str">
        <f t="shared" si="7"/>
        <v/>
      </c>
      <c r="H155" s="299" t="str">
        <f t="shared" si="7"/>
        <v/>
      </c>
      <c r="I155" s="299" t="str">
        <f>IF(杜トラ_入力シート!G160="", "", 杜トラ_入力シート!G160)</f>
        <v/>
      </c>
      <c r="J155" s="299" t="str">
        <f>IF(杜トラ_入力シート!E160="", "", 杜トラ_入力シート!E160)</f>
        <v/>
      </c>
      <c r="K155" s="299" t="str">
        <f>IF(杜トラ_入力シート!F160="", "", 杜トラ_入力シート!F160)</f>
        <v/>
      </c>
      <c r="L155" s="299" t="str">
        <f>IF(杜トラ_入力シート!I160="", "", 杜トラ_入力シート!I160)</f>
        <v/>
      </c>
      <c r="M155" s="298" t="str">
        <f>IF(杜トラ_入力シート!J160="", "", 杜トラ_入力シート!J160)</f>
        <v/>
      </c>
      <c r="N155" s="298" t="str">
        <f>IF(杜トラ_入力シート!K160="", "", 杜トラ_入力シート!K160)</f>
        <v/>
      </c>
      <c r="O155" s="298" t="str">
        <f>IF(杜トラ_入力シート!L160="", "", 杜トラ_入力シート!L160)</f>
        <v/>
      </c>
      <c r="P155" s="299" t="str">
        <f>IF(杜トラ_入力シート!M160="", "", 杜トラ_入力シート!M160)</f>
        <v/>
      </c>
      <c r="Q155" s="298" t="str">
        <f>IF(A155="","",杜トラ_入力シート!$AK$2)</f>
        <v/>
      </c>
      <c r="R155" s="299" t="str">
        <f>IF(Q155="", "", 杜トラ_入力シート!$Q$2)</f>
        <v/>
      </c>
      <c r="S155" s="299" t="str">
        <f>IF(Q155="", "", 杜トラ_入力シート!$Q$1)</f>
        <v/>
      </c>
      <c r="T155" s="299" t="str">
        <f>IF(Q155="", "", 杜トラ_入力シート!$V$1)</f>
        <v/>
      </c>
      <c r="U155" s="299" t="str">
        <f>IF(Q155="", "", 杜トラ_入力シート!$Q$2)</f>
        <v/>
      </c>
      <c r="V155" s="299" t="str">
        <f>IF(杜トラ_入力シート!N160="", "", 杜トラ_入力シート!N160)</f>
        <v/>
      </c>
      <c r="W155" s="299" t="str">
        <f>IF(杜トラ_入力シート!O160="", "", 杜トラ_入力シート!O160)</f>
        <v/>
      </c>
      <c r="X155" s="298" t="str">
        <f>IF(Y155="", "", IF($L155="男", VLOOKUP(Y155, データ!$B$2:$C$101, 2, FALSE), IF($L155="女", VLOOKUP(Y155, データ!$F$2:$H$101, 2, FALSE), "")))</f>
        <v/>
      </c>
      <c r="Y155" s="299" t="str">
        <f>IF(A155="","",IF(杜トラ_入力シート!P160="", "", 杜トラ_入力シート!P160))</f>
        <v/>
      </c>
      <c r="Z155" s="299" t="str">
        <f>IF(杜トラ_入力シート!Q160="", "", 杜トラ_入力シート!Q160)</f>
        <v/>
      </c>
      <c r="AA155" s="299" t="str">
        <f>IF(杜トラ_入力シート!R160="", "", 杜トラ_入力シート!R160)</f>
        <v/>
      </c>
      <c r="AB155" s="299" t="str">
        <f>IF(杜トラ_入力シート!S160="", "", 杜トラ_入力シート!S160)</f>
        <v/>
      </c>
      <c r="AC155" s="299" t="str">
        <f>IF(杜トラ_入力シート!T160="", "", 杜トラ_入力シート!T160)</f>
        <v/>
      </c>
      <c r="AD155" s="298" t="str">
        <f>IF(AE155="", "", IF($L155="男", VLOOKUP(AE155, データ!$B$2:$C$101, 2, FALSE), IF($L155="女", VLOOKUP(AE155, データ!$F$2:$H$101, 2, FALSE), "")))</f>
        <v/>
      </c>
      <c r="AE155" s="299" t="str">
        <f>IF(A155="","",IF(杜トラ_入力シート!U160="", "", 杜トラ_入力シート!U160))</f>
        <v/>
      </c>
      <c r="AF155" s="299" t="str">
        <f>IF(杜トラ_入力シート!V160="", "", 杜トラ_入力シート!V160)</f>
        <v/>
      </c>
      <c r="AG155" s="299" t="str">
        <f>IF(杜トラ_入力シート!W160="", "", 杜トラ_入力シート!W160)</f>
        <v/>
      </c>
      <c r="AH155" s="299" t="str">
        <f>IF(杜トラ_入力シート!X160="", "", 杜トラ_入力シート!X160)</f>
        <v/>
      </c>
      <c r="AI155" s="299" t="str">
        <f>IF(杜トラ_入力シート!Y160="", "", 杜トラ_入力シート!Y160)</f>
        <v/>
      </c>
      <c r="AJ155" s="298" t="str">
        <f>IF(AK155="", "", IF($L155="男", VLOOKUP(AK155, データ!$B$2:$C$101, 2, FALSE), IF($L155="女", VLOOKUP(AK155, データ!$F$2:$H$101, 2, FALSE), "")))</f>
        <v/>
      </c>
      <c r="AK155" s="299" t="str">
        <f>IF(A155="","",IF(杜トラ_入力シート!Z160="", "", 杜トラ_入力シート!Z160))</f>
        <v/>
      </c>
      <c r="AL155" s="299" t="str">
        <f>IF(杜トラ_入力シート!AA160="", "", 杜トラ_入力シート!AA160)</f>
        <v/>
      </c>
      <c r="AM155" s="299" t="str">
        <f>IF(杜トラ_入力シート!AB160="", "", 杜トラ_入力シート!AB160)</f>
        <v/>
      </c>
      <c r="AN155" s="299" t="str">
        <f>IF(杜トラ_入力シート!AC160="", "", 杜トラ_入力シート!AC160)</f>
        <v/>
      </c>
      <c r="AO155" s="299" t="str">
        <f>IF(杜トラ_入力シート!AD160="", "", 杜トラ_入力シート!AD160)</f>
        <v/>
      </c>
      <c r="AP155" s="298" t="str">
        <f>IF(AQ155="", "", IF($L155="男", VLOOKUP(AQ155, データ!$B$2:$C$101, 2, FALSE), IF($L155="女", VLOOKUP(AQ155, データ!$F$2:$H$101, 2, FALSE), "")))</f>
        <v/>
      </c>
      <c r="AQ155" s="299" t="str">
        <f>IF(A155="","",IF(杜トラ_入力シート!AE160="", "", 杜トラ_入力シート!AE160))</f>
        <v/>
      </c>
      <c r="AR155" s="299" t="str">
        <f>IF(杜トラ_入力シート!AF160="", "", 杜トラ_入力シート!AF160)</f>
        <v/>
      </c>
      <c r="AS155" s="299" t="str">
        <f>IF(杜トラ_入力シート!AG160="", "", 杜トラ_入力シート!AG160)</f>
        <v/>
      </c>
      <c r="AT155" s="299" t="str">
        <f>IF(杜トラ_入力シート!AH160="", "", 杜トラ_入力シート!AH160)</f>
        <v/>
      </c>
      <c r="AU155" s="299" t="str">
        <f>IF(杜トラ_入力シート!AI160="", "", 杜トラ_入力シート!AI160)</f>
        <v/>
      </c>
      <c r="AV155" s="298" t="str">
        <f>IF(AW155="", "", IF($L155="男", VLOOKUP(AW155, データ!$B$2:$C$101, 2, FALSE), IF($L155="女", VLOOKUP(AW155, データ!$F$2:$H$101, 2, FALSE), "")))</f>
        <v/>
      </c>
      <c r="AW155" s="299" t="str">
        <f>IF(A155="","",IF(杜トラ_入力シート!AJ160="", "", 杜トラ_入力シート!AJ160))</f>
        <v/>
      </c>
      <c r="AX155" s="299" t="str">
        <f>IF(杜トラ_入力シート!AK160="", "", 杜トラ_入力シート!AK160)</f>
        <v/>
      </c>
      <c r="AY155" s="299" t="str">
        <f>IF(杜トラ_入力シート!AL160="", "", 杜トラ_入力シート!AL160)</f>
        <v/>
      </c>
      <c r="AZ155" s="299" t="str">
        <f>IF(杜トラ_入力シート!AM160="", "", 杜トラ_入力シート!AM160)</f>
        <v/>
      </c>
      <c r="BA155" s="299" t="str">
        <f>IF(杜トラ_入力シート!AN160="", "", 杜トラ_入力シート!AN160)</f>
        <v/>
      </c>
      <c r="BB155" s="299" t="str">
        <f t="shared" si="8"/>
        <v/>
      </c>
    </row>
    <row r="156" spans="1:54">
      <c r="A156" s="298" t="str">
        <f>杜トラ_入力シート!A161</f>
        <v/>
      </c>
      <c r="B156" s="298" t="str">
        <f>IF(杜トラ_入力シート!B161="", "", 杜トラ_入力シート!B161)</f>
        <v/>
      </c>
      <c r="C156" s="299" t="str">
        <f>IF(杜トラ_入力シート!C161="", "", 杜トラ_入力シート!C161)</f>
        <v/>
      </c>
      <c r="D156" s="299" t="str">
        <f>IF(杜トラ_入力シート!D161="", "", 杜トラ_入力シート!D161)</f>
        <v/>
      </c>
      <c r="E156" s="299" t="str">
        <f t="shared" si="6"/>
        <v/>
      </c>
      <c r="F156" s="299" t="str">
        <f t="shared" si="6"/>
        <v/>
      </c>
      <c r="G156" s="299" t="str">
        <f t="shared" si="7"/>
        <v/>
      </c>
      <c r="H156" s="299" t="str">
        <f t="shared" si="7"/>
        <v/>
      </c>
      <c r="I156" s="299" t="str">
        <f>IF(杜トラ_入力シート!G161="", "", 杜トラ_入力シート!G161)</f>
        <v/>
      </c>
      <c r="J156" s="299" t="str">
        <f>IF(杜トラ_入力シート!E161="", "", 杜トラ_入力シート!E161)</f>
        <v/>
      </c>
      <c r="K156" s="299" t="str">
        <f>IF(杜トラ_入力シート!F161="", "", 杜トラ_入力シート!F161)</f>
        <v/>
      </c>
      <c r="L156" s="299" t="str">
        <f>IF(杜トラ_入力シート!I161="", "", 杜トラ_入力シート!I161)</f>
        <v/>
      </c>
      <c r="M156" s="298" t="str">
        <f>IF(杜トラ_入力シート!J161="", "", 杜トラ_入力シート!J161)</f>
        <v/>
      </c>
      <c r="N156" s="298" t="str">
        <f>IF(杜トラ_入力シート!K161="", "", 杜トラ_入力シート!K161)</f>
        <v/>
      </c>
      <c r="O156" s="298" t="str">
        <f>IF(杜トラ_入力シート!L161="", "", 杜トラ_入力シート!L161)</f>
        <v/>
      </c>
      <c r="P156" s="299" t="str">
        <f>IF(杜トラ_入力シート!M161="", "", 杜トラ_入力シート!M161)</f>
        <v/>
      </c>
      <c r="Q156" s="298" t="str">
        <f>IF(A156="","",杜トラ_入力シート!$AK$2)</f>
        <v/>
      </c>
      <c r="R156" s="299" t="str">
        <f>IF(Q156="", "", 杜トラ_入力シート!$Q$2)</f>
        <v/>
      </c>
      <c r="S156" s="299" t="str">
        <f>IF(Q156="", "", 杜トラ_入力シート!$Q$1)</f>
        <v/>
      </c>
      <c r="T156" s="299" t="str">
        <f>IF(Q156="", "", 杜トラ_入力シート!$V$1)</f>
        <v/>
      </c>
      <c r="U156" s="299" t="str">
        <f>IF(Q156="", "", 杜トラ_入力シート!$Q$2)</f>
        <v/>
      </c>
      <c r="V156" s="299" t="str">
        <f>IF(杜トラ_入力シート!N161="", "", 杜トラ_入力シート!N161)</f>
        <v/>
      </c>
      <c r="W156" s="299" t="str">
        <f>IF(杜トラ_入力シート!O161="", "", 杜トラ_入力シート!O161)</f>
        <v/>
      </c>
      <c r="X156" s="298" t="str">
        <f>IF(Y156="", "", IF($L156="男", VLOOKUP(Y156, データ!$B$2:$C$101, 2, FALSE), IF($L156="女", VLOOKUP(Y156, データ!$F$2:$H$101, 2, FALSE), "")))</f>
        <v/>
      </c>
      <c r="Y156" s="299" t="str">
        <f>IF(A156="","",IF(杜トラ_入力シート!P161="", "", 杜トラ_入力シート!P161))</f>
        <v/>
      </c>
      <c r="Z156" s="299" t="str">
        <f>IF(杜トラ_入力シート!Q161="", "", 杜トラ_入力シート!Q161)</f>
        <v/>
      </c>
      <c r="AA156" s="299" t="str">
        <f>IF(杜トラ_入力シート!R161="", "", 杜トラ_入力シート!R161)</f>
        <v/>
      </c>
      <c r="AB156" s="299" t="str">
        <f>IF(杜トラ_入力シート!S161="", "", 杜トラ_入力シート!S161)</f>
        <v/>
      </c>
      <c r="AC156" s="299" t="str">
        <f>IF(杜トラ_入力シート!T161="", "", 杜トラ_入力シート!T161)</f>
        <v/>
      </c>
      <c r="AD156" s="298" t="str">
        <f>IF(AE156="", "", IF($L156="男", VLOOKUP(AE156, データ!$B$2:$C$101, 2, FALSE), IF($L156="女", VLOOKUP(AE156, データ!$F$2:$H$101, 2, FALSE), "")))</f>
        <v/>
      </c>
      <c r="AE156" s="299" t="str">
        <f>IF(A156="","",IF(杜トラ_入力シート!U161="", "", 杜トラ_入力シート!U161))</f>
        <v/>
      </c>
      <c r="AF156" s="299" t="str">
        <f>IF(杜トラ_入力シート!V161="", "", 杜トラ_入力シート!V161)</f>
        <v/>
      </c>
      <c r="AG156" s="299" t="str">
        <f>IF(杜トラ_入力シート!W161="", "", 杜トラ_入力シート!W161)</f>
        <v/>
      </c>
      <c r="AH156" s="299" t="str">
        <f>IF(杜トラ_入力シート!X161="", "", 杜トラ_入力シート!X161)</f>
        <v/>
      </c>
      <c r="AI156" s="299" t="str">
        <f>IF(杜トラ_入力シート!Y161="", "", 杜トラ_入力シート!Y161)</f>
        <v/>
      </c>
      <c r="AJ156" s="298" t="str">
        <f>IF(AK156="", "", IF($L156="男", VLOOKUP(AK156, データ!$B$2:$C$101, 2, FALSE), IF($L156="女", VLOOKUP(AK156, データ!$F$2:$H$101, 2, FALSE), "")))</f>
        <v/>
      </c>
      <c r="AK156" s="299" t="str">
        <f>IF(A156="","",IF(杜トラ_入力シート!Z161="", "", 杜トラ_入力シート!Z161))</f>
        <v/>
      </c>
      <c r="AL156" s="299" t="str">
        <f>IF(杜トラ_入力シート!AA161="", "", 杜トラ_入力シート!AA161)</f>
        <v/>
      </c>
      <c r="AM156" s="299" t="str">
        <f>IF(杜トラ_入力シート!AB161="", "", 杜トラ_入力シート!AB161)</f>
        <v/>
      </c>
      <c r="AN156" s="299" t="str">
        <f>IF(杜トラ_入力シート!AC161="", "", 杜トラ_入力シート!AC161)</f>
        <v/>
      </c>
      <c r="AO156" s="299" t="str">
        <f>IF(杜トラ_入力シート!AD161="", "", 杜トラ_入力シート!AD161)</f>
        <v/>
      </c>
      <c r="AP156" s="298" t="str">
        <f>IF(AQ156="", "", IF($L156="男", VLOOKUP(AQ156, データ!$B$2:$C$101, 2, FALSE), IF($L156="女", VLOOKUP(AQ156, データ!$F$2:$H$101, 2, FALSE), "")))</f>
        <v/>
      </c>
      <c r="AQ156" s="299" t="str">
        <f>IF(A156="","",IF(杜トラ_入力シート!AE161="", "", 杜トラ_入力シート!AE161))</f>
        <v/>
      </c>
      <c r="AR156" s="299" t="str">
        <f>IF(杜トラ_入力シート!AF161="", "", 杜トラ_入力シート!AF161)</f>
        <v/>
      </c>
      <c r="AS156" s="299" t="str">
        <f>IF(杜トラ_入力シート!AG161="", "", 杜トラ_入力シート!AG161)</f>
        <v/>
      </c>
      <c r="AT156" s="299" t="str">
        <f>IF(杜トラ_入力シート!AH161="", "", 杜トラ_入力シート!AH161)</f>
        <v/>
      </c>
      <c r="AU156" s="299" t="str">
        <f>IF(杜トラ_入力シート!AI161="", "", 杜トラ_入力シート!AI161)</f>
        <v/>
      </c>
      <c r="AV156" s="298" t="str">
        <f>IF(AW156="", "", IF($L156="男", VLOOKUP(AW156, データ!$B$2:$C$101, 2, FALSE), IF($L156="女", VLOOKUP(AW156, データ!$F$2:$H$101, 2, FALSE), "")))</f>
        <v/>
      </c>
      <c r="AW156" s="299" t="str">
        <f>IF(A156="","",IF(杜トラ_入力シート!AJ161="", "", 杜トラ_入力シート!AJ161))</f>
        <v/>
      </c>
      <c r="AX156" s="299" t="str">
        <f>IF(杜トラ_入力シート!AK161="", "", 杜トラ_入力シート!AK161)</f>
        <v/>
      </c>
      <c r="AY156" s="299" t="str">
        <f>IF(杜トラ_入力シート!AL161="", "", 杜トラ_入力シート!AL161)</f>
        <v/>
      </c>
      <c r="AZ156" s="299" t="str">
        <f>IF(杜トラ_入力シート!AM161="", "", 杜トラ_入力シート!AM161)</f>
        <v/>
      </c>
      <c r="BA156" s="299" t="str">
        <f>IF(杜トラ_入力シート!AN161="", "", 杜トラ_入力シート!AN161)</f>
        <v/>
      </c>
      <c r="BB156" s="299" t="str">
        <f t="shared" si="8"/>
        <v/>
      </c>
    </row>
    <row r="157" spans="1:54">
      <c r="A157" s="298" t="str">
        <f>杜トラ_入力シート!A162</f>
        <v/>
      </c>
      <c r="B157" s="298" t="str">
        <f>IF(杜トラ_入力シート!B162="", "", 杜トラ_入力シート!B162)</f>
        <v/>
      </c>
      <c r="C157" s="299" t="str">
        <f>IF(杜トラ_入力シート!C162="", "", 杜トラ_入力シート!C162)</f>
        <v/>
      </c>
      <c r="D157" s="299" t="str">
        <f>IF(杜トラ_入力シート!D162="", "", 杜トラ_入力シート!D162)</f>
        <v/>
      </c>
      <c r="E157" s="299" t="str">
        <f t="shared" si="6"/>
        <v/>
      </c>
      <c r="F157" s="299" t="str">
        <f t="shared" si="6"/>
        <v/>
      </c>
      <c r="G157" s="299" t="str">
        <f t="shared" si="7"/>
        <v/>
      </c>
      <c r="H157" s="299" t="str">
        <f t="shared" si="7"/>
        <v/>
      </c>
      <c r="I157" s="299" t="str">
        <f>IF(杜トラ_入力シート!G162="", "", 杜トラ_入力シート!G162)</f>
        <v/>
      </c>
      <c r="J157" s="299" t="str">
        <f>IF(杜トラ_入力シート!E162="", "", 杜トラ_入力シート!E162)</f>
        <v/>
      </c>
      <c r="K157" s="299" t="str">
        <f>IF(杜トラ_入力シート!F162="", "", 杜トラ_入力シート!F162)</f>
        <v/>
      </c>
      <c r="L157" s="299" t="str">
        <f>IF(杜トラ_入力シート!I162="", "", 杜トラ_入力シート!I162)</f>
        <v/>
      </c>
      <c r="M157" s="298" t="str">
        <f>IF(杜トラ_入力シート!J162="", "", 杜トラ_入力シート!J162)</f>
        <v/>
      </c>
      <c r="N157" s="298" t="str">
        <f>IF(杜トラ_入力シート!K162="", "", 杜トラ_入力シート!K162)</f>
        <v/>
      </c>
      <c r="O157" s="298" t="str">
        <f>IF(杜トラ_入力シート!L162="", "", 杜トラ_入力シート!L162)</f>
        <v/>
      </c>
      <c r="P157" s="299" t="str">
        <f>IF(杜トラ_入力シート!M162="", "", 杜トラ_入力シート!M162)</f>
        <v/>
      </c>
      <c r="Q157" s="298" t="str">
        <f>IF(A157="","",杜トラ_入力シート!$AK$2)</f>
        <v/>
      </c>
      <c r="R157" s="299" t="str">
        <f>IF(Q157="", "", 杜トラ_入力シート!$Q$2)</f>
        <v/>
      </c>
      <c r="S157" s="299" t="str">
        <f>IF(Q157="", "", 杜トラ_入力シート!$Q$1)</f>
        <v/>
      </c>
      <c r="T157" s="299" t="str">
        <f>IF(Q157="", "", 杜トラ_入力シート!$V$1)</f>
        <v/>
      </c>
      <c r="U157" s="299" t="str">
        <f>IF(Q157="", "", 杜トラ_入力シート!$Q$2)</f>
        <v/>
      </c>
      <c r="V157" s="299" t="str">
        <f>IF(杜トラ_入力シート!N162="", "", 杜トラ_入力シート!N162)</f>
        <v/>
      </c>
      <c r="W157" s="299" t="str">
        <f>IF(杜トラ_入力シート!O162="", "", 杜トラ_入力シート!O162)</f>
        <v/>
      </c>
      <c r="X157" s="298" t="str">
        <f>IF(Y157="", "", IF($L157="男", VLOOKUP(Y157, データ!$B$2:$C$101, 2, FALSE), IF($L157="女", VLOOKUP(Y157, データ!$F$2:$H$101, 2, FALSE), "")))</f>
        <v/>
      </c>
      <c r="Y157" s="299" t="str">
        <f>IF(A157="","",IF(杜トラ_入力シート!P162="", "", 杜トラ_入力シート!P162))</f>
        <v/>
      </c>
      <c r="Z157" s="299" t="str">
        <f>IF(杜トラ_入力シート!Q162="", "", 杜トラ_入力シート!Q162)</f>
        <v/>
      </c>
      <c r="AA157" s="299" t="str">
        <f>IF(杜トラ_入力シート!R162="", "", 杜トラ_入力シート!R162)</f>
        <v/>
      </c>
      <c r="AB157" s="299" t="str">
        <f>IF(杜トラ_入力シート!S162="", "", 杜トラ_入力シート!S162)</f>
        <v/>
      </c>
      <c r="AC157" s="299" t="str">
        <f>IF(杜トラ_入力シート!T162="", "", 杜トラ_入力シート!T162)</f>
        <v/>
      </c>
      <c r="AD157" s="298" t="str">
        <f>IF(AE157="", "", IF($L157="男", VLOOKUP(AE157, データ!$B$2:$C$101, 2, FALSE), IF($L157="女", VLOOKUP(AE157, データ!$F$2:$H$101, 2, FALSE), "")))</f>
        <v/>
      </c>
      <c r="AE157" s="299" t="str">
        <f>IF(A157="","",IF(杜トラ_入力シート!U162="", "", 杜トラ_入力シート!U162))</f>
        <v/>
      </c>
      <c r="AF157" s="299" t="str">
        <f>IF(杜トラ_入力シート!V162="", "", 杜トラ_入力シート!V162)</f>
        <v/>
      </c>
      <c r="AG157" s="299" t="str">
        <f>IF(杜トラ_入力シート!W162="", "", 杜トラ_入力シート!W162)</f>
        <v/>
      </c>
      <c r="AH157" s="299" t="str">
        <f>IF(杜トラ_入力シート!X162="", "", 杜トラ_入力シート!X162)</f>
        <v/>
      </c>
      <c r="AI157" s="299" t="str">
        <f>IF(杜トラ_入力シート!Y162="", "", 杜トラ_入力シート!Y162)</f>
        <v/>
      </c>
      <c r="AJ157" s="298" t="str">
        <f>IF(AK157="", "", IF($L157="男", VLOOKUP(AK157, データ!$B$2:$C$101, 2, FALSE), IF($L157="女", VLOOKUP(AK157, データ!$F$2:$H$101, 2, FALSE), "")))</f>
        <v/>
      </c>
      <c r="AK157" s="299" t="str">
        <f>IF(A157="","",IF(杜トラ_入力シート!Z162="", "", 杜トラ_入力シート!Z162))</f>
        <v/>
      </c>
      <c r="AL157" s="299" t="str">
        <f>IF(杜トラ_入力シート!AA162="", "", 杜トラ_入力シート!AA162)</f>
        <v/>
      </c>
      <c r="AM157" s="299" t="str">
        <f>IF(杜トラ_入力シート!AB162="", "", 杜トラ_入力シート!AB162)</f>
        <v/>
      </c>
      <c r="AN157" s="299" t="str">
        <f>IF(杜トラ_入力シート!AC162="", "", 杜トラ_入力シート!AC162)</f>
        <v/>
      </c>
      <c r="AO157" s="299" t="str">
        <f>IF(杜トラ_入力シート!AD162="", "", 杜トラ_入力シート!AD162)</f>
        <v/>
      </c>
      <c r="AP157" s="298" t="str">
        <f>IF(AQ157="", "", IF($L157="男", VLOOKUP(AQ157, データ!$B$2:$C$101, 2, FALSE), IF($L157="女", VLOOKUP(AQ157, データ!$F$2:$H$101, 2, FALSE), "")))</f>
        <v/>
      </c>
      <c r="AQ157" s="299" t="str">
        <f>IF(A157="","",IF(杜トラ_入力シート!AE162="", "", 杜トラ_入力シート!AE162))</f>
        <v/>
      </c>
      <c r="AR157" s="299" t="str">
        <f>IF(杜トラ_入力シート!AF162="", "", 杜トラ_入力シート!AF162)</f>
        <v/>
      </c>
      <c r="AS157" s="299" t="str">
        <f>IF(杜トラ_入力シート!AG162="", "", 杜トラ_入力シート!AG162)</f>
        <v/>
      </c>
      <c r="AT157" s="299" t="str">
        <f>IF(杜トラ_入力シート!AH162="", "", 杜トラ_入力シート!AH162)</f>
        <v/>
      </c>
      <c r="AU157" s="299" t="str">
        <f>IF(杜トラ_入力シート!AI162="", "", 杜トラ_入力シート!AI162)</f>
        <v/>
      </c>
      <c r="AV157" s="298" t="str">
        <f>IF(AW157="", "", IF($L157="男", VLOOKUP(AW157, データ!$B$2:$C$101, 2, FALSE), IF($L157="女", VLOOKUP(AW157, データ!$F$2:$H$101, 2, FALSE), "")))</f>
        <v/>
      </c>
      <c r="AW157" s="299" t="str">
        <f>IF(A157="","",IF(杜トラ_入力シート!AJ162="", "", 杜トラ_入力シート!AJ162))</f>
        <v/>
      </c>
      <c r="AX157" s="299" t="str">
        <f>IF(杜トラ_入力シート!AK162="", "", 杜トラ_入力シート!AK162)</f>
        <v/>
      </c>
      <c r="AY157" s="299" t="str">
        <f>IF(杜トラ_入力シート!AL162="", "", 杜トラ_入力シート!AL162)</f>
        <v/>
      </c>
      <c r="AZ157" s="299" t="str">
        <f>IF(杜トラ_入力シート!AM162="", "", 杜トラ_入力シート!AM162)</f>
        <v/>
      </c>
      <c r="BA157" s="299" t="str">
        <f>IF(杜トラ_入力シート!AN162="", "", 杜トラ_入力シート!AN162)</f>
        <v/>
      </c>
      <c r="BB157" s="299" t="str">
        <f t="shared" si="8"/>
        <v/>
      </c>
    </row>
    <row r="158" spans="1:54">
      <c r="A158" s="298" t="str">
        <f>杜トラ_入力シート!A163</f>
        <v/>
      </c>
      <c r="B158" s="298" t="str">
        <f>IF(杜トラ_入力シート!B163="", "", 杜トラ_入力シート!B163)</f>
        <v/>
      </c>
      <c r="C158" s="299" t="str">
        <f>IF(杜トラ_入力シート!C163="", "", 杜トラ_入力シート!C163)</f>
        <v/>
      </c>
      <c r="D158" s="299" t="str">
        <f>IF(杜トラ_入力シート!D163="", "", 杜トラ_入力シート!D163)</f>
        <v/>
      </c>
      <c r="E158" s="299" t="str">
        <f t="shared" si="6"/>
        <v/>
      </c>
      <c r="F158" s="299" t="str">
        <f t="shared" si="6"/>
        <v/>
      </c>
      <c r="G158" s="299" t="str">
        <f t="shared" si="7"/>
        <v/>
      </c>
      <c r="H158" s="299" t="str">
        <f t="shared" si="7"/>
        <v/>
      </c>
      <c r="I158" s="299" t="str">
        <f>IF(杜トラ_入力シート!G163="", "", 杜トラ_入力シート!G163)</f>
        <v/>
      </c>
      <c r="J158" s="299" t="str">
        <f>IF(杜トラ_入力シート!E163="", "", 杜トラ_入力シート!E163)</f>
        <v/>
      </c>
      <c r="K158" s="299" t="str">
        <f>IF(杜トラ_入力シート!F163="", "", 杜トラ_入力シート!F163)</f>
        <v/>
      </c>
      <c r="L158" s="299" t="str">
        <f>IF(杜トラ_入力シート!I163="", "", 杜トラ_入力シート!I163)</f>
        <v/>
      </c>
      <c r="M158" s="298" t="str">
        <f>IF(杜トラ_入力シート!J163="", "", 杜トラ_入力シート!J163)</f>
        <v/>
      </c>
      <c r="N158" s="298" t="str">
        <f>IF(杜トラ_入力シート!K163="", "", 杜トラ_入力シート!K163)</f>
        <v/>
      </c>
      <c r="O158" s="298" t="str">
        <f>IF(杜トラ_入力シート!L163="", "", 杜トラ_入力シート!L163)</f>
        <v/>
      </c>
      <c r="P158" s="299" t="str">
        <f>IF(杜トラ_入力シート!M163="", "", 杜トラ_入力シート!M163)</f>
        <v/>
      </c>
      <c r="Q158" s="298" t="str">
        <f>IF(A158="","",杜トラ_入力シート!$AK$2)</f>
        <v/>
      </c>
      <c r="R158" s="299" t="str">
        <f>IF(Q158="", "", 杜トラ_入力シート!$Q$2)</f>
        <v/>
      </c>
      <c r="S158" s="299" t="str">
        <f>IF(Q158="", "", 杜トラ_入力シート!$Q$1)</f>
        <v/>
      </c>
      <c r="T158" s="299" t="str">
        <f>IF(Q158="", "", 杜トラ_入力シート!$V$1)</f>
        <v/>
      </c>
      <c r="U158" s="299" t="str">
        <f>IF(Q158="", "", 杜トラ_入力シート!$Q$2)</f>
        <v/>
      </c>
      <c r="V158" s="299" t="str">
        <f>IF(杜トラ_入力シート!N163="", "", 杜トラ_入力シート!N163)</f>
        <v/>
      </c>
      <c r="W158" s="299" t="str">
        <f>IF(杜トラ_入力シート!O163="", "", 杜トラ_入力シート!O163)</f>
        <v/>
      </c>
      <c r="X158" s="298" t="str">
        <f>IF(Y158="", "", IF($L158="男", VLOOKUP(Y158, データ!$B$2:$C$101, 2, FALSE), IF($L158="女", VLOOKUP(Y158, データ!$F$2:$H$101, 2, FALSE), "")))</f>
        <v/>
      </c>
      <c r="Y158" s="299" t="str">
        <f>IF(A158="","",IF(杜トラ_入力シート!P163="", "", 杜トラ_入力シート!P163))</f>
        <v/>
      </c>
      <c r="Z158" s="299" t="str">
        <f>IF(杜トラ_入力シート!Q163="", "", 杜トラ_入力シート!Q163)</f>
        <v/>
      </c>
      <c r="AA158" s="299" t="str">
        <f>IF(杜トラ_入力シート!R163="", "", 杜トラ_入力シート!R163)</f>
        <v/>
      </c>
      <c r="AB158" s="299" t="str">
        <f>IF(杜トラ_入力シート!S163="", "", 杜トラ_入力シート!S163)</f>
        <v/>
      </c>
      <c r="AC158" s="299" t="str">
        <f>IF(杜トラ_入力シート!T163="", "", 杜トラ_入力シート!T163)</f>
        <v/>
      </c>
      <c r="AD158" s="298" t="str">
        <f>IF(AE158="", "", IF($L158="男", VLOOKUP(AE158, データ!$B$2:$C$101, 2, FALSE), IF($L158="女", VLOOKUP(AE158, データ!$F$2:$H$101, 2, FALSE), "")))</f>
        <v/>
      </c>
      <c r="AE158" s="299" t="str">
        <f>IF(A158="","",IF(杜トラ_入力シート!U163="", "", 杜トラ_入力シート!U163))</f>
        <v/>
      </c>
      <c r="AF158" s="299" t="str">
        <f>IF(杜トラ_入力シート!V163="", "", 杜トラ_入力シート!V163)</f>
        <v/>
      </c>
      <c r="AG158" s="299" t="str">
        <f>IF(杜トラ_入力シート!W163="", "", 杜トラ_入力シート!W163)</f>
        <v/>
      </c>
      <c r="AH158" s="299" t="str">
        <f>IF(杜トラ_入力シート!X163="", "", 杜トラ_入力シート!X163)</f>
        <v/>
      </c>
      <c r="AI158" s="299" t="str">
        <f>IF(杜トラ_入力シート!Y163="", "", 杜トラ_入力シート!Y163)</f>
        <v/>
      </c>
      <c r="AJ158" s="298" t="str">
        <f>IF(AK158="", "", IF($L158="男", VLOOKUP(AK158, データ!$B$2:$C$101, 2, FALSE), IF($L158="女", VLOOKUP(AK158, データ!$F$2:$H$101, 2, FALSE), "")))</f>
        <v/>
      </c>
      <c r="AK158" s="299" t="str">
        <f>IF(A158="","",IF(杜トラ_入力シート!Z163="", "", 杜トラ_入力シート!Z163))</f>
        <v/>
      </c>
      <c r="AL158" s="299" t="str">
        <f>IF(杜トラ_入力シート!AA163="", "", 杜トラ_入力シート!AA163)</f>
        <v/>
      </c>
      <c r="AM158" s="299" t="str">
        <f>IF(杜トラ_入力シート!AB163="", "", 杜トラ_入力シート!AB163)</f>
        <v/>
      </c>
      <c r="AN158" s="299" t="str">
        <f>IF(杜トラ_入力シート!AC163="", "", 杜トラ_入力シート!AC163)</f>
        <v/>
      </c>
      <c r="AO158" s="299" t="str">
        <f>IF(杜トラ_入力シート!AD163="", "", 杜トラ_入力シート!AD163)</f>
        <v/>
      </c>
      <c r="AP158" s="298" t="str">
        <f>IF(AQ158="", "", IF($L158="男", VLOOKUP(AQ158, データ!$B$2:$C$101, 2, FALSE), IF($L158="女", VLOOKUP(AQ158, データ!$F$2:$H$101, 2, FALSE), "")))</f>
        <v/>
      </c>
      <c r="AQ158" s="299" t="str">
        <f>IF(A158="","",IF(杜トラ_入力シート!AE163="", "", 杜トラ_入力シート!AE163))</f>
        <v/>
      </c>
      <c r="AR158" s="299" t="str">
        <f>IF(杜トラ_入力シート!AF163="", "", 杜トラ_入力シート!AF163)</f>
        <v/>
      </c>
      <c r="AS158" s="299" t="str">
        <f>IF(杜トラ_入力シート!AG163="", "", 杜トラ_入力シート!AG163)</f>
        <v/>
      </c>
      <c r="AT158" s="299" t="str">
        <f>IF(杜トラ_入力シート!AH163="", "", 杜トラ_入力シート!AH163)</f>
        <v/>
      </c>
      <c r="AU158" s="299" t="str">
        <f>IF(杜トラ_入力シート!AI163="", "", 杜トラ_入力シート!AI163)</f>
        <v/>
      </c>
      <c r="AV158" s="298" t="str">
        <f>IF(AW158="", "", IF($L158="男", VLOOKUP(AW158, データ!$B$2:$C$101, 2, FALSE), IF($L158="女", VLOOKUP(AW158, データ!$F$2:$H$101, 2, FALSE), "")))</f>
        <v/>
      </c>
      <c r="AW158" s="299" t="str">
        <f>IF(A158="","",IF(杜トラ_入力シート!AJ163="", "", 杜トラ_入力シート!AJ163))</f>
        <v/>
      </c>
      <c r="AX158" s="299" t="str">
        <f>IF(杜トラ_入力シート!AK163="", "", 杜トラ_入力シート!AK163)</f>
        <v/>
      </c>
      <c r="AY158" s="299" t="str">
        <f>IF(杜トラ_入力シート!AL163="", "", 杜トラ_入力シート!AL163)</f>
        <v/>
      </c>
      <c r="AZ158" s="299" t="str">
        <f>IF(杜トラ_入力シート!AM163="", "", 杜トラ_入力シート!AM163)</f>
        <v/>
      </c>
      <c r="BA158" s="299" t="str">
        <f>IF(杜トラ_入力シート!AN163="", "", 杜トラ_入力シート!AN163)</f>
        <v/>
      </c>
      <c r="BB158" s="299" t="str">
        <f t="shared" si="8"/>
        <v/>
      </c>
    </row>
    <row r="159" spans="1:54">
      <c r="A159" s="298" t="str">
        <f>杜トラ_入力シート!A164</f>
        <v/>
      </c>
      <c r="B159" s="298" t="str">
        <f>IF(杜トラ_入力シート!B164="", "", 杜トラ_入力シート!B164)</f>
        <v/>
      </c>
      <c r="C159" s="299" t="str">
        <f>IF(杜トラ_入力シート!C164="", "", 杜トラ_入力シート!C164)</f>
        <v/>
      </c>
      <c r="D159" s="299" t="str">
        <f>IF(杜トラ_入力シート!D164="", "", 杜トラ_入力シート!D164)</f>
        <v/>
      </c>
      <c r="E159" s="299" t="str">
        <f t="shared" si="6"/>
        <v/>
      </c>
      <c r="F159" s="299" t="str">
        <f t="shared" si="6"/>
        <v/>
      </c>
      <c r="G159" s="299" t="str">
        <f t="shared" si="7"/>
        <v/>
      </c>
      <c r="H159" s="299" t="str">
        <f t="shared" si="7"/>
        <v/>
      </c>
      <c r="I159" s="299" t="str">
        <f>IF(杜トラ_入力シート!G164="", "", 杜トラ_入力シート!G164)</f>
        <v/>
      </c>
      <c r="J159" s="299" t="str">
        <f>IF(杜トラ_入力シート!E164="", "", 杜トラ_入力シート!E164)</f>
        <v/>
      </c>
      <c r="K159" s="299" t="str">
        <f>IF(杜トラ_入力シート!F164="", "", 杜トラ_入力シート!F164)</f>
        <v/>
      </c>
      <c r="L159" s="299" t="str">
        <f>IF(杜トラ_入力シート!I164="", "", 杜トラ_入力シート!I164)</f>
        <v/>
      </c>
      <c r="M159" s="298" t="str">
        <f>IF(杜トラ_入力シート!J164="", "", 杜トラ_入力シート!J164)</f>
        <v/>
      </c>
      <c r="N159" s="298" t="str">
        <f>IF(杜トラ_入力シート!K164="", "", 杜トラ_入力シート!K164)</f>
        <v/>
      </c>
      <c r="O159" s="298" t="str">
        <f>IF(杜トラ_入力シート!L164="", "", 杜トラ_入力シート!L164)</f>
        <v/>
      </c>
      <c r="P159" s="299" t="str">
        <f>IF(杜トラ_入力シート!M164="", "", 杜トラ_入力シート!M164)</f>
        <v/>
      </c>
      <c r="Q159" s="298" t="str">
        <f>IF(A159="","",杜トラ_入力シート!$AK$2)</f>
        <v/>
      </c>
      <c r="R159" s="299" t="str">
        <f>IF(Q159="", "", 杜トラ_入力シート!$Q$2)</f>
        <v/>
      </c>
      <c r="S159" s="299" t="str">
        <f>IF(Q159="", "", 杜トラ_入力シート!$Q$1)</f>
        <v/>
      </c>
      <c r="T159" s="299" t="str">
        <f>IF(Q159="", "", 杜トラ_入力シート!$V$1)</f>
        <v/>
      </c>
      <c r="U159" s="299" t="str">
        <f>IF(Q159="", "", 杜トラ_入力シート!$Q$2)</f>
        <v/>
      </c>
      <c r="V159" s="299" t="str">
        <f>IF(杜トラ_入力シート!N164="", "", 杜トラ_入力シート!N164)</f>
        <v/>
      </c>
      <c r="W159" s="299" t="str">
        <f>IF(杜トラ_入力シート!O164="", "", 杜トラ_入力シート!O164)</f>
        <v/>
      </c>
      <c r="X159" s="298" t="str">
        <f>IF(Y159="", "", IF($L159="男", VLOOKUP(Y159, データ!$B$2:$C$101, 2, FALSE), IF($L159="女", VLOOKUP(Y159, データ!$F$2:$H$101, 2, FALSE), "")))</f>
        <v/>
      </c>
      <c r="Y159" s="299" t="str">
        <f>IF(A159="","",IF(杜トラ_入力シート!P164="", "", 杜トラ_入力シート!P164))</f>
        <v/>
      </c>
      <c r="Z159" s="299" t="str">
        <f>IF(杜トラ_入力シート!Q164="", "", 杜トラ_入力シート!Q164)</f>
        <v/>
      </c>
      <c r="AA159" s="299" t="str">
        <f>IF(杜トラ_入力シート!R164="", "", 杜トラ_入力シート!R164)</f>
        <v/>
      </c>
      <c r="AB159" s="299" t="str">
        <f>IF(杜トラ_入力シート!S164="", "", 杜トラ_入力シート!S164)</f>
        <v/>
      </c>
      <c r="AC159" s="299" t="str">
        <f>IF(杜トラ_入力シート!T164="", "", 杜トラ_入力シート!T164)</f>
        <v/>
      </c>
      <c r="AD159" s="298" t="str">
        <f>IF(AE159="", "", IF($L159="男", VLOOKUP(AE159, データ!$B$2:$C$101, 2, FALSE), IF($L159="女", VLOOKUP(AE159, データ!$F$2:$H$101, 2, FALSE), "")))</f>
        <v/>
      </c>
      <c r="AE159" s="299" t="str">
        <f>IF(A159="","",IF(杜トラ_入力シート!U164="", "", 杜トラ_入力シート!U164))</f>
        <v/>
      </c>
      <c r="AF159" s="299" t="str">
        <f>IF(杜トラ_入力シート!V164="", "", 杜トラ_入力シート!V164)</f>
        <v/>
      </c>
      <c r="AG159" s="299" t="str">
        <f>IF(杜トラ_入力シート!W164="", "", 杜トラ_入力シート!W164)</f>
        <v/>
      </c>
      <c r="AH159" s="299" t="str">
        <f>IF(杜トラ_入力シート!X164="", "", 杜トラ_入力シート!X164)</f>
        <v/>
      </c>
      <c r="AI159" s="299" t="str">
        <f>IF(杜トラ_入力シート!Y164="", "", 杜トラ_入力シート!Y164)</f>
        <v/>
      </c>
      <c r="AJ159" s="298" t="str">
        <f>IF(AK159="", "", IF($L159="男", VLOOKUP(AK159, データ!$B$2:$C$101, 2, FALSE), IF($L159="女", VLOOKUP(AK159, データ!$F$2:$H$101, 2, FALSE), "")))</f>
        <v/>
      </c>
      <c r="AK159" s="299" t="str">
        <f>IF(A159="","",IF(杜トラ_入力シート!Z164="", "", 杜トラ_入力シート!Z164))</f>
        <v/>
      </c>
      <c r="AL159" s="299" t="str">
        <f>IF(杜トラ_入力シート!AA164="", "", 杜トラ_入力シート!AA164)</f>
        <v/>
      </c>
      <c r="AM159" s="299" t="str">
        <f>IF(杜トラ_入力シート!AB164="", "", 杜トラ_入力シート!AB164)</f>
        <v/>
      </c>
      <c r="AN159" s="299" t="str">
        <f>IF(杜トラ_入力シート!AC164="", "", 杜トラ_入力シート!AC164)</f>
        <v/>
      </c>
      <c r="AO159" s="299" t="str">
        <f>IF(杜トラ_入力シート!AD164="", "", 杜トラ_入力シート!AD164)</f>
        <v/>
      </c>
      <c r="AP159" s="298" t="str">
        <f>IF(AQ159="", "", IF($L159="男", VLOOKUP(AQ159, データ!$B$2:$C$101, 2, FALSE), IF($L159="女", VLOOKUP(AQ159, データ!$F$2:$H$101, 2, FALSE), "")))</f>
        <v/>
      </c>
      <c r="AQ159" s="299" t="str">
        <f>IF(A159="","",IF(杜トラ_入力シート!AE164="", "", 杜トラ_入力シート!AE164))</f>
        <v/>
      </c>
      <c r="AR159" s="299" t="str">
        <f>IF(杜トラ_入力シート!AF164="", "", 杜トラ_入力シート!AF164)</f>
        <v/>
      </c>
      <c r="AS159" s="299" t="str">
        <f>IF(杜トラ_入力シート!AG164="", "", 杜トラ_入力シート!AG164)</f>
        <v/>
      </c>
      <c r="AT159" s="299" t="str">
        <f>IF(杜トラ_入力シート!AH164="", "", 杜トラ_入力シート!AH164)</f>
        <v/>
      </c>
      <c r="AU159" s="299" t="str">
        <f>IF(杜トラ_入力シート!AI164="", "", 杜トラ_入力シート!AI164)</f>
        <v/>
      </c>
      <c r="AV159" s="298" t="str">
        <f>IF(AW159="", "", IF($L159="男", VLOOKUP(AW159, データ!$B$2:$C$101, 2, FALSE), IF($L159="女", VLOOKUP(AW159, データ!$F$2:$H$101, 2, FALSE), "")))</f>
        <v/>
      </c>
      <c r="AW159" s="299" t="str">
        <f>IF(A159="","",IF(杜トラ_入力シート!AJ164="", "", 杜トラ_入力シート!AJ164))</f>
        <v/>
      </c>
      <c r="AX159" s="299" t="str">
        <f>IF(杜トラ_入力シート!AK164="", "", 杜トラ_入力シート!AK164)</f>
        <v/>
      </c>
      <c r="AY159" s="299" t="str">
        <f>IF(杜トラ_入力シート!AL164="", "", 杜トラ_入力シート!AL164)</f>
        <v/>
      </c>
      <c r="AZ159" s="299" t="str">
        <f>IF(杜トラ_入力シート!AM164="", "", 杜トラ_入力シート!AM164)</f>
        <v/>
      </c>
      <c r="BA159" s="299" t="str">
        <f>IF(杜トラ_入力シート!AN164="", "", 杜トラ_入力シート!AN164)</f>
        <v/>
      </c>
      <c r="BB159" s="299" t="str">
        <f t="shared" si="8"/>
        <v/>
      </c>
    </row>
    <row r="160" spans="1:54">
      <c r="A160" s="298" t="str">
        <f>杜トラ_入力シート!A165</f>
        <v/>
      </c>
      <c r="B160" s="298" t="str">
        <f>IF(杜トラ_入力シート!B165="", "", 杜トラ_入力シート!B165)</f>
        <v/>
      </c>
      <c r="C160" s="299" t="str">
        <f>IF(杜トラ_入力シート!C165="", "", 杜トラ_入力シート!C165)</f>
        <v/>
      </c>
      <c r="D160" s="299" t="str">
        <f>IF(杜トラ_入力シート!D165="", "", 杜トラ_入力シート!D165)</f>
        <v/>
      </c>
      <c r="E160" s="299" t="str">
        <f t="shared" si="6"/>
        <v/>
      </c>
      <c r="F160" s="299" t="str">
        <f t="shared" si="6"/>
        <v/>
      </c>
      <c r="G160" s="299" t="str">
        <f t="shared" si="7"/>
        <v/>
      </c>
      <c r="H160" s="299" t="str">
        <f t="shared" si="7"/>
        <v/>
      </c>
      <c r="I160" s="299" t="str">
        <f>IF(杜トラ_入力シート!G165="", "", 杜トラ_入力シート!G165)</f>
        <v/>
      </c>
      <c r="J160" s="299" t="str">
        <f>IF(杜トラ_入力シート!E165="", "", 杜トラ_入力シート!E165)</f>
        <v/>
      </c>
      <c r="K160" s="299" t="str">
        <f>IF(杜トラ_入力シート!F165="", "", 杜トラ_入力シート!F165)</f>
        <v/>
      </c>
      <c r="L160" s="299" t="str">
        <f>IF(杜トラ_入力シート!I165="", "", 杜トラ_入力シート!I165)</f>
        <v/>
      </c>
      <c r="M160" s="298" t="str">
        <f>IF(杜トラ_入力シート!J165="", "", 杜トラ_入力シート!J165)</f>
        <v/>
      </c>
      <c r="N160" s="298" t="str">
        <f>IF(杜トラ_入力シート!K165="", "", 杜トラ_入力シート!K165)</f>
        <v/>
      </c>
      <c r="O160" s="298" t="str">
        <f>IF(杜トラ_入力シート!L165="", "", 杜トラ_入力シート!L165)</f>
        <v/>
      </c>
      <c r="P160" s="299" t="str">
        <f>IF(杜トラ_入力シート!M165="", "", 杜トラ_入力シート!M165)</f>
        <v/>
      </c>
      <c r="Q160" s="298" t="str">
        <f>IF(A160="","",杜トラ_入力シート!$AK$2)</f>
        <v/>
      </c>
      <c r="R160" s="299" t="str">
        <f>IF(Q160="", "", 杜トラ_入力シート!$Q$2)</f>
        <v/>
      </c>
      <c r="S160" s="299" t="str">
        <f>IF(Q160="", "", 杜トラ_入力シート!$Q$1)</f>
        <v/>
      </c>
      <c r="T160" s="299" t="str">
        <f>IF(Q160="", "", 杜トラ_入力シート!$V$1)</f>
        <v/>
      </c>
      <c r="U160" s="299" t="str">
        <f>IF(Q160="", "", 杜トラ_入力シート!$Q$2)</f>
        <v/>
      </c>
      <c r="V160" s="299" t="str">
        <f>IF(杜トラ_入力シート!N165="", "", 杜トラ_入力シート!N165)</f>
        <v/>
      </c>
      <c r="W160" s="299" t="str">
        <f>IF(杜トラ_入力シート!O165="", "", 杜トラ_入力シート!O165)</f>
        <v/>
      </c>
      <c r="X160" s="298" t="str">
        <f>IF(Y160="", "", IF($L160="男", VLOOKUP(Y160, データ!$B$2:$C$101, 2, FALSE), IF($L160="女", VLOOKUP(Y160, データ!$F$2:$H$101, 2, FALSE), "")))</f>
        <v/>
      </c>
      <c r="Y160" s="299" t="str">
        <f>IF(A160="","",IF(杜トラ_入力シート!P165="", "", 杜トラ_入力シート!P165))</f>
        <v/>
      </c>
      <c r="Z160" s="299" t="str">
        <f>IF(杜トラ_入力シート!Q165="", "", 杜トラ_入力シート!Q165)</f>
        <v/>
      </c>
      <c r="AA160" s="299" t="str">
        <f>IF(杜トラ_入力シート!R165="", "", 杜トラ_入力シート!R165)</f>
        <v/>
      </c>
      <c r="AB160" s="299" t="str">
        <f>IF(杜トラ_入力シート!S165="", "", 杜トラ_入力シート!S165)</f>
        <v/>
      </c>
      <c r="AC160" s="299" t="str">
        <f>IF(杜トラ_入力シート!T165="", "", 杜トラ_入力シート!T165)</f>
        <v/>
      </c>
      <c r="AD160" s="298" t="str">
        <f>IF(AE160="", "", IF($L160="男", VLOOKUP(AE160, データ!$B$2:$C$101, 2, FALSE), IF($L160="女", VLOOKUP(AE160, データ!$F$2:$H$101, 2, FALSE), "")))</f>
        <v/>
      </c>
      <c r="AE160" s="299" t="str">
        <f>IF(A160="","",IF(杜トラ_入力シート!U165="", "", 杜トラ_入力シート!U165))</f>
        <v/>
      </c>
      <c r="AF160" s="299" t="str">
        <f>IF(杜トラ_入力シート!V165="", "", 杜トラ_入力シート!V165)</f>
        <v/>
      </c>
      <c r="AG160" s="299" t="str">
        <f>IF(杜トラ_入力シート!W165="", "", 杜トラ_入力シート!W165)</f>
        <v/>
      </c>
      <c r="AH160" s="299" t="str">
        <f>IF(杜トラ_入力シート!X165="", "", 杜トラ_入力シート!X165)</f>
        <v/>
      </c>
      <c r="AI160" s="299" t="str">
        <f>IF(杜トラ_入力シート!Y165="", "", 杜トラ_入力シート!Y165)</f>
        <v/>
      </c>
      <c r="AJ160" s="298" t="str">
        <f>IF(AK160="", "", IF($L160="男", VLOOKUP(AK160, データ!$B$2:$C$101, 2, FALSE), IF($L160="女", VLOOKUP(AK160, データ!$F$2:$H$101, 2, FALSE), "")))</f>
        <v/>
      </c>
      <c r="AK160" s="299" t="str">
        <f>IF(A160="","",IF(杜トラ_入力シート!Z165="", "", 杜トラ_入力シート!Z165))</f>
        <v/>
      </c>
      <c r="AL160" s="299" t="str">
        <f>IF(杜トラ_入力シート!AA165="", "", 杜トラ_入力シート!AA165)</f>
        <v/>
      </c>
      <c r="AM160" s="299" t="str">
        <f>IF(杜トラ_入力シート!AB165="", "", 杜トラ_入力シート!AB165)</f>
        <v/>
      </c>
      <c r="AN160" s="299" t="str">
        <f>IF(杜トラ_入力シート!AC165="", "", 杜トラ_入力シート!AC165)</f>
        <v/>
      </c>
      <c r="AO160" s="299" t="str">
        <f>IF(杜トラ_入力シート!AD165="", "", 杜トラ_入力シート!AD165)</f>
        <v/>
      </c>
      <c r="AP160" s="298" t="str">
        <f>IF(AQ160="", "", IF($L160="男", VLOOKUP(AQ160, データ!$B$2:$C$101, 2, FALSE), IF($L160="女", VLOOKUP(AQ160, データ!$F$2:$H$101, 2, FALSE), "")))</f>
        <v/>
      </c>
      <c r="AQ160" s="299" t="str">
        <f>IF(A160="","",IF(杜トラ_入力シート!AE165="", "", 杜トラ_入力シート!AE165))</f>
        <v/>
      </c>
      <c r="AR160" s="299" t="str">
        <f>IF(杜トラ_入力シート!AF165="", "", 杜トラ_入力シート!AF165)</f>
        <v/>
      </c>
      <c r="AS160" s="299" t="str">
        <f>IF(杜トラ_入力シート!AG165="", "", 杜トラ_入力シート!AG165)</f>
        <v/>
      </c>
      <c r="AT160" s="299" t="str">
        <f>IF(杜トラ_入力シート!AH165="", "", 杜トラ_入力シート!AH165)</f>
        <v/>
      </c>
      <c r="AU160" s="299" t="str">
        <f>IF(杜トラ_入力シート!AI165="", "", 杜トラ_入力シート!AI165)</f>
        <v/>
      </c>
      <c r="AV160" s="298" t="str">
        <f>IF(AW160="", "", IF($L160="男", VLOOKUP(AW160, データ!$B$2:$C$101, 2, FALSE), IF($L160="女", VLOOKUP(AW160, データ!$F$2:$H$101, 2, FALSE), "")))</f>
        <v/>
      </c>
      <c r="AW160" s="299" t="str">
        <f>IF(A160="","",IF(杜トラ_入力シート!AJ165="", "", 杜トラ_入力シート!AJ165))</f>
        <v/>
      </c>
      <c r="AX160" s="299" t="str">
        <f>IF(杜トラ_入力シート!AK165="", "", 杜トラ_入力シート!AK165)</f>
        <v/>
      </c>
      <c r="AY160" s="299" t="str">
        <f>IF(杜トラ_入力シート!AL165="", "", 杜トラ_入力シート!AL165)</f>
        <v/>
      </c>
      <c r="AZ160" s="299" t="str">
        <f>IF(杜トラ_入力シート!AM165="", "", 杜トラ_入力シート!AM165)</f>
        <v/>
      </c>
      <c r="BA160" s="299" t="str">
        <f>IF(杜トラ_入力シート!AN165="", "", 杜トラ_入力シート!AN165)</f>
        <v/>
      </c>
      <c r="BB160" s="299" t="str">
        <f t="shared" si="8"/>
        <v/>
      </c>
    </row>
    <row r="161" spans="1:54">
      <c r="A161" s="298" t="str">
        <f>杜トラ_入力シート!A166</f>
        <v/>
      </c>
      <c r="B161" s="298" t="str">
        <f>IF(杜トラ_入力シート!B166="", "", 杜トラ_入力シート!B166)</f>
        <v/>
      </c>
      <c r="C161" s="299" t="str">
        <f>IF(杜トラ_入力シート!C166="", "", 杜トラ_入力シート!C166)</f>
        <v/>
      </c>
      <c r="D161" s="299" t="str">
        <f>IF(杜トラ_入力シート!D166="", "", 杜トラ_入力シート!D166)</f>
        <v/>
      </c>
      <c r="E161" s="299" t="str">
        <f t="shared" si="6"/>
        <v/>
      </c>
      <c r="F161" s="299" t="str">
        <f t="shared" si="6"/>
        <v/>
      </c>
      <c r="G161" s="299" t="str">
        <f t="shared" si="7"/>
        <v/>
      </c>
      <c r="H161" s="299" t="str">
        <f t="shared" si="7"/>
        <v/>
      </c>
      <c r="I161" s="299" t="str">
        <f>IF(杜トラ_入力シート!G166="", "", 杜トラ_入力シート!G166)</f>
        <v/>
      </c>
      <c r="J161" s="299" t="str">
        <f>IF(杜トラ_入力シート!E166="", "", 杜トラ_入力シート!E166)</f>
        <v/>
      </c>
      <c r="K161" s="299" t="str">
        <f>IF(杜トラ_入力シート!F166="", "", 杜トラ_入力シート!F166)</f>
        <v/>
      </c>
      <c r="L161" s="299" t="str">
        <f>IF(杜トラ_入力シート!I166="", "", 杜トラ_入力シート!I166)</f>
        <v/>
      </c>
      <c r="M161" s="298" t="str">
        <f>IF(杜トラ_入力シート!J166="", "", 杜トラ_入力シート!J166)</f>
        <v/>
      </c>
      <c r="N161" s="298" t="str">
        <f>IF(杜トラ_入力シート!K166="", "", 杜トラ_入力シート!K166)</f>
        <v/>
      </c>
      <c r="O161" s="298" t="str">
        <f>IF(杜トラ_入力シート!L166="", "", 杜トラ_入力シート!L166)</f>
        <v/>
      </c>
      <c r="P161" s="299" t="str">
        <f>IF(杜トラ_入力シート!M166="", "", 杜トラ_入力シート!M166)</f>
        <v/>
      </c>
      <c r="Q161" s="298" t="str">
        <f>IF(A161="","",杜トラ_入力シート!$AK$2)</f>
        <v/>
      </c>
      <c r="R161" s="299" t="str">
        <f>IF(Q161="", "", 杜トラ_入力シート!$Q$2)</f>
        <v/>
      </c>
      <c r="S161" s="299" t="str">
        <f>IF(Q161="", "", 杜トラ_入力シート!$Q$1)</f>
        <v/>
      </c>
      <c r="T161" s="299" t="str">
        <f>IF(Q161="", "", 杜トラ_入力シート!$V$1)</f>
        <v/>
      </c>
      <c r="U161" s="299" t="str">
        <f>IF(Q161="", "", 杜トラ_入力シート!$Q$2)</f>
        <v/>
      </c>
      <c r="V161" s="299" t="str">
        <f>IF(杜トラ_入力シート!N166="", "", 杜トラ_入力シート!N166)</f>
        <v/>
      </c>
      <c r="W161" s="299" t="str">
        <f>IF(杜トラ_入力シート!O166="", "", 杜トラ_入力シート!O166)</f>
        <v/>
      </c>
      <c r="X161" s="298" t="str">
        <f>IF(Y161="", "", IF($L161="男", VLOOKUP(Y161, データ!$B$2:$C$101, 2, FALSE), IF($L161="女", VLOOKUP(Y161, データ!$F$2:$H$101, 2, FALSE), "")))</f>
        <v/>
      </c>
      <c r="Y161" s="299" t="str">
        <f>IF(A161="","",IF(杜トラ_入力シート!P166="", "", 杜トラ_入力シート!P166))</f>
        <v/>
      </c>
      <c r="Z161" s="299" t="str">
        <f>IF(杜トラ_入力シート!Q166="", "", 杜トラ_入力シート!Q166)</f>
        <v/>
      </c>
      <c r="AA161" s="299" t="str">
        <f>IF(杜トラ_入力シート!R166="", "", 杜トラ_入力シート!R166)</f>
        <v/>
      </c>
      <c r="AB161" s="299" t="str">
        <f>IF(杜トラ_入力シート!S166="", "", 杜トラ_入力シート!S166)</f>
        <v/>
      </c>
      <c r="AC161" s="299" t="str">
        <f>IF(杜トラ_入力シート!T166="", "", 杜トラ_入力シート!T166)</f>
        <v/>
      </c>
      <c r="AD161" s="298" t="str">
        <f>IF(AE161="", "", IF($L161="男", VLOOKUP(AE161, データ!$B$2:$C$101, 2, FALSE), IF($L161="女", VLOOKUP(AE161, データ!$F$2:$H$101, 2, FALSE), "")))</f>
        <v/>
      </c>
      <c r="AE161" s="299" t="str">
        <f>IF(A161="","",IF(杜トラ_入力シート!U166="", "", 杜トラ_入力シート!U166))</f>
        <v/>
      </c>
      <c r="AF161" s="299" t="str">
        <f>IF(杜トラ_入力シート!V166="", "", 杜トラ_入力シート!V166)</f>
        <v/>
      </c>
      <c r="AG161" s="299" t="str">
        <f>IF(杜トラ_入力シート!W166="", "", 杜トラ_入力シート!W166)</f>
        <v/>
      </c>
      <c r="AH161" s="299" t="str">
        <f>IF(杜トラ_入力シート!X166="", "", 杜トラ_入力シート!X166)</f>
        <v/>
      </c>
      <c r="AI161" s="299" t="str">
        <f>IF(杜トラ_入力シート!Y166="", "", 杜トラ_入力シート!Y166)</f>
        <v/>
      </c>
      <c r="AJ161" s="298" t="str">
        <f>IF(AK161="", "", IF($L161="男", VLOOKUP(AK161, データ!$B$2:$C$101, 2, FALSE), IF($L161="女", VLOOKUP(AK161, データ!$F$2:$H$101, 2, FALSE), "")))</f>
        <v/>
      </c>
      <c r="AK161" s="299" t="str">
        <f>IF(A161="","",IF(杜トラ_入力シート!Z166="", "", 杜トラ_入力シート!Z166))</f>
        <v/>
      </c>
      <c r="AL161" s="299" t="str">
        <f>IF(杜トラ_入力シート!AA166="", "", 杜トラ_入力シート!AA166)</f>
        <v/>
      </c>
      <c r="AM161" s="299" t="str">
        <f>IF(杜トラ_入力シート!AB166="", "", 杜トラ_入力シート!AB166)</f>
        <v/>
      </c>
      <c r="AN161" s="299" t="str">
        <f>IF(杜トラ_入力シート!AC166="", "", 杜トラ_入力シート!AC166)</f>
        <v/>
      </c>
      <c r="AO161" s="299" t="str">
        <f>IF(杜トラ_入力シート!AD166="", "", 杜トラ_入力シート!AD166)</f>
        <v/>
      </c>
      <c r="AP161" s="298" t="str">
        <f>IF(AQ161="", "", IF($L161="男", VLOOKUP(AQ161, データ!$B$2:$C$101, 2, FALSE), IF($L161="女", VLOOKUP(AQ161, データ!$F$2:$H$101, 2, FALSE), "")))</f>
        <v/>
      </c>
      <c r="AQ161" s="299" t="str">
        <f>IF(A161="","",IF(杜トラ_入力シート!AE166="", "", 杜トラ_入力シート!AE166))</f>
        <v/>
      </c>
      <c r="AR161" s="299" t="str">
        <f>IF(杜トラ_入力シート!AF166="", "", 杜トラ_入力シート!AF166)</f>
        <v/>
      </c>
      <c r="AS161" s="299" t="str">
        <f>IF(杜トラ_入力シート!AG166="", "", 杜トラ_入力シート!AG166)</f>
        <v/>
      </c>
      <c r="AT161" s="299" t="str">
        <f>IF(杜トラ_入力シート!AH166="", "", 杜トラ_入力シート!AH166)</f>
        <v/>
      </c>
      <c r="AU161" s="299" t="str">
        <f>IF(杜トラ_入力シート!AI166="", "", 杜トラ_入力シート!AI166)</f>
        <v/>
      </c>
      <c r="AV161" s="298" t="str">
        <f>IF(AW161="", "", IF($L161="男", VLOOKUP(AW161, データ!$B$2:$C$101, 2, FALSE), IF($L161="女", VLOOKUP(AW161, データ!$F$2:$H$101, 2, FALSE), "")))</f>
        <v/>
      </c>
      <c r="AW161" s="299" t="str">
        <f>IF(A161="","",IF(杜トラ_入力シート!AJ166="", "", 杜トラ_入力シート!AJ166))</f>
        <v/>
      </c>
      <c r="AX161" s="299" t="str">
        <f>IF(杜トラ_入力シート!AK166="", "", 杜トラ_入力シート!AK166)</f>
        <v/>
      </c>
      <c r="AY161" s="299" t="str">
        <f>IF(杜トラ_入力シート!AL166="", "", 杜トラ_入力シート!AL166)</f>
        <v/>
      </c>
      <c r="AZ161" s="299" t="str">
        <f>IF(杜トラ_入力シート!AM166="", "", 杜トラ_入力シート!AM166)</f>
        <v/>
      </c>
      <c r="BA161" s="299" t="str">
        <f>IF(杜トラ_入力シート!AN166="", "", 杜トラ_入力シート!AN166)</f>
        <v/>
      </c>
      <c r="BB161" s="299" t="str">
        <f t="shared" si="8"/>
        <v/>
      </c>
    </row>
    <row r="162" spans="1:54">
      <c r="A162" s="298" t="str">
        <f>杜トラ_入力シート!A167</f>
        <v/>
      </c>
      <c r="B162" s="298" t="str">
        <f>IF(杜トラ_入力シート!B167="", "", 杜トラ_入力シート!B167)</f>
        <v/>
      </c>
      <c r="C162" s="299" t="str">
        <f>IF(杜トラ_入力シート!C167="", "", 杜トラ_入力シート!C167)</f>
        <v/>
      </c>
      <c r="D162" s="299" t="str">
        <f>IF(杜トラ_入力シート!D167="", "", 杜トラ_入力シート!D167)</f>
        <v/>
      </c>
      <c r="E162" s="299" t="str">
        <f t="shared" si="6"/>
        <v/>
      </c>
      <c r="F162" s="299" t="str">
        <f t="shared" si="6"/>
        <v/>
      </c>
      <c r="G162" s="299" t="str">
        <f t="shared" si="7"/>
        <v/>
      </c>
      <c r="H162" s="299" t="str">
        <f t="shared" si="7"/>
        <v/>
      </c>
      <c r="I162" s="299" t="str">
        <f>IF(杜トラ_入力シート!G167="", "", 杜トラ_入力シート!G167)</f>
        <v/>
      </c>
      <c r="J162" s="299" t="str">
        <f>IF(杜トラ_入力シート!E167="", "", 杜トラ_入力シート!E167)</f>
        <v/>
      </c>
      <c r="K162" s="299" t="str">
        <f>IF(杜トラ_入力シート!F167="", "", 杜トラ_入力シート!F167)</f>
        <v/>
      </c>
      <c r="L162" s="299" t="str">
        <f>IF(杜トラ_入力シート!I167="", "", 杜トラ_入力シート!I167)</f>
        <v/>
      </c>
      <c r="M162" s="298" t="str">
        <f>IF(杜トラ_入力シート!J167="", "", 杜トラ_入力シート!J167)</f>
        <v/>
      </c>
      <c r="N162" s="298" t="str">
        <f>IF(杜トラ_入力シート!K167="", "", 杜トラ_入力シート!K167)</f>
        <v/>
      </c>
      <c r="O162" s="298" t="str">
        <f>IF(杜トラ_入力シート!L167="", "", 杜トラ_入力シート!L167)</f>
        <v/>
      </c>
      <c r="P162" s="299" t="str">
        <f>IF(杜トラ_入力シート!M167="", "", 杜トラ_入力シート!M167)</f>
        <v/>
      </c>
      <c r="Q162" s="298" t="str">
        <f>IF(A162="","",杜トラ_入力シート!$AK$2)</f>
        <v/>
      </c>
      <c r="R162" s="299" t="str">
        <f>IF(Q162="", "", 杜トラ_入力シート!$Q$2)</f>
        <v/>
      </c>
      <c r="S162" s="299" t="str">
        <f>IF(Q162="", "", 杜トラ_入力シート!$Q$1)</f>
        <v/>
      </c>
      <c r="T162" s="299" t="str">
        <f>IF(Q162="", "", 杜トラ_入力シート!$V$1)</f>
        <v/>
      </c>
      <c r="U162" s="299" t="str">
        <f>IF(Q162="", "", 杜トラ_入力シート!$Q$2)</f>
        <v/>
      </c>
      <c r="V162" s="299" t="str">
        <f>IF(杜トラ_入力シート!N167="", "", 杜トラ_入力シート!N167)</f>
        <v/>
      </c>
      <c r="W162" s="299" t="str">
        <f>IF(杜トラ_入力シート!O167="", "", 杜トラ_入力シート!O167)</f>
        <v/>
      </c>
      <c r="X162" s="298" t="str">
        <f>IF(Y162="", "", IF($L162="男", VLOOKUP(Y162, データ!$B$2:$C$101, 2, FALSE), IF($L162="女", VLOOKUP(Y162, データ!$F$2:$H$101, 2, FALSE), "")))</f>
        <v/>
      </c>
      <c r="Y162" s="299" t="str">
        <f>IF(A162="","",IF(杜トラ_入力シート!P167="", "", 杜トラ_入力シート!P167))</f>
        <v/>
      </c>
      <c r="Z162" s="299" t="str">
        <f>IF(杜トラ_入力シート!Q167="", "", 杜トラ_入力シート!Q167)</f>
        <v/>
      </c>
      <c r="AA162" s="299" t="str">
        <f>IF(杜トラ_入力シート!R167="", "", 杜トラ_入力シート!R167)</f>
        <v/>
      </c>
      <c r="AB162" s="299" t="str">
        <f>IF(杜トラ_入力シート!S167="", "", 杜トラ_入力シート!S167)</f>
        <v/>
      </c>
      <c r="AC162" s="299" t="str">
        <f>IF(杜トラ_入力シート!T167="", "", 杜トラ_入力シート!T167)</f>
        <v/>
      </c>
      <c r="AD162" s="298" t="str">
        <f>IF(AE162="", "", IF($L162="男", VLOOKUP(AE162, データ!$B$2:$C$101, 2, FALSE), IF($L162="女", VLOOKUP(AE162, データ!$F$2:$H$101, 2, FALSE), "")))</f>
        <v/>
      </c>
      <c r="AE162" s="299" t="str">
        <f>IF(A162="","",IF(杜トラ_入力シート!U167="", "", 杜トラ_入力シート!U167))</f>
        <v/>
      </c>
      <c r="AF162" s="299" t="str">
        <f>IF(杜トラ_入力シート!V167="", "", 杜トラ_入力シート!V167)</f>
        <v/>
      </c>
      <c r="AG162" s="299" t="str">
        <f>IF(杜トラ_入力シート!W167="", "", 杜トラ_入力シート!W167)</f>
        <v/>
      </c>
      <c r="AH162" s="299" t="str">
        <f>IF(杜トラ_入力シート!X167="", "", 杜トラ_入力シート!X167)</f>
        <v/>
      </c>
      <c r="AI162" s="299" t="str">
        <f>IF(杜トラ_入力シート!Y167="", "", 杜トラ_入力シート!Y167)</f>
        <v/>
      </c>
      <c r="AJ162" s="298" t="str">
        <f>IF(AK162="", "", IF($L162="男", VLOOKUP(AK162, データ!$B$2:$C$101, 2, FALSE), IF($L162="女", VLOOKUP(AK162, データ!$F$2:$H$101, 2, FALSE), "")))</f>
        <v/>
      </c>
      <c r="AK162" s="299" t="str">
        <f>IF(A162="","",IF(杜トラ_入力シート!Z167="", "", 杜トラ_入力シート!Z167))</f>
        <v/>
      </c>
      <c r="AL162" s="299" t="str">
        <f>IF(杜トラ_入力シート!AA167="", "", 杜トラ_入力シート!AA167)</f>
        <v/>
      </c>
      <c r="AM162" s="299" t="str">
        <f>IF(杜トラ_入力シート!AB167="", "", 杜トラ_入力シート!AB167)</f>
        <v/>
      </c>
      <c r="AN162" s="299" t="str">
        <f>IF(杜トラ_入力シート!AC167="", "", 杜トラ_入力シート!AC167)</f>
        <v/>
      </c>
      <c r="AO162" s="299" t="str">
        <f>IF(杜トラ_入力シート!AD167="", "", 杜トラ_入力シート!AD167)</f>
        <v/>
      </c>
      <c r="AP162" s="298" t="str">
        <f>IF(AQ162="", "", IF($L162="男", VLOOKUP(AQ162, データ!$B$2:$C$101, 2, FALSE), IF($L162="女", VLOOKUP(AQ162, データ!$F$2:$H$101, 2, FALSE), "")))</f>
        <v/>
      </c>
      <c r="AQ162" s="299" t="str">
        <f>IF(A162="","",IF(杜トラ_入力シート!AE167="", "", 杜トラ_入力シート!AE167))</f>
        <v/>
      </c>
      <c r="AR162" s="299" t="str">
        <f>IF(杜トラ_入力シート!AF167="", "", 杜トラ_入力シート!AF167)</f>
        <v/>
      </c>
      <c r="AS162" s="299" t="str">
        <f>IF(杜トラ_入力シート!AG167="", "", 杜トラ_入力シート!AG167)</f>
        <v/>
      </c>
      <c r="AT162" s="299" t="str">
        <f>IF(杜トラ_入力シート!AH167="", "", 杜トラ_入力シート!AH167)</f>
        <v/>
      </c>
      <c r="AU162" s="299" t="str">
        <f>IF(杜トラ_入力シート!AI167="", "", 杜トラ_入力シート!AI167)</f>
        <v/>
      </c>
      <c r="AV162" s="298" t="str">
        <f>IF(AW162="", "", IF($L162="男", VLOOKUP(AW162, データ!$B$2:$C$101, 2, FALSE), IF($L162="女", VLOOKUP(AW162, データ!$F$2:$H$101, 2, FALSE), "")))</f>
        <v/>
      </c>
      <c r="AW162" s="299" t="str">
        <f>IF(A162="","",IF(杜トラ_入力シート!AJ167="", "", 杜トラ_入力シート!AJ167))</f>
        <v/>
      </c>
      <c r="AX162" s="299" t="str">
        <f>IF(杜トラ_入力シート!AK167="", "", 杜トラ_入力シート!AK167)</f>
        <v/>
      </c>
      <c r="AY162" s="299" t="str">
        <f>IF(杜トラ_入力シート!AL167="", "", 杜トラ_入力シート!AL167)</f>
        <v/>
      </c>
      <c r="AZ162" s="299" t="str">
        <f>IF(杜トラ_入力シート!AM167="", "", 杜トラ_入力シート!AM167)</f>
        <v/>
      </c>
      <c r="BA162" s="299" t="str">
        <f>IF(杜トラ_入力シート!AN167="", "", 杜トラ_入力シート!AN167)</f>
        <v/>
      </c>
      <c r="BB162" s="299" t="str">
        <f t="shared" si="8"/>
        <v/>
      </c>
    </row>
    <row r="163" spans="1:54">
      <c r="A163" s="298" t="str">
        <f>杜トラ_入力シート!A168</f>
        <v/>
      </c>
      <c r="B163" s="298" t="str">
        <f>IF(杜トラ_入力シート!B168="", "", 杜トラ_入力シート!B168)</f>
        <v/>
      </c>
      <c r="C163" s="299" t="str">
        <f>IF(杜トラ_入力シート!C168="", "", 杜トラ_入力シート!C168)</f>
        <v/>
      </c>
      <c r="D163" s="299" t="str">
        <f>IF(杜トラ_入力シート!D168="", "", 杜トラ_入力シート!D168)</f>
        <v/>
      </c>
      <c r="E163" s="299" t="str">
        <f t="shared" si="6"/>
        <v/>
      </c>
      <c r="F163" s="299" t="str">
        <f t="shared" si="6"/>
        <v/>
      </c>
      <c r="G163" s="299" t="str">
        <f t="shared" si="7"/>
        <v/>
      </c>
      <c r="H163" s="299" t="str">
        <f t="shared" si="7"/>
        <v/>
      </c>
      <c r="I163" s="299" t="str">
        <f>IF(杜トラ_入力シート!G168="", "", 杜トラ_入力シート!G168)</f>
        <v/>
      </c>
      <c r="J163" s="299" t="str">
        <f>IF(杜トラ_入力シート!E168="", "", 杜トラ_入力シート!E168)</f>
        <v/>
      </c>
      <c r="K163" s="299" t="str">
        <f>IF(杜トラ_入力シート!F168="", "", 杜トラ_入力シート!F168)</f>
        <v/>
      </c>
      <c r="L163" s="299" t="str">
        <f>IF(杜トラ_入力シート!I168="", "", 杜トラ_入力シート!I168)</f>
        <v/>
      </c>
      <c r="M163" s="298" t="str">
        <f>IF(杜トラ_入力シート!J168="", "", 杜トラ_入力シート!J168)</f>
        <v/>
      </c>
      <c r="N163" s="298" t="str">
        <f>IF(杜トラ_入力シート!K168="", "", 杜トラ_入力シート!K168)</f>
        <v/>
      </c>
      <c r="O163" s="298" t="str">
        <f>IF(杜トラ_入力シート!L168="", "", 杜トラ_入力シート!L168)</f>
        <v/>
      </c>
      <c r="P163" s="299" t="str">
        <f>IF(杜トラ_入力シート!M168="", "", 杜トラ_入力シート!M168)</f>
        <v/>
      </c>
      <c r="Q163" s="298" t="str">
        <f>IF(A163="","",杜トラ_入力シート!$AK$2)</f>
        <v/>
      </c>
      <c r="R163" s="299" t="str">
        <f>IF(Q163="", "", 杜トラ_入力シート!$Q$2)</f>
        <v/>
      </c>
      <c r="S163" s="299" t="str">
        <f>IF(Q163="", "", 杜トラ_入力シート!$Q$1)</f>
        <v/>
      </c>
      <c r="T163" s="299" t="str">
        <f>IF(Q163="", "", 杜トラ_入力シート!$V$1)</f>
        <v/>
      </c>
      <c r="U163" s="299" t="str">
        <f>IF(Q163="", "", 杜トラ_入力シート!$Q$2)</f>
        <v/>
      </c>
      <c r="V163" s="299" t="str">
        <f>IF(杜トラ_入力シート!N168="", "", 杜トラ_入力シート!N168)</f>
        <v/>
      </c>
      <c r="W163" s="299" t="str">
        <f>IF(杜トラ_入力シート!O168="", "", 杜トラ_入力シート!O168)</f>
        <v/>
      </c>
      <c r="X163" s="298" t="str">
        <f>IF(Y163="", "", IF($L163="男", VLOOKUP(Y163, データ!$B$2:$C$101, 2, FALSE), IF($L163="女", VLOOKUP(Y163, データ!$F$2:$H$101, 2, FALSE), "")))</f>
        <v/>
      </c>
      <c r="Y163" s="299" t="str">
        <f>IF(A163="","",IF(杜トラ_入力シート!P168="", "", 杜トラ_入力シート!P168))</f>
        <v/>
      </c>
      <c r="Z163" s="299" t="str">
        <f>IF(杜トラ_入力シート!Q168="", "", 杜トラ_入力シート!Q168)</f>
        <v/>
      </c>
      <c r="AA163" s="299" t="str">
        <f>IF(杜トラ_入力シート!R168="", "", 杜トラ_入力シート!R168)</f>
        <v/>
      </c>
      <c r="AB163" s="299" t="str">
        <f>IF(杜トラ_入力シート!S168="", "", 杜トラ_入力シート!S168)</f>
        <v/>
      </c>
      <c r="AC163" s="299" t="str">
        <f>IF(杜トラ_入力シート!T168="", "", 杜トラ_入力シート!T168)</f>
        <v/>
      </c>
      <c r="AD163" s="298" t="str">
        <f>IF(AE163="", "", IF($L163="男", VLOOKUP(AE163, データ!$B$2:$C$101, 2, FALSE), IF($L163="女", VLOOKUP(AE163, データ!$F$2:$H$101, 2, FALSE), "")))</f>
        <v/>
      </c>
      <c r="AE163" s="299" t="str">
        <f>IF(A163="","",IF(杜トラ_入力シート!U168="", "", 杜トラ_入力シート!U168))</f>
        <v/>
      </c>
      <c r="AF163" s="299" t="str">
        <f>IF(杜トラ_入力シート!V168="", "", 杜トラ_入力シート!V168)</f>
        <v/>
      </c>
      <c r="AG163" s="299" t="str">
        <f>IF(杜トラ_入力シート!W168="", "", 杜トラ_入力シート!W168)</f>
        <v/>
      </c>
      <c r="AH163" s="299" t="str">
        <f>IF(杜トラ_入力シート!X168="", "", 杜トラ_入力シート!X168)</f>
        <v/>
      </c>
      <c r="AI163" s="299" t="str">
        <f>IF(杜トラ_入力シート!Y168="", "", 杜トラ_入力シート!Y168)</f>
        <v/>
      </c>
      <c r="AJ163" s="298" t="str">
        <f>IF(AK163="", "", IF($L163="男", VLOOKUP(AK163, データ!$B$2:$C$101, 2, FALSE), IF($L163="女", VLOOKUP(AK163, データ!$F$2:$H$101, 2, FALSE), "")))</f>
        <v/>
      </c>
      <c r="AK163" s="299" t="str">
        <f>IF(A163="","",IF(杜トラ_入力シート!Z168="", "", 杜トラ_入力シート!Z168))</f>
        <v/>
      </c>
      <c r="AL163" s="299" t="str">
        <f>IF(杜トラ_入力シート!AA168="", "", 杜トラ_入力シート!AA168)</f>
        <v/>
      </c>
      <c r="AM163" s="299" t="str">
        <f>IF(杜トラ_入力シート!AB168="", "", 杜トラ_入力シート!AB168)</f>
        <v/>
      </c>
      <c r="AN163" s="299" t="str">
        <f>IF(杜トラ_入力シート!AC168="", "", 杜トラ_入力シート!AC168)</f>
        <v/>
      </c>
      <c r="AO163" s="299" t="str">
        <f>IF(杜トラ_入力シート!AD168="", "", 杜トラ_入力シート!AD168)</f>
        <v/>
      </c>
      <c r="AP163" s="298" t="str">
        <f>IF(AQ163="", "", IF($L163="男", VLOOKUP(AQ163, データ!$B$2:$C$101, 2, FALSE), IF($L163="女", VLOOKUP(AQ163, データ!$F$2:$H$101, 2, FALSE), "")))</f>
        <v/>
      </c>
      <c r="AQ163" s="299" t="str">
        <f>IF(A163="","",IF(杜トラ_入力シート!AE168="", "", 杜トラ_入力シート!AE168))</f>
        <v/>
      </c>
      <c r="AR163" s="299" t="str">
        <f>IF(杜トラ_入力シート!AF168="", "", 杜トラ_入力シート!AF168)</f>
        <v/>
      </c>
      <c r="AS163" s="299" t="str">
        <f>IF(杜トラ_入力シート!AG168="", "", 杜トラ_入力シート!AG168)</f>
        <v/>
      </c>
      <c r="AT163" s="299" t="str">
        <f>IF(杜トラ_入力シート!AH168="", "", 杜トラ_入力シート!AH168)</f>
        <v/>
      </c>
      <c r="AU163" s="299" t="str">
        <f>IF(杜トラ_入力シート!AI168="", "", 杜トラ_入力シート!AI168)</f>
        <v/>
      </c>
      <c r="AV163" s="298" t="str">
        <f>IF(AW163="", "", IF($L163="男", VLOOKUP(AW163, データ!$B$2:$C$101, 2, FALSE), IF($L163="女", VLOOKUP(AW163, データ!$F$2:$H$101, 2, FALSE), "")))</f>
        <v/>
      </c>
      <c r="AW163" s="299" t="str">
        <f>IF(A163="","",IF(杜トラ_入力シート!AJ168="", "", 杜トラ_入力シート!AJ168))</f>
        <v/>
      </c>
      <c r="AX163" s="299" t="str">
        <f>IF(杜トラ_入力シート!AK168="", "", 杜トラ_入力シート!AK168)</f>
        <v/>
      </c>
      <c r="AY163" s="299" t="str">
        <f>IF(杜トラ_入力シート!AL168="", "", 杜トラ_入力シート!AL168)</f>
        <v/>
      </c>
      <c r="AZ163" s="299" t="str">
        <f>IF(杜トラ_入力シート!AM168="", "", 杜トラ_入力シート!AM168)</f>
        <v/>
      </c>
      <c r="BA163" s="299" t="str">
        <f>IF(杜トラ_入力シート!AN168="", "", 杜トラ_入力シート!AN168)</f>
        <v/>
      </c>
      <c r="BB163" s="299" t="str">
        <f t="shared" si="8"/>
        <v/>
      </c>
    </row>
    <row r="164" spans="1:54">
      <c r="A164" s="298" t="str">
        <f>杜トラ_入力シート!A169</f>
        <v/>
      </c>
      <c r="B164" s="298" t="str">
        <f>IF(杜トラ_入力シート!B169="", "", 杜トラ_入力シート!B169)</f>
        <v/>
      </c>
      <c r="C164" s="299" t="str">
        <f>IF(杜トラ_入力シート!C169="", "", 杜トラ_入力シート!C169)</f>
        <v/>
      </c>
      <c r="D164" s="299" t="str">
        <f>IF(杜トラ_入力シート!D169="", "", 杜トラ_入力シート!D169)</f>
        <v/>
      </c>
      <c r="E164" s="299" t="str">
        <f t="shared" si="6"/>
        <v/>
      </c>
      <c r="F164" s="299" t="str">
        <f t="shared" si="6"/>
        <v/>
      </c>
      <c r="G164" s="299" t="str">
        <f t="shared" si="7"/>
        <v/>
      </c>
      <c r="H164" s="299" t="str">
        <f t="shared" si="7"/>
        <v/>
      </c>
      <c r="I164" s="299" t="str">
        <f>IF(杜トラ_入力シート!G169="", "", 杜トラ_入力シート!G169)</f>
        <v/>
      </c>
      <c r="J164" s="299" t="str">
        <f>IF(杜トラ_入力シート!E169="", "", 杜トラ_入力シート!E169)</f>
        <v/>
      </c>
      <c r="K164" s="299" t="str">
        <f>IF(杜トラ_入力シート!F169="", "", 杜トラ_入力シート!F169)</f>
        <v/>
      </c>
      <c r="L164" s="299" t="str">
        <f>IF(杜トラ_入力シート!I169="", "", 杜トラ_入力シート!I169)</f>
        <v/>
      </c>
      <c r="M164" s="298" t="str">
        <f>IF(杜トラ_入力シート!J169="", "", 杜トラ_入力シート!J169)</f>
        <v/>
      </c>
      <c r="N164" s="298" t="str">
        <f>IF(杜トラ_入力シート!K169="", "", 杜トラ_入力シート!K169)</f>
        <v/>
      </c>
      <c r="O164" s="298" t="str">
        <f>IF(杜トラ_入力シート!L169="", "", 杜トラ_入力シート!L169)</f>
        <v/>
      </c>
      <c r="P164" s="299" t="str">
        <f>IF(杜トラ_入力シート!M169="", "", 杜トラ_入力シート!M169)</f>
        <v/>
      </c>
      <c r="Q164" s="298" t="str">
        <f>IF(A164="","",杜トラ_入力シート!$AK$2)</f>
        <v/>
      </c>
      <c r="R164" s="299" t="str">
        <f>IF(Q164="", "", 杜トラ_入力シート!$Q$2)</f>
        <v/>
      </c>
      <c r="S164" s="299" t="str">
        <f>IF(Q164="", "", 杜トラ_入力シート!$Q$1)</f>
        <v/>
      </c>
      <c r="T164" s="299" t="str">
        <f>IF(Q164="", "", 杜トラ_入力シート!$V$1)</f>
        <v/>
      </c>
      <c r="U164" s="299" t="str">
        <f>IF(Q164="", "", 杜トラ_入力シート!$Q$2)</f>
        <v/>
      </c>
      <c r="V164" s="299" t="str">
        <f>IF(杜トラ_入力シート!N169="", "", 杜トラ_入力シート!N169)</f>
        <v/>
      </c>
      <c r="W164" s="299" t="str">
        <f>IF(杜トラ_入力シート!O169="", "", 杜トラ_入力シート!O169)</f>
        <v/>
      </c>
      <c r="X164" s="298" t="str">
        <f>IF(Y164="", "", IF($L164="男", VLOOKUP(Y164, データ!$B$2:$C$101, 2, FALSE), IF($L164="女", VLOOKUP(Y164, データ!$F$2:$H$101, 2, FALSE), "")))</f>
        <v/>
      </c>
      <c r="Y164" s="299" t="str">
        <f>IF(A164="","",IF(杜トラ_入力シート!P169="", "", 杜トラ_入力シート!P169))</f>
        <v/>
      </c>
      <c r="Z164" s="299" t="str">
        <f>IF(杜トラ_入力シート!Q169="", "", 杜トラ_入力シート!Q169)</f>
        <v/>
      </c>
      <c r="AA164" s="299" t="str">
        <f>IF(杜トラ_入力シート!R169="", "", 杜トラ_入力シート!R169)</f>
        <v/>
      </c>
      <c r="AB164" s="299" t="str">
        <f>IF(杜トラ_入力シート!S169="", "", 杜トラ_入力シート!S169)</f>
        <v/>
      </c>
      <c r="AC164" s="299" t="str">
        <f>IF(杜トラ_入力シート!T169="", "", 杜トラ_入力シート!T169)</f>
        <v/>
      </c>
      <c r="AD164" s="298" t="str">
        <f>IF(AE164="", "", IF($L164="男", VLOOKUP(AE164, データ!$B$2:$C$101, 2, FALSE), IF($L164="女", VLOOKUP(AE164, データ!$F$2:$H$101, 2, FALSE), "")))</f>
        <v/>
      </c>
      <c r="AE164" s="299" t="str">
        <f>IF(A164="","",IF(杜トラ_入力シート!U169="", "", 杜トラ_入力シート!U169))</f>
        <v/>
      </c>
      <c r="AF164" s="299" t="str">
        <f>IF(杜トラ_入力シート!V169="", "", 杜トラ_入力シート!V169)</f>
        <v/>
      </c>
      <c r="AG164" s="299" t="str">
        <f>IF(杜トラ_入力シート!W169="", "", 杜トラ_入力シート!W169)</f>
        <v/>
      </c>
      <c r="AH164" s="299" t="str">
        <f>IF(杜トラ_入力シート!X169="", "", 杜トラ_入力シート!X169)</f>
        <v/>
      </c>
      <c r="AI164" s="299" t="str">
        <f>IF(杜トラ_入力シート!Y169="", "", 杜トラ_入力シート!Y169)</f>
        <v/>
      </c>
      <c r="AJ164" s="298" t="str">
        <f>IF(AK164="", "", IF($L164="男", VLOOKUP(AK164, データ!$B$2:$C$101, 2, FALSE), IF($L164="女", VLOOKUP(AK164, データ!$F$2:$H$101, 2, FALSE), "")))</f>
        <v/>
      </c>
      <c r="AK164" s="299" t="str">
        <f>IF(A164="","",IF(杜トラ_入力シート!Z169="", "", 杜トラ_入力シート!Z169))</f>
        <v/>
      </c>
      <c r="AL164" s="299" t="str">
        <f>IF(杜トラ_入力シート!AA169="", "", 杜トラ_入力シート!AA169)</f>
        <v/>
      </c>
      <c r="AM164" s="299" t="str">
        <f>IF(杜トラ_入力シート!AB169="", "", 杜トラ_入力シート!AB169)</f>
        <v/>
      </c>
      <c r="AN164" s="299" t="str">
        <f>IF(杜トラ_入力シート!AC169="", "", 杜トラ_入力シート!AC169)</f>
        <v/>
      </c>
      <c r="AO164" s="299" t="str">
        <f>IF(杜トラ_入力シート!AD169="", "", 杜トラ_入力シート!AD169)</f>
        <v/>
      </c>
      <c r="AP164" s="298" t="str">
        <f>IF(AQ164="", "", IF($L164="男", VLOOKUP(AQ164, データ!$B$2:$C$101, 2, FALSE), IF($L164="女", VLOOKUP(AQ164, データ!$F$2:$H$101, 2, FALSE), "")))</f>
        <v/>
      </c>
      <c r="AQ164" s="299" t="str">
        <f>IF(A164="","",IF(杜トラ_入力シート!AE169="", "", 杜トラ_入力シート!AE169))</f>
        <v/>
      </c>
      <c r="AR164" s="299" t="str">
        <f>IF(杜トラ_入力シート!AF169="", "", 杜トラ_入力シート!AF169)</f>
        <v/>
      </c>
      <c r="AS164" s="299" t="str">
        <f>IF(杜トラ_入力シート!AG169="", "", 杜トラ_入力シート!AG169)</f>
        <v/>
      </c>
      <c r="AT164" s="299" t="str">
        <f>IF(杜トラ_入力シート!AH169="", "", 杜トラ_入力シート!AH169)</f>
        <v/>
      </c>
      <c r="AU164" s="299" t="str">
        <f>IF(杜トラ_入力シート!AI169="", "", 杜トラ_入力シート!AI169)</f>
        <v/>
      </c>
      <c r="AV164" s="298" t="str">
        <f>IF(AW164="", "", IF($L164="男", VLOOKUP(AW164, データ!$B$2:$C$101, 2, FALSE), IF($L164="女", VLOOKUP(AW164, データ!$F$2:$H$101, 2, FALSE), "")))</f>
        <v/>
      </c>
      <c r="AW164" s="299" t="str">
        <f>IF(A164="","",IF(杜トラ_入力シート!AJ169="", "", 杜トラ_入力シート!AJ169))</f>
        <v/>
      </c>
      <c r="AX164" s="299" t="str">
        <f>IF(杜トラ_入力シート!AK169="", "", 杜トラ_入力シート!AK169)</f>
        <v/>
      </c>
      <c r="AY164" s="299" t="str">
        <f>IF(杜トラ_入力シート!AL169="", "", 杜トラ_入力シート!AL169)</f>
        <v/>
      </c>
      <c r="AZ164" s="299" t="str">
        <f>IF(杜トラ_入力シート!AM169="", "", 杜トラ_入力シート!AM169)</f>
        <v/>
      </c>
      <c r="BA164" s="299" t="str">
        <f>IF(杜トラ_入力シート!AN169="", "", 杜トラ_入力シート!AN169)</f>
        <v/>
      </c>
      <c r="BB164" s="299" t="str">
        <f t="shared" si="8"/>
        <v/>
      </c>
    </row>
    <row r="165" spans="1:54">
      <c r="A165" s="298" t="str">
        <f>杜トラ_入力シート!A170</f>
        <v/>
      </c>
      <c r="B165" s="298" t="str">
        <f>IF(杜トラ_入力シート!B170="", "", 杜トラ_入力シート!B170)</f>
        <v/>
      </c>
      <c r="C165" s="299" t="str">
        <f>IF(杜トラ_入力シート!C170="", "", 杜トラ_入力シート!C170)</f>
        <v/>
      </c>
      <c r="D165" s="299" t="str">
        <f>IF(杜トラ_入力シート!D170="", "", 杜トラ_入力シート!D170)</f>
        <v/>
      </c>
      <c r="E165" s="299" t="str">
        <f t="shared" si="6"/>
        <v/>
      </c>
      <c r="F165" s="299" t="str">
        <f t="shared" si="6"/>
        <v/>
      </c>
      <c r="G165" s="299" t="str">
        <f t="shared" si="7"/>
        <v/>
      </c>
      <c r="H165" s="299" t="str">
        <f t="shared" si="7"/>
        <v/>
      </c>
      <c r="I165" s="299" t="str">
        <f>IF(杜トラ_入力シート!G170="", "", 杜トラ_入力シート!G170)</f>
        <v/>
      </c>
      <c r="J165" s="299" t="str">
        <f>IF(杜トラ_入力シート!E170="", "", 杜トラ_入力シート!E170)</f>
        <v/>
      </c>
      <c r="K165" s="299" t="str">
        <f>IF(杜トラ_入力シート!F170="", "", 杜トラ_入力シート!F170)</f>
        <v/>
      </c>
      <c r="L165" s="299" t="str">
        <f>IF(杜トラ_入力シート!I170="", "", 杜トラ_入力シート!I170)</f>
        <v/>
      </c>
      <c r="M165" s="298" t="str">
        <f>IF(杜トラ_入力シート!J170="", "", 杜トラ_入力シート!J170)</f>
        <v/>
      </c>
      <c r="N165" s="298" t="str">
        <f>IF(杜トラ_入力シート!K170="", "", 杜トラ_入力シート!K170)</f>
        <v/>
      </c>
      <c r="O165" s="298" t="str">
        <f>IF(杜トラ_入力シート!L170="", "", 杜トラ_入力シート!L170)</f>
        <v/>
      </c>
      <c r="P165" s="299" t="str">
        <f>IF(杜トラ_入力シート!M170="", "", 杜トラ_入力シート!M170)</f>
        <v/>
      </c>
      <c r="Q165" s="298" t="str">
        <f>IF(A165="","",杜トラ_入力シート!$AK$2)</f>
        <v/>
      </c>
      <c r="R165" s="299" t="str">
        <f>IF(Q165="", "", 杜トラ_入力シート!$Q$2)</f>
        <v/>
      </c>
      <c r="S165" s="299" t="str">
        <f>IF(Q165="", "", 杜トラ_入力シート!$Q$1)</f>
        <v/>
      </c>
      <c r="T165" s="299" t="str">
        <f>IF(Q165="", "", 杜トラ_入力シート!$V$1)</f>
        <v/>
      </c>
      <c r="U165" s="299" t="str">
        <f>IF(Q165="", "", 杜トラ_入力シート!$Q$2)</f>
        <v/>
      </c>
      <c r="V165" s="299" t="str">
        <f>IF(杜トラ_入力シート!N170="", "", 杜トラ_入力シート!N170)</f>
        <v/>
      </c>
      <c r="W165" s="299" t="str">
        <f>IF(杜トラ_入力シート!O170="", "", 杜トラ_入力シート!O170)</f>
        <v/>
      </c>
      <c r="X165" s="298" t="str">
        <f>IF(Y165="", "", IF($L165="男", VLOOKUP(Y165, データ!$B$2:$C$101, 2, FALSE), IF($L165="女", VLOOKUP(Y165, データ!$F$2:$H$101, 2, FALSE), "")))</f>
        <v/>
      </c>
      <c r="Y165" s="299" t="str">
        <f>IF(A165="","",IF(杜トラ_入力シート!P170="", "", 杜トラ_入力シート!P170))</f>
        <v/>
      </c>
      <c r="Z165" s="299" t="str">
        <f>IF(杜トラ_入力シート!Q170="", "", 杜トラ_入力シート!Q170)</f>
        <v/>
      </c>
      <c r="AA165" s="299" t="str">
        <f>IF(杜トラ_入力シート!R170="", "", 杜トラ_入力シート!R170)</f>
        <v/>
      </c>
      <c r="AB165" s="299" t="str">
        <f>IF(杜トラ_入力シート!S170="", "", 杜トラ_入力シート!S170)</f>
        <v/>
      </c>
      <c r="AC165" s="299" t="str">
        <f>IF(杜トラ_入力シート!T170="", "", 杜トラ_入力シート!T170)</f>
        <v/>
      </c>
      <c r="AD165" s="298" t="str">
        <f>IF(AE165="", "", IF($L165="男", VLOOKUP(AE165, データ!$B$2:$C$101, 2, FALSE), IF($L165="女", VLOOKUP(AE165, データ!$F$2:$H$101, 2, FALSE), "")))</f>
        <v/>
      </c>
      <c r="AE165" s="299" t="str">
        <f>IF(A165="","",IF(杜トラ_入力シート!U170="", "", 杜トラ_入力シート!U170))</f>
        <v/>
      </c>
      <c r="AF165" s="299" t="str">
        <f>IF(杜トラ_入力シート!V170="", "", 杜トラ_入力シート!V170)</f>
        <v/>
      </c>
      <c r="AG165" s="299" t="str">
        <f>IF(杜トラ_入力シート!W170="", "", 杜トラ_入力シート!W170)</f>
        <v/>
      </c>
      <c r="AH165" s="299" t="str">
        <f>IF(杜トラ_入力シート!X170="", "", 杜トラ_入力シート!X170)</f>
        <v/>
      </c>
      <c r="AI165" s="299" t="str">
        <f>IF(杜トラ_入力シート!Y170="", "", 杜トラ_入力シート!Y170)</f>
        <v/>
      </c>
      <c r="AJ165" s="298" t="str">
        <f>IF(AK165="", "", IF($L165="男", VLOOKUP(AK165, データ!$B$2:$C$101, 2, FALSE), IF($L165="女", VLOOKUP(AK165, データ!$F$2:$H$101, 2, FALSE), "")))</f>
        <v/>
      </c>
      <c r="AK165" s="299" t="str">
        <f>IF(A165="","",IF(杜トラ_入力シート!Z170="", "", 杜トラ_入力シート!Z170))</f>
        <v/>
      </c>
      <c r="AL165" s="299" t="str">
        <f>IF(杜トラ_入力シート!AA170="", "", 杜トラ_入力シート!AA170)</f>
        <v/>
      </c>
      <c r="AM165" s="299" t="str">
        <f>IF(杜トラ_入力シート!AB170="", "", 杜トラ_入力シート!AB170)</f>
        <v/>
      </c>
      <c r="AN165" s="299" t="str">
        <f>IF(杜トラ_入力シート!AC170="", "", 杜トラ_入力シート!AC170)</f>
        <v/>
      </c>
      <c r="AO165" s="299" t="str">
        <f>IF(杜トラ_入力シート!AD170="", "", 杜トラ_入力シート!AD170)</f>
        <v/>
      </c>
      <c r="AP165" s="298" t="str">
        <f>IF(AQ165="", "", IF($L165="男", VLOOKUP(AQ165, データ!$B$2:$C$101, 2, FALSE), IF($L165="女", VLOOKUP(AQ165, データ!$F$2:$H$101, 2, FALSE), "")))</f>
        <v/>
      </c>
      <c r="AQ165" s="299" t="str">
        <f>IF(A165="","",IF(杜トラ_入力シート!AE170="", "", 杜トラ_入力シート!AE170))</f>
        <v/>
      </c>
      <c r="AR165" s="299" t="str">
        <f>IF(杜トラ_入力シート!AF170="", "", 杜トラ_入力シート!AF170)</f>
        <v/>
      </c>
      <c r="AS165" s="299" t="str">
        <f>IF(杜トラ_入力シート!AG170="", "", 杜トラ_入力シート!AG170)</f>
        <v/>
      </c>
      <c r="AT165" s="299" t="str">
        <f>IF(杜トラ_入力シート!AH170="", "", 杜トラ_入力シート!AH170)</f>
        <v/>
      </c>
      <c r="AU165" s="299" t="str">
        <f>IF(杜トラ_入力シート!AI170="", "", 杜トラ_入力シート!AI170)</f>
        <v/>
      </c>
      <c r="AV165" s="298" t="str">
        <f>IF(AW165="", "", IF($L165="男", VLOOKUP(AW165, データ!$B$2:$C$101, 2, FALSE), IF($L165="女", VLOOKUP(AW165, データ!$F$2:$H$101, 2, FALSE), "")))</f>
        <v/>
      </c>
      <c r="AW165" s="299" t="str">
        <f>IF(A165="","",IF(杜トラ_入力シート!AJ170="", "", 杜トラ_入力シート!AJ170))</f>
        <v/>
      </c>
      <c r="AX165" s="299" t="str">
        <f>IF(杜トラ_入力シート!AK170="", "", 杜トラ_入力シート!AK170)</f>
        <v/>
      </c>
      <c r="AY165" s="299" t="str">
        <f>IF(杜トラ_入力シート!AL170="", "", 杜トラ_入力シート!AL170)</f>
        <v/>
      </c>
      <c r="AZ165" s="299" t="str">
        <f>IF(杜トラ_入力シート!AM170="", "", 杜トラ_入力シート!AM170)</f>
        <v/>
      </c>
      <c r="BA165" s="299" t="str">
        <f>IF(杜トラ_入力シート!AN170="", "", 杜トラ_入力シート!AN170)</f>
        <v/>
      </c>
      <c r="BB165" s="299" t="str">
        <f t="shared" si="8"/>
        <v/>
      </c>
    </row>
    <row r="166" spans="1:54">
      <c r="A166" s="298" t="str">
        <f>杜トラ_入力シート!A171</f>
        <v/>
      </c>
      <c r="B166" s="298" t="str">
        <f>IF(杜トラ_入力シート!B171="", "", 杜トラ_入力シート!B171)</f>
        <v/>
      </c>
      <c r="C166" s="299" t="str">
        <f>IF(杜トラ_入力シート!C171="", "", 杜トラ_入力シート!C171)</f>
        <v/>
      </c>
      <c r="D166" s="299" t="str">
        <f>IF(杜トラ_入力シート!D171="", "", 杜トラ_入力シート!D171)</f>
        <v/>
      </c>
      <c r="E166" s="299" t="str">
        <f t="shared" si="6"/>
        <v/>
      </c>
      <c r="F166" s="299" t="str">
        <f t="shared" si="6"/>
        <v/>
      </c>
      <c r="G166" s="299" t="str">
        <f t="shared" si="7"/>
        <v/>
      </c>
      <c r="H166" s="299" t="str">
        <f t="shared" si="7"/>
        <v/>
      </c>
      <c r="I166" s="299" t="str">
        <f>IF(杜トラ_入力シート!G171="", "", 杜トラ_入力シート!G171)</f>
        <v/>
      </c>
      <c r="J166" s="299" t="str">
        <f>IF(杜トラ_入力シート!E171="", "", 杜トラ_入力シート!E171)</f>
        <v/>
      </c>
      <c r="K166" s="299" t="str">
        <f>IF(杜トラ_入力シート!F171="", "", 杜トラ_入力シート!F171)</f>
        <v/>
      </c>
      <c r="L166" s="299" t="str">
        <f>IF(杜トラ_入力シート!I171="", "", 杜トラ_入力シート!I171)</f>
        <v/>
      </c>
      <c r="M166" s="298" t="str">
        <f>IF(杜トラ_入力シート!J171="", "", 杜トラ_入力シート!J171)</f>
        <v/>
      </c>
      <c r="N166" s="298" t="str">
        <f>IF(杜トラ_入力シート!K171="", "", 杜トラ_入力シート!K171)</f>
        <v/>
      </c>
      <c r="O166" s="298" t="str">
        <f>IF(杜トラ_入力シート!L171="", "", 杜トラ_入力シート!L171)</f>
        <v/>
      </c>
      <c r="P166" s="299" t="str">
        <f>IF(杜トラ_入力シート!M171="", "", 杜トラ_入力シート!M171)</f>
        <v/>
      </c>
      <c r="Q166" s="298" t="str">
        <f>IF(A166="","",杜トラ_入力シート!$AK$2)</f>
        <v/>
      </c>
      <c r="R166" s="299" t="str">
        <f>IF(Q166="", "", 杜トラ_入力シート!$Q$2)</f>
        <v/>
      </c>
      <c r="S166" s="299" t="str">
        <f>IF(Q166="", "", 杜トラ_入力シート!$Q$1)</f>
        <v/>
      </c>
      <c r="T166" s="299" t="str">
        <f>IF(Q166="", "", 杜トラ_入力シート!$V$1)</f>
        <v/>
      </c>
      <c r="U166" s="299" t="str">
        <f>IF(Q166="", "", 杜トラ_入力シート!$Q$2)</f>
        <v/>
      </c>
      <c r="V166" s="299" t="str">
        <f>IF(杜トラ_入力シート!N171="", "", 杜トラ_入力シート!N171)</f>
        <v/>
      </c>
      <c r="W166" s="299" t="str">
        <f>IF(杜トラ_入力シート!O171="", "", 杜トラ_入力シート!O171)</f>
        <v/>
      </c>
      <c r="X166" s="298" t="str">
        <f>IF(Y166="", "", IF($L166="男", VLOOKUP(Y166, データ!$B$2:$C$101, 2, FALSE), IF($L166="女", VLOOKUP(Y166, データ!$F$2:$H$101, 2, FALSE), "")))</f>
        <v/>
      </c>
      <c r="Y166" s="299" t="str">
        <f>IF(A166="","",IF(杜トラ_入力シート!P171="", "", 杜トラ_入力シート!P171))</f>
        <v/>
      </c>
      <c r="Z166" s="299" t="str">
        <f>IF(杜トラ_入力シート!Q171="", "", 杜トラ_入力シート!Q171)</f>
        <v/>
      </c>
      <c r="AA166" s="299" t="str">
        <f>IF(杜トラ_入力シート!R171="", "", 杜トラ_入力シート!R171)</f>
        <v/>
      </c>
      <c r="AB166" s="299" t="str">
        <f>IF(杜トラ_入力シート!S171="", "", 杜トラ_入力シート!S171)</f>
        <v/>
      </c>
      <c r="AC166" s="299" t="str">
        <f>IF(杜トラ_入力シート!T171="", "", 杜トラ_入力シート!T171)</f>
        <v/>
      </c>
      <c r="AD166" s="298" t="str">
        <f>IF(AE166="", "", IF($L166="男", VLOOKUP(AE166, データ!$B$2:$C$101, 2, FALSE), IF($L166="女", VLOOKUP(AE166, データ!$F$2:$H$101, 2, FALSE), "")))</f>
        <v/>
      </c>
      <c r="AE166" s="299" t="str">
        <f>IF(A166="","",IF(杜トラ_入力シート!U171="", "", 杜トラ_入力シート!U171))</f>
        <v/>
      </c>
      <c r="AF166" s="299" t="str">
        <f>IF(杜トラ_入力シート!V171="", "", 杜トラ_入力シート!V171)</f>
        <v/>
      </c>
      <c r="AG166" s="299" t="str">
        <f>IF(杜トラ_入力シート!W171="", "", 杜トラ_入力シート!W171)</f>
        <v/>
      </c>
      <c r="AH166" s="299" t="str">
        <f>IF(杜トラ_入力シート!X171="", "", 杜トラ_入力シート!X171)</f>
        <v/>
      </c>
      <c r="AI166" s="299" t="str">
        <f>IF(杜トラ_入力シート!Y171="", "", 杜トラ_入力シート!Y171)</f>
        <v/>
      </c>
      <c r="AJ166" s="298" t="str">
        <f>IF(AK166="", "", IF($L166="男", VLOOKUP(AK166, データ!$B$2:$C$101, 2, FALSE), IF($L166="女", VLOOKUP(AK166, データ!$F$2:$H$101, 2, FALSE), "")))</f>
        <v/>
      </c>
      <c r="AK166" s="299" t="str">
        <f>IF(A166="","",IF(杜トラ_入力シート!Z171="", "", 杜トラ_入力シート!Z171))</f>
        <v/>
      </c>
      <c r="AL166" s="299" t="str">
        <f>IF(杜トラ_入力シート!AA171="", "", 杜トラ_入力シート!AA171)</f>
        <v/>
      </c>
      <c r="AM166" s="299" t="str">
        <f>IF(杜トラ_入力シート!AB171="", "", 杜トラ_入力シート!AB171)</f>
        <v/>
      </c>
      <c r="AN166" s="299" t="str">
        <f>IF(杜トラ_入力シート!AC171="", "", 杜トラ_入力シート!AC171)</f>
        <v/>
      </c>
      <c r="AO166" s="299" t="str">
        <f>IF(杜トラ_入力シート!AD171="", "", 杜トラ_入力シート!AD171)</f>
        <v/>
      </c>
      <c r="AP166" s="298" t="str">
        <f>IF(AQ166="", "", IF($L166="男", VLOOKUP(AQ166, データ!$B$2:$C$101, 2, FALSE), IF($L166="女", VLOOKUP(AQ166, データ!$F$2:$H$101, 2, FALSE), "")))</f>
        <v/>
      </c>
      <c r="AQ166" s="299" t="str">
        <f>IF(A166="","",IF(杜トラ_入力シート!AE171="", "", 杜トラ_入力シート!AE171))</f>
        <v/>
      </c>
      <c r="AR166" s="299" t="str">
        <f>IF(杜トラ_入力シート!AF171="", "", 杜トラ_入力シート!AF171)</f>
        <v/>
      </c>
      <c r="AS166" s="299" t="str">
        <f>IF(杜トラ_入力シート!AG171="", "", 杜トラ_入力シート!AG171)</f>
        <v/>
      </c>
      <c r="AT166" s="299" t="str">
        <f>IF(杜トラ_入力シート!AH171="", "", 杜トラ_入力シート!AH171)</f>
        <v/>
      </c>
      <c r="AU166" s="299" t="str">
        <f>IF(杜トラ_入力シート!AI171="", "", 杜トラ_入力シート!AI171)</f>
        <v/>
      </c>
      <c r="AV166" s="298" t="str">
        <f>IF(AW166="", "", IF($L166="男", VLOOKUP(AW166, データ!$B$2:$C$101, 2, FALSE), IF($L166="女", VLOOKUP(AW166, データ!$F$2:$H$101, 2, FALSE), "")))</f>
        <v/>
      </c>
      <c r="AW166" s="299" t="str">
        <f>IF(A166="","",IF(杜トラ_入力シート!AJ171="", "", 杜トラ_入力シート!AJ171))</f>
        <v/>
      </c>
      <c r="AX166" s="299" t="str">
        <f>IF(杜トラ_入力シート!AK171="", "", 杜トラ_入力シート!AK171)</f>
        <v/>
      </c>
      <c r="AY166" s="299" t="str">
        <f>IF(杜トラ_入力シート!AL171="", "", 杜トラ_入力シート!AL171)</f>
        <v/>
      </c>
      <c r="AZ166" s="299" t="str">
        <f>IF(杜トラ_入力シート!AM171="", "", 杜トラ_入力シート!AM171)</f>
        <v/>
      </c>
      <c r="BA166" s="299" t="str">
        <f>IF(杜トラ_入力シート!AN171="", "", 杜トラ_入力シート!AN171)</f>
        <v/>
      </c>
      <c r="BB166" s="299" t="str">
        <f t="shared" si="8"/>
        <v/>
      </c>
    </row>
    <row r="167" spans="1:54">
      <c r="A167" s="298" t="str">
        <f>杜トラ_入力シート!A172</f>
        <v/>
      </c>
      <c r="B167" s="298" t="str">
        <f>IF(杜トラ_入力シート!B172="", "", 杜トラ_入力シート!B172)</f>
        <v/>
      </c>
      <c r="C167" s="299" t="str">
        <f>IF(杜トラ_入力シート!C172="", "", 杜トラ_入力シート!C172)</f>
        <v/>
      </c>
      <c r="D167" s="299" t="str">
        <f>IF(杜トラ_入力シート!D172="", "", 杜トラ_入力シート!D172)</f>
        <v/>
      </c>
      <c r="E167" s="299" t="str">
        <f t="shared" si="6"/>
        <v/>
      </c>
      <c r="F167" s="299" t="str">
        <f t="shared" si="6"/>
        <v/>
      </c>
      <c r="G167" s="299" t="str">
        <f t="shared" si="7"/>
        <v/>
      </c>
      <c r="H167" s="299" t="str">
        <f t="shared" si="7"/>
        <v/>
      </c>
      <c r="I167" s="299" t="str">
        <f>IF(杜トラ_入力シート!G172="", "", 杜トラ_入力シート!G172)</f>
        <v/>
      </c>
      <c r="J167" s="299" t="str">
        <f>IF(杜トラ_入力シート!E172="", "", 杜トラ_入力シート!E172)</f>
        <v/>
      </c>
      <c r="K167" s="299" t="str">
        <f>IF(杜トラ_入力シート!F172="", "", 杜トラ_入力シート!F172)</f>
        <v/>
      </c>
      <c r="L167" s="299" t="str">
        <f>IF(杜トラ_入力シート!I172="", "", 杜トラ_入力シート!I172)</f>
        <v/>
      </c>
      <c r="M167" s="298" t="str">
        <f>IF(杜トラ_入力シート!J172="", "", 杜トラ_入力シート!J172)</f>
        <v/>
      </c>
      <c r="N167" s="298" t="str">
        <f>IF(杜トラ_入力シート!K172="", "", 杜トラ_入力シート!K172)</f>
        <v/>
      </c>
      <c r="O167" s="298" t="str">
        <f>IF(杜トラ_入力シート!L172="", "", 杜トラ_入力シート!L172)</f>
        <v/>
      </c>
      <c r="P167" s="299" t="str">
        <f>IF(杜トラ_入力シート!M172="", "", 杜トラ_入力シート!M172)</f>
        <v/>
      </c>
      <c r="Q167" s="298" t="str">
        <f>IF(A167="","",杜トラ_入力シート!$AK$2)</f>
        <v/>
      </c>
      <c r="R167" s="299" t="str">
        <f>IF(Q167="", "", 杜トラ_入力シート!$Q$2)</f>
        <v/>
      </c>
      <c r="S167" s="299" t="str">
        <f>IF(Q167="", "", 杜トラ_入力シート!$Q$1)</f>
        <v/>
      </c>
      <c r="T167" s="299" t="str">
        <f>IF(Q167="", "", 杜トラ_入力シート!$V$1)</f>
        <v/>
      </c>
      <c r="U167" s="299" t="str">
        <f>IF(Q167="", "", 杜トラ_入力シート!$Q$2)</f>
        <v/>
      </c>
      <c r="V167" s="299" t="str">
        <f>IF(杜トラ_入力シート!N172="", "", 杜トラ_入力シート!N172)</f>
        <v/>
      </c>
      <c r="W167" s="299" t="str">
        <f>IF(杜トラ_入力シート!O172="", "", 杜トラ_入力シート!O172)</f>
        <v/>
      </c>
      <c r="X167" s="298" t="str">
        <f>IF(Y167="", "", IF($L167="男", VLOOKUP(Y167, データ!$B$2:$C$101, 2, FALSE), IF($L167="女", VLOOKUP(Y167, データ!$F$2:$H$101, 2, FALSE), "")))</f>
        <v/>
      </c>
      <c r="Y167" s="299" t="str">
        <f>IF(A167="","",IF(杜トラ_入力シート!P172="", "", 杜トラ_入力シート!P172))</f>
        <v/>
      </c>
      <c r="Z167" s="299" t="str">
        <f>IF(杜トラ_入力シート!Q172="", "", 杜トラ_入力シート!Q172)</f>
        <v/>
      </c>
      <c r="AA167" s="299" t="str">
        <f>IF(杜トラ_入力シート!R172="", "", 杜トラ_入力シート!R172)</f>
        <v/>
      </c>
      <c r="AB167" s="299" t="str">
        <f>IF(杜トラ_入力シート!S172="", "", 杜トラ_入力シート!S172)</f>
        <v/>
      </c>
      <c r="AC167" s="299" t="str">
        <f>IF(杜トラ_入力シート!T172="", "", 杜トラ_入力シート!T172)</f>
        <v/>
      </c>
      <c r="AD167" s="298" t="str">
        <f>IF(AE167="", "", IF($L167="男", VLOOKUP(AE167, データ!$B$2:$C$101, 2, FALSE), IF($L167="女", VLOOKUP(AE167, データ!$F$2:$H$101, 2, FALSE), "")))</f>
        <v/>
      </c>
      <c r="AE167" s="299" t="str">
        <f>IF(A167="","",IF(杜トラ_入力シート!U172="", "", 杜トラ_入力シート!U172))</f>
        <v/>
      </c>
      <c r="AF167" s="299" t="str">
        <f>IF(杜トラ_入力シート!V172="", "", 杜トラ_入力シート!V172)</f>
        <v/>
      </c>
      <c r="AG167" s="299" t="str">
        <f>IF(杜トラ_入力シート!W172="", "", 杜トラ_入力シート!W172)</f>
        <v/>
      </c>
      <c r="AH167" s="299" t="str">
        <f>IF(杜トラ_入力シート!X172="", "", 杜トラ_入力シート!X172)</f>
        <v/>
      </c>
      <c r="AI167" s="299" t="str">
        <f>IF(杜トラ_入力シート!Y172="", "", 杜トラ_入力シート!Y172)</f>
        <v/>
      </c>
      <c r="AJ167" s="298" t="str">
        <f>IF(AK167="", "", IF($L167="男", VLOOKUP(AK167, データ!$B$2:$C$101, 2, FALSE), IF($L167="女", VLOOKUP(AK167, データ!$F$2:$H$101, 2, FALSE), "")))</f>
        <v/>
      </c>
      <c r="AK167" s="299" t="str">
        <f>IF(A167="","",IF(杜トラ_入力シート!Z172="", "", 杜トラ_入力シート!Z172))</f>
        <v/>
      </c>
      <c r="AL167" s="299" t="str">
        <f>IF(杜トラ_入力シート!AA172="", "", 杜トラ_入力シート!AA172)</f>
        <v/>
      </c>
      <c r="AM167" s="299" t="str">
        <f>IF(杜トラ_入力シート!AB172="", "", 杜トラ_入力シート!AB172)</f>
        <v/>
      </c>
      <c r="AN167" s="299" t="str">
        <f>IF(杜トラ_入力シート!AC172="", "", 杜トラ_入力シート!AC172)</f>
        <v/>
      </c>
      <c r="AO167" s="299" t="str">
        <f>IF(杜トラ_入力シート!AD172="", "", 杜トラ_入力シート!AD172)</f>
        <v/>
      </c>
      <c r="AP167" s="298" t="str">
        <f>IF(AQ167="", "", IF($L167="男", VLOOKUP(AQ167, データ!$B$2:$C$101, 2, FALSE), IF($L167="女", VLOOKUP(AQ167, データ!$F$2:$H$101, 2, FALSE), "")))</f>
        <v/>
      </c>
      <c r="AQ167" s="299" t="str">
        <f>IF(A167="","",IF(杜トラ_入力シート!AE172="", "", 杜トラ_入力シート!AE172))</f>
        <v/>
      </c>
      <c r="AR167" s="299" t="str">
        <f>IF(杜トラ_入力シート!AF172="", "", 杜トラ_入力シート!AF172)</f>
        <v/>
      </c>
      <c r="AS167" s="299" t="str">
        <f>IF(杜トラ_入力シート!AG172="", "", 杜トラ_入力シート!AG172)</f>
        <v/>
      </c>
      <c r="AT167" s="299" t="str">
        <f>IF(杜トラ_入力シート!AH172="", "", 杜トラ_入力シート!AH172)</f>
        <v/>
      </c>
      <c r="AU167" s="299" t="str">
        <f>IF(杜トラ_入力シート!AI172="", "", 杜トラ_入力シート!AI172)</f>
        <v/>
      </c>
      <c r="AV167" s="298" t="str">
        <f>IF(AW167="", "", IF($L167="男", VLOOKUP(AW167, データ!$B$2:$C$101, 2, FALSE), IF($L167="女", VLOOKUP(AW167, データ!$F$2:$H$101, 2, FALSE), "")))</f>
        <v/>
      </c>
      <c r="AW167" s="299" t="str">
        <f>IF(A167="","",IF(杜トラ_入力シート!AJ172="", "", 杜トラ_入力シート!AJ172))</f>
        <v/>
      </c>
      <c r="AX167" s="299" t="str">
        <f>IF(杜トラ_入力シート!AK172="", "", 杜トラ_入力シート!AK172)</f>
        <v/>
      </c>
      <c r="AY167" s="299" t="str">
        <f>IF(杜トラ_入力シート!AL172="", "", 杜トラ_入力シート!AL172)</f>
        <v/>
      </c>
      <c r="AZ167" s="299" t="str">
        <f>IF(杜トラ_入力シート!AM172="", "", 杜トラ_入力シート!AM172)</f>
        <v/>
      </c>
      <c r="BA167" s="299" t="str">
        <f>IF(杜トラ_入力シート!AN172="", "", 杜トラ_入力シート!AN172)</f>
        <v/>
      </c>
      <c r="BB167" s="299" t="str">
        <f t="shared" si="8"/>
        <v/>
      </c>
    </row>
    <row r="168" spans="1:54">
      <c r="A168" s="298" t="str">
        <f>杜トラ_入力シート!A173</f>
        <v/>
      </c>
      <c r="B168" s="298" t="str">
        <f>IF(杜トラ_入力シート!B173="", "", 杜トラ_入力シート!B173)</f>
        <v/>
      </c>
      <c r="C168" s="299" t="str">
        <f>IF(杜トラ_入力シート!C173="", "", 杜トラ_入力シート!C173)</f>
        <v/>
      </c>
      <c r="D168" s="299" t="str">
        <f>IF(杜トラ_入力シート!D173="", "", 杜トラ_入力シート!D173)</f>
        <v/>
      </c>
      <c r="E168" s="299" t="str">
        <f t="shared" si="6"/>
        <v/>
      </c>
      <c r="F168" s="299" t="str">
        <f t="shared" si="6"/>
        <v/>
      </c>
      <c r="G168" s="299" t="str">
        <f t="shared" si="7"/>
        <v/>
      </c>
      <c r="H168" s="299" t="str">
        <f t="shared" si="7"/>
        <v/>
      </c>
      <c r="I168" s="299" t="str">
        <f>IF(杜トラ_入力シート!G173="", "", 杜トラ_入力シート!G173)</f>
        <v/>
      </c>
      <c r="J168" s="299" t="str">
        <f>IF(杜トラ_入力シート!E173="", "", 杜トラ_入力シート!E173)</f>
        <v/>
      </c>
      <c r="K168" s="299" t="str">
        <f>IF(杜トラ_入力シート!F173="", "", 杜トラ_入力シート!F173)</f>
        <v/>
      </c>
      <c r="L168" s="299" t="str">
        <f>IF(杜トラ_入力シート!I173="", "", 杜トラ_入力シート!I173)</f>
        <v/>
      </c>
      <c r="M168" s="298" t="str">
        <f>IF(杜トラ_入力シート!J173="", "", 杜トラ_入力シート!J173)</f>
        <v/>
      </c>
      <c r="N168" s="298" t="str">
        <f>IF(杜トラ_入力シート!K173="", "", 杜トラ_入力シート!K173)</f>
        <v/>
      </c>
      <c r="O168" s="298" t="str">
        <f>IF(杜トラ_入力シート!L173="", "", 杜トラ_入力シート!L173)</f>
        <v/>
      </c>
      <c r="P168" s="299" t="str">
        <f>IF(杜トラ_入力シート!M173="", "", 杜トラ_入力シート!M173)</f>
        <v/>
      </c>
      <c r="Q168" s="298" t="str">
        <f>IF(A168="","",杜トラ_入力シート!$AK$2)</f>
        <v/>
      </c>
      <c r="R168" s="299" t="str">
        <f>IF(Q168="", "", 杜トラ_入力シート!$Q$2)</f>
        <v/>
      </c>
      <c r="S168" s="299" t="str">
        <f>IF(Q168="", "", 杜トラ_入力シート!$Q$1)</f>
        <v/>
      </c>
      <c r="T168" s="299" t="str">
        <f>IF(Q168="", "", 杜トラ_入力シート!$V$1)</f>
        <v/>
      </c>
      <c r="U168" s="299" t="str">
        <f>IF(Q168="", "", 杜トラ_入力シート!$Q$2)</f>
        <v/>
      </c>
      <c r="V168" s="299" t="str">
        <f>IF(杜トラ_入力シート!N173="", "", 杜トラ_入力シート!N173)</f>
        <v/>
      </c>
      <c r="W168" s="299" t="str">
        <f>IF(杜トラ_入力シート!O173="", "", 杜トラ_入力シート!O173)</f>
        <v/>
      </c>
      <c r="X168" s="298" t="str">
        <f>IF(Y168="", "", IF($L168="男", VLOOKUP(Y168, データ!$B$2:$C$101, 2, FALSE), IF($L168="女", VLOOKUP(Y168, データ!$F$2:$H$101, 2, FALSE), "")))</f>
        <v/>
      </c>
      <c r="Y168" s="299" t="str">
        <f>IF(A168="","",IF(杜トラ_入力シート!P173="", "", 杜トラ_入力シート!P173))</f>
        <v/>
      </c>
      <c r="Z168" s="299" t="str">
        <f>IF(杜トラ_入力シート!Q173="", "", 杜トラ_入力シート!Q173)</f>
        <v/>
      </c>
      <c r="AA168" s="299" t="str">
        <f>IF(杜トラ_入力シート!R173="", "", 杜トラ_入力シート!R173)</f>
        <v/>
      </c>
      <c r="AB168" s="299" t="str">
        <f>IF(杜トラ_入力シート!S173="", "", 杜トラ_入力シート!S173)</f>
        <v/>
      </c>
      <c r="AC168" s="299" t="str">
        <f>IF(杜トラ_入力シート!T173="", "", 杜トラ_入力シート!T173)</f>
        <v/>
      </c>
      <c r="AD168" s="298" t="str">
        <f>IF(AE168="", "", IF($L168="男", VLOOKUP(AE168, データ!$B$2:$C$101, 2, FALSE), IF($L168="女", VLOOKUP(AE168, データ!$F$2:$H$101, 2, FALSE), "")))</f>
        <v/>
      </c>
      <c r="AE168" s="299" t="str">
        <f>IF(A168="","",IF(杜トラ_入力シート!U173="", "", 杜トラ_入力シート!U173))</f>
        <v/>
      </c>
      <c r="AF168" s="299" t="str">
        <f>IF(杜トラ_入力シート!V173="", "", 杜トラ_入力シート!V173)</f>
        <v/>
      </c>
      <c r="AG168" s="299" t="str">
        <f>IF(杜トラ_入力シート!W173="", "", 杜トラ_入力シート!W173)</f>
        <v/>
      </c>
      <c r="AH168" s="299" t="str">
        <f>IF(杜トラ_入力シート!X173="", "", 杜トラ_入力シート!X173)</f>
        <v/>
      </c>
      <c r="AI168" s="299" t="str">
        <f>IF(杜トラ_入力シート!Y173="", "", 杜トラ_入力シート!Y173)</f>
        <v/>
      </c>
      <c r="AJ168" s="298" t="str">
        <f>IF(AK168="", "", IF($L168="男", VLOOKUP(AK168, データ!$B$2:$C$101, 2, FALSE), IF($L168="女", VLOOKUP(AK168, データ!$F$2:$H$101, 2, FALSE), "")))</f>
        <v/>
      </c>
      <c r="AK168" s="299" t="str">
        <f>IF(A168="","",IF(杜トラ_入力シート!Z173="", "", 杜トラ_入力シート!Z173))</f>
        <v/>
      </c>
      <c r="AL168" s="299" t="str">
        <f>IF(杜トラ_入力シート!AA173="", "", 杜トラ_入力シート!AA173)</f>
        <v/>
      </c>
      <c r="AM168" s="299" t="str">
        <f>IF(杜トラ_入力シート!AB173="", "", 杜トラ_入力シート!AB173)</f>
        <v/>
      </c>
      <c r="AN168" s="299" t="str">
        <f>IF(杜トラ_入力シート!AC173="", "", 杜トラ_入力シート!AC173)</f>
        <v/>
      </c>
      <c r="AO168" s="299" t="str">
        <f>IF(杜トラ_入力シート!AD173="", "", 杜トラ_入力シート!AD173)</f>
        <v/>
      </c>
      <c r="AP168" s="298" t="str">
        <f>IF(AQ168="", "", IF($L168="男", VLOOKUP(AQ168, データ!$B$2:$C$101, 2, FALSE), IF($L168="女", VLOOKUP(AQ168, データ!$F$2:$H$101, 2, FALSE), "")))</f>
        <v/>
      </c>
      <c r="AQ168" s="299" t="str">
        <f>IF(A168="","",IF(杜トラ_入力シート!AE173="", "", 杜トラ_入力シート!AE173))</f>
        <v/>
      </c>
      <c r="AR168" s="299" t="str">
        <f>IF(杜トラ_入力シート!AF173="", "", 杜トラ_入力シート!AF173)</f>
        <v/>
      </c>
      <c r="AS168" s="299" t="str">
        <f>IF(杜トラ_入力シート!AG173="", "", 杜トラ_入力シート!AG173)</f>
        <v/>
      </c>
      <c r="AT168" s="299" t="str">
        <f>IF(杜トラ_入力シート!AH173="", "", 杜トラ_入力シート!AH173)</f>
        <v/>
      </c>
      <c r="AU168" s="299" t="str">
        <f>IF(杜トラ_入力シート!AI173="", "", 杜トラ_入力シート!AI173)</f>
        <v/>
      </c>
      <c r="AV168" s="298" t="str">
        <f>IF(AW168="", "", IF($L168="男", VLOOKUP(AW168, データ!$B$2:$C$101, 2, FALSE), IF($L168="女", VLOOKUP(AW168, データ!$F$2:$H$101, 2, FALSE), "")))</f>
        <v/>
      </c>
      <c r="AW168" s="299" t="str">
        <f>IF(A168="","",IF(杜トラ_入力シート!AJ173="", "", 杜トラ_入力シート!AJ173))</f>
        <v/>
      </c>
      <c r="AX168" s="299" t="str">
        <f>IF(杜トラ_入力シート!AK173="", "", 杜トラ_入力シート!AK173)</f>
        <v/>
      </c>
      <c r="AY168" s="299" t="str">
        <f>IF(杜トラ_入力シート!AL173="", "", 杜トラ_入力シート!AL173)</f>
        <v/>
      </c>
      <c r="AZ168" s="299" t="str">
        <f>IF(杜トラ_入力シート!AM173="", "", 杜トラ_入力シート!AM173)</f>
        <v/>
      </c>
      <c r="BA168" s="299" t="str">
        <f>IF(杜トラ_入力シート!AN173="", "", 杜トラ_入力シート!AN173)</f>
        <v/>
      </c>
      <c r="BB168" s="299" t="str">
        <f t="shared" si="8"/>
        <v/>
      </c>
    </row>
    <row r="169" spans="1:54">
      <c r="A169" s="298" t="str">
        <f>杜トラ_入力シート!A174</f>
        <v/>
      </c>
      <c r="B169" s="298" t="str">
        <f>IF(杜トラ_入力シート!B174="", "", 杜トラ_入力シート!B174)</f>
        <v/>
      </c>
      <c r="C169" s="299" t="str">
        <f>IF(杜トラ_入力シート!C174="", "", 杜トラ_入力シート!C174)</f>
        <v/>
      </c>
      <c r="D169" s="299" t="str">
        <f>IF(杜トラ_入力シート!D174="", "", 杜トラ_入力シート!D174)</f>
        <v/>
      </c>
      <c r="E169" s="299" t="str">
        <f t="shared" si="6"/>
        <v/>
      </c>
      <c r="F169" s="299" t="str">
        <f t="shared" si="6"/>
        <v/>
      </c>
      <c r="G169" s="299" t="str">
        <f t="shared" si="7"/>
        <v/>
      </c>
      <c r="H169" s="299" t="str">
        <f t="shared" si="7"/>
        <v/>
      </c>
      <c r="I169" s="299" t="str">
        <f>IF(杜トラ_入力シート!G174="", "", 杜トラ_入力シート!G174)</f>
        <v/>
      </c>
      <c r="J169" s="299" t="str">
        <f>IF(杜トラ_入力シート!E174="", "", 杜トラ_入力シート!E174)</f>
        <v/>
      </c>
      <c r="K169" s="299" t="str">
        <f>IF(杜トラ_入力シート!F174="", "", 杜トラ_入力シート!F174)</f>
        <v/>
      </c>
      <c r="L169" s="299" t="str">
        <f>IF(杜トラ_入力シート!I174="", "", 杜トラ_入力シート!I174)</f>
        <v/>
      </c>
      <c r="M169" s="298" t="str">
        <f>IF(杜トラ_入力シート!J174="", "", 杜トラ_入力シート!J174)</f>
        <v/>
      </c>
      <c r="N169" s="298" t="str">
        <f>IF(杜トラ_入力シート!K174="", "", 杜トラ_入力シート!K174)</f>
        <v/>
      </c>
      <c r="O169" s="298" t="str">
        <f>IF(杜トラ_入力シート!L174="", "", 杜トラ_入力シート!L174)</f>
        <v/>
      </c>
      <c r="P169" s="299" t="str">
        <f>IF(杜トラ_入力シート!M174="", "", 杜トラ_入力シート!M174)</f>
        <v/>
      </c>
      <c r="Q169" s="298" t="str">
        <f>IF(A169="","",杜トラ_入力シート!$AK$2)</f>
        <v/>
      </c>
      <c r="R169" s="299" t="str">
        <f>IF(Q169="", "", 杜トラ_入力シート!$Q$2)</f>
        <v/>
      </c>
      <c r="S169" s="299" t="str">
        <f>IF(Q169="", "", 杜トラ_入力シート!$Q$1)</f>
        <v/>
      </c>
      <c r="T169" s="299" t="str">
        <f>IF(Q169="", "", 杜トラ_入力シート!$V$1)</f>
        <v/>
      </c>
      <c r="U169" s="299" t="str">
        <f>IF(Q169="", "", 杜トラ_入力シート!$Q$2)</f>
        <v/>
      </c>
      <c r="V169" s="299" t="str">
        <f>IF(杜トラ_入力シート!N174="", "", 杜トラ_入力シート!N174)</f>
        <v/>
      </c>
      <c r="W169" s="299" t="str">
        <f>IF(杜トラ_入力シート!O174="", "", 杜トラ_入力シート!O174)</f>
        <v/>
      </c>
      <c r="X169" s="298" t="str">
        <f>IF(Y169="", "", IF($L169="男", VLOOKUP(Y169, データ!$B$2:$C$101, 2, FALSE), IF($L169="女", VLOOKUP(Y169, データ!$F$2:$H$101, 2, FALSE), "")))</f>
        <v/>
      </c>
      <c r="Y169" s="299" t="str">
        <f>IF(A169="","",IF(杜トラ_入力シート!P174="", "", 杜トラ_入力シート!P174))</f>
        <v/>
      </c>
      <c r="Z169" s="299" t="str">
        <f>IF(杜トラ_入力シート!Q174="", "", 杜トラ_入力シート!Q174)</f>
        <v/>
      </c>
      <c r="AA169" s="299" t="str">
        <f>IF(杜トラ_入力シート!R174="", "", 杜トラ_入力シート!R174)</f>
        <v/>
      </c>
      <c r="AB169" s="299" t="str">
        <f>IF(杜トラ_入力シート!S174="", "", 杜トラ_入力シート!S174)</f>
        <v/>
      </c>
      <c r="AC169" s="299" t="str">
        <f>IF(杜トラ_入力シート!T174="", "", 杜トラ_入力シート!T174)</f>
        <v/>
      </c>
      <c r="AD169" s="298" t="str">
        <f>IF(AE169="", "", IF($L169="男", VLOOKUP(AE169, データ!$B$2:$C$101, 2, FALSE), IF($L169="女", VLOOKUP(AE169, データ!$F$2:$H$101, 2, FALSE), "")))</f>
        <v/>
      </c>
      <c r="AE169" s="299" t="str">
        <f>IF(A169="","",IF(杜トラ_入力シート!U174="", "", 杜トラ_入力シート!U174))</f>
        <v/>
      </c>
      <c r="AF169" s="299" t="str">
        <f>IF(杜トラ_入力シート!V174="", "", 杜トラ_入力シート!V174)</f>
        <v/>
      </c>
      <c r="AG169" s="299" t="str">
        <f>IF(杜トラ_入力シート!W174="", "", 杜トラ_入力シート!W174)</f>
        <v/>
      </c>
      <c r="AH169" s="299" t="str">
        <f>IF(杜トラ_入力シート!X174="", "", 杜トラ_入力シート!X174)</f>
        <v/>
      </c>
      <c r="AI169" s="299" t="str">
        <f>IF(杜トラ_入力シート!Y174="", "", 杜トラ_入力シート!Y174)</f>
        <v/>
      </c>
      <c r="AJ169" s="298" t="str">
        <f>IF(AK169="", "", IF($L169="男", VLOOKUP(AK169, データ!$B$2:$C$101, 2, FALSE), IF($L169="女", VLOOKUP(AK169, データ!$F$2:$H$101, 2, FALSE), "")))</f>
        <v/>
      </c>
      <c r="AK169" s="299" t="str">
        <f>IF(A169="","",IF(杜トラ_入力シート!Z174="", "", 杜トラ_入力シート!Z174))</f>
        <v/>
      </c>
      <c r="AL169" s="299" t="str">
        <f>IF(杜トラ_入力シート!AA174="", "", 杜トラ_入力シート!AA174)</f>
        <v/>
      </c>
      <c r="AM169" s="299" t="str">
        <f>IF(杜トラ_入力シート!AB174="", "", 杜トラ_入力シート!AB174)</f>
        <v/>
      </c>
      <c r="AN169" s="299" t="str">
        <f>IF(杜トラ_入力シート!AC174="", "", 杜トラ_入力シート!AC174)</f>
        <v/>
      </c>
      <c r="AO169" s="299" t="str">
        <f>IF(杜トラ_入力シート!AD174="", "", 杜トラ_入力シート!AD174)</f>
        <v/>
      </c>
      <c r="AP169" s="298" t="str">
        <f>IF(AQ169="", "", IF($L169="男", VLOOKUP(AQ169, データ!$B$2:$C$101, 2, FALSE), IF($L169="女", VLOOKUP(AQ169, データ!$F$2:$H$101, 2, FALSE), "")))</f>
        <v/>
      </c>
      <c r="AQ169" s="299" t="str">
        <f>IF(A169="","",IF(杜トラ_入力シート!AE174="", "", 杜トラ_入力シート!AE174))</f>
        <v/>
      </c>
      <c r="AR169" s="299" t="str">
        <f>IF(杜トラ_入力シート!AF174="", "", 杜トラ_入力シート!AF174)</f>
        <v/>
      </c>
      <c r="AS169" s="299" t="str">
        <f>IF(杜トラ_入力シート!AG174="", "", 杜トラ_入力シート!AG174)</f>
        <v/>
      </c>
      <c r="AT169" s="299" t="str">
        <f>IF(杜トラ_入力シート!AH174="", "", 杜トラ_入力シート!AH174)</f>
        <v/>
      </c>
      <c r="AU169" s="299" t="str">
        <f>IF(杜トラ_入力シート!AI174="", "", 杜トラ_入力シート!AI174)</f>
        <v/>
      </c>
      <c r="AV169" s="298" t="str">
        <f>IF(AW169="", "", IF($L169="男", VLOOKUP(AW169, データ!$B$2:$C$101, 2, FALSE), IF($L169="女", VLOOKUP(AW169, データ!$F$2:$H$101, 2, FALSE), "")))</f>
        <v/>
      </c>
      <c r="AW169" s="299" t="str">
        <f>IF(A169="","",IF(杜トラ_入力シート!AJ174="", "", 杜トラ_入力シート!AJ174))</f>
        <v/>
      </c>
      <c r="AX169" s="299" t="str">
        <f>IF(杜トラ_入力シート!AK174="", "", 杜トラ_入力シート!AK174)</f>
        <v/>
      </c>
      <c r="AY169" s="299" t="str">
        <f>IF(杜トラ_入力シート!AL174="", "", 杜トラ_入力シート!AL174)</f>
        <v/>
      </c>
      <c r="AZ169" s="299" t="str">
        <f>IF(杜トラ_入力シート!AM174="", "", 杜トラ_入力シート!AM174)</f>
        <v/>
      </c>
      <c r="BA169" s="299" t="str">
        <f>IF(杜トラ_入力シート!AN174="", "", 杜トラ_入力シート!AN174)</f>
        <v/>
      </c>
      <c r="BB169" s="299" t="str">
        <f t="shared" si="8"/>
        <v/>
      </c>
    </row>
    <row r="170" spans="1:54">
      <c r="A170" s="298" t="str">
        <f>杜トラ_入力シート!A175</f>
        <v/>
      </c>
      <c r="B170" s="298" t="str">
        <f>IF(杜トラ_入力シート!B175="", "", 杜トラ_入力シート!B175)</f>
        <v/>
      </c>
      <c r="C170" s="299" t="str">
        <f>IF(杜トラ_入力シート!C175="", "", 杜トラ_入力シート!C175)</f>
        <v/>
      </c>
      <c r="D170" s="299" t="str">
        <f>IF(杜トラ_入力シート!D175="", "", 杜トラ_入力シート!D175)</f>
        <v/>
      </c>
      <c r="E170" s="299" t="str">
        <f t="shared" si="6"/>
        <v/>
      </c>
      <c r="F170" s="299" t="str">
        <f t="shared" si="6"/>
        <v/>
      </c>
      <c r="G170" s="299" t="str">
        <f t="shared" si="7"/>
        <v/>
      </c>
      <c r="H170" s="299" t="str">
        <f t="shared" si="7"/>
        <v/>
      </c>
      <c r="I170" s="299" t="str">
        <f>IF(杜トラ_入力シート!G175="", "", 杜トラ_入力シート!G175)</f>
        <v/>
      </c>
      <c r="J170" s="299" t="str">
        <f>IF(杜トラ_入力シート!E175="", "", 杜トラ_入力シート!E175)</f>
        <v/>
      </c>
      <c r="K170" s="299" t="str">
        <f>IF(杜トラ_入力シート!F175="", "", 杜トラ_入力シート!F175)</f>
        <v/>
      </c>
      <c r="L170" s="299" t="str">
        <f>IF(杜トラ_入力シート!I175="", "", 杜トラ_入力シート!I175)</f>
        <v/>
      </c>
      <c r="M170" s="298" t="str">
        <f>IF(杜トラ_入力シート!J175="", "", 杜トラ_入力シート!J175)</f>
        <v/>
      </c>
      <c r="N170" s="298" t="str">
        <f>IF(杜トラ_入力シート!K175="", "", 杜トラ_入力シート!K175)</f>
        <v/>
      </c>
      <c r="O170" s="298" t="str">
        <f>IF(杜トラ_入力シート!L175="", "", 杜トラ_入力シート!L175)</f>
        <v/>
      </c>
      <c r="P170" s="299" t="str">
        <f>IF(杜トラ_入力シート!M175="", "", 杜トラ_入力シート!M175)</f>
        <v/>
      </c>
      <c r="Q170" s="298" t="str">
        <f>IF(A170="","",杜トラ_入力シート!$AK$2)</f>
        <v/>
      </c>
      <c r="R170" s="299" t="str">
        <f>IF(Q170="", "", 杜トラ_入力シート!$Q$2)</f>
        <v/>
      </c>
      <c r="S170" s="299" t="str">
        <f>IF(Q170="", "", 杜トラ_入力シート!$Q$1)</f>
        <v/>
      </c>
      <c r="T170" s="299" t="str">
        <f>IF(Q170="", "", 杜トラ_入力シート!$V$1)</f>
        <v/>
      </c>
      <c r="U170" s="299" t="str">
        <f>IF(Q170="", "", 杜トラ_入力シート!$Q$2)</f>
        <v/>
      </c>
      <c r="V170" s="299" t="str">
        <f>IF(杜トラ_入力シート!N175="", "", 杜トラ_入力シート!N175)</f>
        <v/>
      </c>
      <c r="W170" s="299" t="str">
        <f>IF(杜トラ_入力シート!O175="", "", 杜トラ_入力シート!O175)</f>
        <v/>
      </c>
      <c r="X170" s="298" t="str">
        <f>IF(Y170="", "", IF($L170="男", VLOOKUP(Y170, データ!$B$2:$C$101, 2, FALSE), IF($L170="女", VLOOKUP(Y170, データ!$F$2:$H$101, 2, FALSE), "")))</f>
        <v/>
      </c>
      <c r="Y170" s="299" t="str">
        <f>IF(A170="","",IF(杜トラ_入力シート!P175="", "", 杜トラ_入力シート!P175))</f>
        <v/>
      </c>
      <c r="Z170" s="299" t="str">
        <f>IF(杜トラ_入力シート!Q175="", "", 杜トラ_入力シート!Q175)</f>
        <v/>
      </c>
      <c r="AA170" s="299" t="str">
        <f>IF(杜トラ_入力シート!R175="", "", 杜トラ_入力シート!R175)</f>
        <v/>
      </c>
      <c r="AB170" s="299" t="str">
        <f>IF(杜トラ_入力シート!S175="", "", 杜トラ_入力シート!S175)</f>
        <v/>
      </c>
      <c r="AC170" s="299" t="str">
        <f>IF(杜トラ_入力シート!T175="", "", 杜トラ_入力シート!T175)</f>
        <v/>
      </c>
      <c r="AD170" s="298" t="str">
        <f>IF(AE170="", "", IF($L170="男", VLOOKUP(AE170, データ!$B$2:$C$101, 2, FALSE), IF($L170="女", VLOOKUP(AE170, データ!$F$2:$H$101, 2, FALSE), "")))</f>
        <v/>
      </c>
      <c r="AE170" s="299" t="str">
        <f>IF(A170="","",IF(杜トラ_入力シート!U175="", "", 杜トラ_入力シート!U175))</f>
        <v/>
      </c>
      <c r="AF170" s="299" t="str">
        <f>IF(杜トラ_入力シート!V175="", "", 杜トラ_入力シート!V175)</f>
        <v/>
      </c>
      <c r="AG170" s="299" t="str">
        <f>IF(杜トラ_入力シート!W175="", "", 杜トラ_入力シート!W175)</f>
        <v/>
      </c>
      <c r="AH170" s="299" t="str">
        <f>IF(杜トラ_入力シート!X175="", "", 杜トラ_入力シート!X175)</f>
        <v/>
      </c>
      <c r="AI170" s="299" t="str">
        <f>IF(杜トラ_入力シート!Y175="", "", 杜トラ_入力シート!Y175)</f>
        <v/>
      </c>
      <c r="AJ170" s="298" t="str">
        <f>IF(AK170="", "", IF($L170="男", VLOOKUP(AK170, データ!$B$2:$C$101, 2, FALSE), IF($L170="女", VLOOKUP(AK170, データ!$F$2:$H$101, 2, FALSE), "")))</f>
        <v/>
      </c>
      <c r="AK170" s="299" t="str">
        <f>IF(A170="","",IF(杜トラ_入力シート!Z175="", "", 杜トラ_入力シート!Z175))</f>
        <v/>
      </c>
      <c r="AL170" s="299" t="str">
        <f>IF(杜トラ_入力シート!AA175="", "", 杜トラ_入力シート!AA175)</f>
        <v/>
      </c>
      <c r="AM170" s="299" t="str">
        <f>IF(杜トラ_入力シート!AB175="", "", 杜トラ_入力シート!AB175)</f>
        <v/>
      </c>
      <c r="AN170" s="299" t="str">
        <f>IF(杜トラ_入力シート!AC175="", "", 杜トラ_入力シート!AC175)</f>
        <v/>
      </c>
      <c r="AO170" s="299" t="str">
        <f>IF(杜トラ_入力シート!AD175="", "", 杜トラ_入力シート!AD175)</f>
        <v/>
      </c>
      <c r="AP170" s="298" t="str">
        <f>IF(AQ170="", "", IF($L170="男", VLOOKUP(AQ170, データ!$B$2:$C$101, 2, FALSE), IF($L170="女", VLOOKUP(AQ170, データ!$F$2:$H$101, 2, FALSE), "")))</f>
        <v/>
      </c>
      <c r="AQ170" s="299" t="str">
        <f>IF(A170="","",IF(杜トラ_入力シート!AE175="", "", 杜トラ_入力シート!AE175))</f>
        <v/>
      </c>
      <c r="AR170" s="299" t="str">
        <f>IF(杜トラ_入力シート!AF175="", "", 杜トラ_入力シート!AF175)</f>
        <v/>
      </c>
      <c r="AS170" s="299" t="str">
        <f>IF(杜トラ_入力シート!AG175="", "", 杜トラ_入力シート!AG175)</f>
        <v/>
      </c>
      <c r="AT170" s="299" t="str">
        <f>IF(杜トラ_入力シート!AH175="", "", 杜トラ_入力シート!AH175)</f>
        <v/>
      </c>
      <c r="AU170" s="299" t="str">
        <f>IF(杜トラ_入力シート!AI175="", "", 杜トラ_入力シート!AI175)</f>
        <v/>
      </c>
      <c r="AV170" s="298" t="str">
        <f>IF(AW170="", "", IF($L170="男", VLOOKUP(AW170, データ!$B$2:$C$101, 2, FALSE), IF($L170="女", VLOOKUP(AW170, データ!$F$2:$H$101, 2, FALSE), "")))</f>
        <v/>
      </c>
      <c r="AW170" s="299" t="str">
        <f>IF(A170="","",IF(杜トラ_入力シート!AJ175="", "", 杜トラ_入力シート!AJ175))</f>
        <v/>
      </c>
      <c r="AX170" s="299" t="str">
        <f>IF(杜トラ_入力シート!AK175="", "", 杜トラ_入力シート!AK175)</f>
        <v/>
      </c>
      <c r="AY170" s="299" t="str">
        <f>IF(杜トラ_入力シート!AL175="", "", 杜トラ_入力シート!AL175)</f>
        <v/>
      </c>
      <c r="AZ170" s="299" t="str">
        <f>IF(杜トラ_入力シート!AM175="", "", 杜トラ_入力シート!AM175)</f>
        <v/>
      </c>
      <c r="BA170" s="299" t="str">
        <f>IF(杜トラ_入力シート!AN175="", "", 杜トラ_入力シート!AN175)</f>
        <v/>
      </c>
      <c r="BB170" s="299" t="str">
        <f t="shared" si="8"/>
        <v/>
      </c>
    </row>
    <row r="171" spans="1:54">
      <c r="A171" s="298" t="str">
        <f>杜トラ_入力シート!A176</f>
        <v/>
      </c>
      <c r="B171" s="298" t="str">
        <f>IF(杜トラ_入力シート!B176="", "", 杜トラ_入力シート!B176)</f>
        <v/>
      </c>
      <c r="C171" s="299" t="str">
        <f>IF(杜トラ_入力シート!C176="", "", 杜トラ_入力シート!C176)</f>
        <v/>
      </c>
      <c r="D171" s="299" t="str">
        <f>IF(杜トラ_入力シート!D176="", "", 杜トラ_入力シート!D176)</f>
        <v/>
      </c>
      <c r="E171" s="299" t="str">
        <f t="shared" si="6"/>
        <v/>
      </c>
      <c r="F171" s="299" t="str">
        <f t="shared" si="6"/>
        <v/>
      </c>
      <c r="G171" s="299" t="str">
        <f t="shared" si="7"/>
        <v/>
      </c>
      <c r="H171" s="299" t="str">
        <f t="shared" si="7"/>
        <v/>
      </c>
      <c r="I171" s="299" t="str">
        <f>IF(杜トラ_入力シート!G176="", "", 杜トラ_入力シート!G176)</f>
        <v/>
      </c>
      <c r="J171" s="299" t="str">
        <f>IF(杜トラ_入力シート!E176="", "", 杜トラ_入力シート!E176)</f>
        <v/>
      </c>
      <c r="K171" s="299" t="str">
        <f>IF(杜トラ_入力シート!F176="", "", 杜トラ_入力シート!F176)</f>
        <v/>
      </c>
      <c r="L171" s="299" t="str">
        <f>IF(杜トラ_入力シート!I176="", "", 杜トラ_入力シート!I176)</f>
        <v/>
      </c>
      <c r="M171" s="298" t="str">
        <f>IF(杜トラ_入力シート!J176="", "", 杜トラ_入力シート!J176)</f>
        <v/>
      </c>
      <c r="N171" s="298" t="str">
        <f>IF(杜トラ_入力シート!K176="", "", 杜トラ_入力シート!K176)</f>
        <v/>
      </c>
      <c r="O171" s="298" t="str">
        <f>IF(杜トラ_入力シート!L176="", "", 杜トラ_入力シート!L176)</f>
        <v/>
      </c>
      <c r="P171" s="299" t="str">
        <f>IF(杜トラ_入力シート!M176="", "", 杜トラ_入力シート!M176)</f>
        <v/>
      </c>
      <c r="Q171" s="298" t="str">
        <f>IF(A171="","",杜トラ_入力シート!$AK$2)</f>
        <v/>
      </c>
      <c r="R171" s="299" t="str">
        <f>IF(Q171="", "", 杜トラ_入力シート!$Q$2)</f>
        <v/>
      </c>
      <c r="S171" s="299" t="str">
        <f>IF(Q171="", "", 杜トラ_入力シート!$Q$1)</f>
        <v/>
      </c>
      <c r="T171" s="299" t="str">
        <f>IF(Q171="", "", 杜トラ_入力シート!$V$1)</f>
        <v/>
      </c>
      <c r="U171" s="299" t="str">
        <f>IF(Q171="", "", 杜トラ_入力シート!$Q$2)</f>
        <v/>
      </c>
      <c r="V171" s="299" t="str">
        <f>IF(杜トラ_入力シート!N176="", "", 杜トラ_入力シート!N176)</f>
        <v/>
      </c>
      <c r="W171" s="299" t="str">
        <f>IF(杜トラ_入力シート!O176="", "", 杜トラ_入力シート!O176)</f>
        <v/>
      </c>
      <c r="X171" s="298" t="str">
        <f>IF(Y171="", "", IF($L171="男", VLOOKUP(Y171, データ!$B$2:$C$101, 2, FALSE), IF($L171="女", VLOOKUP(Y171, データ!$F$2:$H$101, 2, FALSE), "")))</f>
        <v/>
      </c>
      <c r="Y171" s="299" t="str">
        <f>IF(A171="","",IF(杜トラ_入力シート!P176="", "", 杜トラ_入力シート!P176))</f>
        <v/>
      </c>
      <c r="Z171" s="299" t="str">
        <f>IF(杜トラ_入力シート!Q176="", "", 杜トラ_入力シート!Q176)</f>
        <v/>
      </c>
      <c r="AA171" s="299" t="str">
        <f>IF(杜トラ_入力シート!R176="", "", 杜トラ_入力シート!R176)</f>
        <v/>
      </c>
      <c r="AB171" s="299" t="str">
        <f>IF(杜トラ_入力シート!S176="", "", 杜トラ_入力シート!S176)</f>
        <v/>
      </c>
      <c r="AC171" s="299" t="str">
        <f>IF(杜トラ_入力シート!T176="", "", 杜トラ_入力シート!T176)</f>
        <v/>
      </c>
      <c r="AD171" s="298" t="str">
        <f>IF(AE171="", "", IF($L171="男", VLOOKUP(AE171, データ!$B$2:$C$101, 2, FALSE), IF($L171="女", VLOOKUP(AE171, データ!$F$2:$H$101, 2, FALSE), "")))</f>
        <v/>
      </c>
      <c r="AE171" s="299" t="str">
        <f>IF(A171="","",IF(杜トラ_入力シート!U176="", "", 杜トラ_入力シート!U176))</f>
        <v/>
      </c>
      <c r="AF171" s="299" t="str">
        <f>IF(杜トラ_入力シート!V176="", "", 杜トラ_入力シート!V176)</f>
        <v/>
      </c>
      <c r="AG171" s="299" t="str">
        <f>IF(杜トラ_入力シート!W176="", "", 杜トラ_入力シート!W176)</f>
        <v/>
      </c>
      <c r="AH171" s="299" t="str">
        <f>IF(杜トラ_入力シート!X176="", "", 杜トラ_入力シート!X176)</f>
        <v/>
      </c>
      <c r="AI171" s="299" t="str">
        <f>IF(杜トラ_入力シート!Y176="", "", 杜トラ_入力シート!Y176)</f>
        <v/>
      </c>
      <c r="AJ171" s="298" t="str">
        <f>IF(AK171="", "", IF($L171="男", VLOOKUP(AK171, データ!$B$2:$C$101, 2, FALSE), IF($L171="女", VLOOKUP(AK171, データ!$F$2:$H$101, 2, FALSE), "")))</f>
        <v/>
      </c>
      <c r="AK171" s="299" t="str">
        <f>IF(A171="","",IF(杜トラ_入力シート!Z176="", "", 杜トラ_入力シート!Z176))</f>
        <v/>
      </c>
      <c r="AL171" s="299" t="str">
        <f>IF(杜トラ_入力シート!AA176="", "", 杜トラ_入力シート!AA176)</f>
        <v/>
      </c>
      <c r="AM171" s="299" t="str">
        <f>IF(杜トラ_入力シート!AB176="", "", 杜トラ_入力シート!AB176)</f>
        <v/>
      </c>
      <c r="AN171" s="299" t="str">
        <f>IF(杜トラ_入力シート!AC176="", "", 杜トラ_入力シート!AC176)</f>
        <v/>
      </c>
      <c r="AO171" s="299" t="str">
        <f>IF(杜トラ_入力シート!AD176="", "", 杜トラ_入力シート!AD176)</f>
        <v/>
      </c>
      <c r="AP171" s="298" t="str">
        <f>IF(AQ171="", "", IF($L171="男", VLOOKUP(AQ171, データ!$B$2:$C$101, 2, FALSE), IF($L171="女", VLOOKUP(AQ171, データ!$F$2:$H$101, 2, FALSE), "")))</f>
        <v/>
      </c>
      <c r="AQ171" s="299" t="str">
        <f>IF(A171="","",IF(杜トラ_入力シート!AE176="", "", 杜トラ_入力シート!AE176))</f>
        <v/>
      </c>
      <c r="AR171" s="299" t="str">
        <f>IF(杜トラ_入力シート!AF176="", "", 杜トラ_入力シート!AF176)</f>
        <v/>
      </c>
      <c r="AS171" s="299" t="str">
        <f>IF(杜トラ_入力シート!AG176="", "", 杜トラ_入力シート!AG176)</f>
        <v/>
      </c>
      <c r="AT171" s="299" t="str">
        <f>IF(杜トラ_入力シート!AH176="", "", 杜トラ_入力シート!AH176)</f>
        <v/>
      </c>
      <c r="AU171" s="299" t="str">
        <f>IF(杜トラ_入力シート!AI176="", "", 杜トラ_入力シート!AI176)</f>
        <v/>
      </c>
      <c r="AV171" s="298" t="str">
        <f>IF(AW171="", "", IF($L171="男", VLOOKUP(AW171, データ!$B$2:$C$101, 2, FALSE), IF($L171="女", VLOOKUP(AW171, データ!$F$2:$H$101, 2, FALSE), "")))</f>
        <v/>
      </c>
      <c r="AW171" s="299" t="str">
        <f>IF(A171="","",IF(杜トラ_入力シート!AJ176="", "", 杜トラ_入力シート!AJ176))</f>
        <v/>
      </c>
      <c r="AX171" s="299" t="str">
        <f>IF(杜トラ_入力シート!AK176="", "", 杜トラ_入力シート!AK176)</f>
        <v/>
      </c>
      <c r="AY171" s="299" t="str">
        <f>IF(杜トラ_入力シート!AL176="", "", 杜トラ_入力シート!AL176)</f>
        <v/>
      </c>
      <c r="AZ171" s="299" t="str">
        <f>IF(杜トラ_入力シート!AM176="", "", 杜トラ_入力シート!AM176)</f>
        <v/>
      </c>
      <c r="BA171" s="299" t="str">
        <f>IF(杜トラ_入力シート!AN176="", "", 杜トラ_入力シート!AN176)</f>
        <v/>
      </c>
      <c r="BB171" s="299" t="str">
        <f t="shared" si="8"/>
        <v/>
      </c>
    </row>
    <row r="172" spans="1:54">
      <c r="A172" s="298" t="str">
        <f>杜トラ_入力シート!A177</f>
        <v/>
      </c>
      <c r="B172" s="298" t="str">
        <f>IF(杜トラ_入力シート!B177="", "", 杜トラ_入力シート!B177)</f>
        <v/>
      </c>
      <c r="C172" s="299" t="str">
        <f>IF(杜トラ_入力シート!C177="", "", 杜トラ_入力シート!C177)</f>
        <v/>
      </c>
      <c r="D172" s="299" t="str">
        <f>IF(杜トラ_入力シート!D177="", "", 杜トラ_入力シート!D177)</f>
        <v/>
      </c>
      <c r="E172" s="299" t="str">
        <f t="shared" si="6"/>
        <v/>
      </c>
      <c r="F172" s="299" t="str">
        <f t="shared" si="6"/>
        <v/>
      </c>
      <c r="G172" s="299" t="str">
        <f t="shared" si="7"/>
        <v/>
      </c>
      <c r="H172" s="299" t="str">
        <f t="shared" si="7"/>
        <v/>
      </c>
      <c r="I172" s="299" t="str">
        <f>IF(杜トラ_入力シート!G177="", "", 杜トラ_入力シート!G177)</f>
        <v/>
      </c>
      <c r="J172" s="299" t="str">
        <f>IF(杜トラ_入力シート!E177="", "", 杜トラ_入力シート!E177)</f>
        <v/>
      </c>
      <c r="K172" s="299" t="str">
        <f>IF(杜トラ_入力シート!F177="", "", 杜トラ_入力シート!F177)</f>
        <v/>
      </c>
      <c r="L172" s="299" t="str">
        <f>IF(杜トラ_入力シート!I177="", "", 杜トラ_入力シート!I177)</f>
        <v/>
      </c>
      <c r="M172" s="298" t="str">
        <f>IF(杜トラ_入力シート!J177="", "", 杜トラ_入力シート!J177)</f>
        <v/>
      </c>
      <c r="N172" s="298" t="str">
        <f>IF(杜トラ_入力シート!K177="", "", 杜トラ_入力シート!K177)</f>
        <v/>
      </c>
      <c r="O172" s="298" t="str">
        <f>IF(杜トラ_入力シート!L177="", "", 杜トラ_入力シート!L177)</f>
        <v/>
      </c>
      <c r="P172" s="299" t="str">
        <f>IF(杜トラ_入力シート!M177="", "", 杜トラ_入力シート!M177)</f>
        <v/>
      </c>
      <c r="Q172" s="298" t="str">
        <f>IF(A172="","",杜トラ_入力シート!$AK$2)</f>
        <v/>
      </c>
      <c r="R172" s="299" t="str">
        <f>IF(Q172="", "", 杜トラ_入力シート!$Q$2)</f>
        <v/>
      </c>
      <c r="S172" s="299" t="str">
        <f>IF(Q172="", "", 杜トラ_入力シート!$Q$1)</f>
        <v/>
      </c>
      <c r="T172" s="299" t="str">
        <f>IF(Q172="", "", 杜トラ_入力シート!$V$1)</f>
        <v/>
      </c>
      <c r="U172" s="299" t="str">
        <f>IF(Q172="", "", 杜トラ_入力シート!$Q$2)</f>
        <v/>
      </c>
      <c r="V172" s="299" t="str">
        <f>IF(杜トラ_入力シート!N177="", "", 杜トラ_入力シート!N177)</f>
        <v/>
      </c>
      <c r="W172" s="299" t="str">
        <f>IF(杜トラ_入力シート!O177="", "", 杜トラ_入力シート!O177)</f>
        <v/>
      </c>
      <c r="X172" s="298" t="str">
        <f>IF(Y172="", "", IF($L172="男", VLOOKUP(Y172, データ!$B$2:$C$101, 2, FALSE), IF($L172="女", VLOOKUP(Y172, データ!$F$2:$H$101, 2, FALSE), "")))</f>
        <v/>
      </c>
      <c r="Y172" s="299" t="str">
        <f>IF(A172="","",IF(杜トラ_入力シート!P177="", "", 杜トラ_入力シート!P177))</f>
        <v/>
      </c>
      <c r="Z172" s="299" t="str">
        <f>IF(杜トラ_入力シート!Q177="", "", 杜トラ_入力シート!Q177)</f>
        <v/>
      </c>
      <c r="AA172" s="299" t="str">
        <f>IF(杜トラ_入力シート!R177="", "", 杜トラ_入力シート!R177)</f>
        <v/>
      </c>
      <c r="AB172" s="299" t="str">
        <f>IF(杜トラ_入力シート!S177="", "", 杜トラ_入力シート!S177)</f>
        <v/>
      </c>
      <c r="AC172" s="299" t="str">
        <f>IF(杜トラ_入力シート!T177="", "", 杜トラ_入力シート!T177)</f>
        <v/>
      </c>
      <c r="AD172" s="298" t="str">
        <f>IF(AE172="", "", IF($L172="男", VLOOKUP(AE172, データ!$B$2:$C$101, 2, FALSE), IF($L172="女", VLOOKUP(AE172, データ!$F$2:$H$101, 2, FALSE), "")))</f>
        <v/>
      </c>
      <c r="AE172" s="299" t="str">
        <f>IF(A172="","",IF(杜トラ_入力シート!U177="", "", 杜トラ_入力シート!U177))</f>
        <v/>
      </c>
      <c r="AF172" s="299" t="str">
        <f>IF(杜トラ_入力シート!V177="", "", 杜トラ_入力シート!V177)</f>
        <v/>
      </c>
      <c r="AG172" s="299" t="str">
        <f>IF(杜トラ_入力シート!W177="", "", 杜トラ_入力シート!W177)</f>
        <v/>
      </c>
      <c r="AH172" s="299" t="str">
        <f>IF(杜トラ_入力シート!X177="", "", 杜トラ_入力シート!X177)</f>
        <v/>
      </c>
      <c r="AI172" s="299" t="str">
        <f>IF(杜トラ_入力シート!Y177="", "", 杜トラ_入力シート!Y177)</f>
        <v/>
      </c>
      <c r="AJ172" s="298" t="str">
        <f>IF(AK172="", "", IF($L172="男", VLOOKUP(AK172, データ!$B$2:$C$101, 2, FALSE), IF($L172="女", VLOOKUP(AK172, データ!$F$2:$H$101, 2, FALSE), "")))</f>
        <v/>
      </c>
      <c r="AK172" s="299" t="str">
        <f>IF(A172="","",IF(杜トラ_入力シート!Z177="", "", 杜トラ_入力シート!Z177))</f>
        <v/>
      </c>
      <c r="AL172" s="299" t="str">
        <f>IF(杜トラ_入力シート!AA177="", "", 杜トラ_入力シート!AA177)</f>
        <v/>
      </c>
      <c r="AM172" s="299" t="str">
        <f>IF(杜トラ_入力シート!AB177="", "", 杜トラ_入力シート!AB177)</f>
        <v/>
      </c>
      <c r="AN172" s="299" t="str">
        <f>IF(杜トラ_入力シート!AC177="", "", 杜トラ_入力シート!AC177)</f>
        <v/>
      </c>
      <c r="AO172" s="299" t="str">
        <f>IF(杜トラ_入力シート!AD177="", "", 杜トラ_入力シート!AD177)</f>
        <v/>
      </c>
      <c r="AP172" s="298" t="str">
        <f>IF(AQ172="", "", IF($L172="男", VLOOKUP(AQ172, データ!$B$2:$C$101, 2, FALSE), IF($L172="女", VLOOKUP(AQ172, データ!$F$2:$H$101, 2, FALSE), "")))</f>
        <v/>
      </c>
      <c r="AQ172" s="299" t="str">
        <f>IF(A172="","",IF(杜トラ_入力シート!AE177="", "", 杜トラ_入力シート!AE177))</f>
        <v/>
      </c>
      <c r="AR172" s="299" t="str">
        <f>IF(杜トラ_入力シート!AF177="", "", 杜トラ_入力シート!AF177)</f>
        <v/>
      </c>
      <c r="AS172" s="299" t="str">
        <f>IF(杜トラ_入力シート!AG177="", "", 杜トラ_入力シート!AG177)</f>
        <v/>
      </c>
      <c r="AT172" s="299" t="str">
        <f>IF(杜トラ_入力シート!AH177="", "", 杜トラ_入力シート!AH177)</f>
        <v/>
      </c>
      <c r="AU172" s="299" t="str">
        <f>IF(杜トラ_入力シート!AI177="", "", 杜トラ_入力シート!AI177)</f>
        <v/>
      </c>
      <c r="AV172" s="298" t="str">
        <f>IF(AW172="", "", IF($L172="男", VLOOKUP(AW172, データ!$B$2:$C$101, 2, FALSE), IF($L172="女", VLOOKUP(AW172, データ!$F$2:$H$101, 2, FALSE), "")))</f>
        <v/>
      </c>
      <c r="AW172" s="299" t="str">
        <f>IF(A172="","",IF(杜トラ_入力シート!AJ177="", "", 杜トラ_入力シート!AJ177))</f>
        <v/>
      </c>
      <c r="AX172" s="299" t="str">
        <f>IF(杜トラ_入力シート!AK177="", "", 杜トラ_入力シート!AK177)</f>
        <v/>
      </c>
      <c r="AY172" s="299" t="str">
        <f>IF(杜トラ_入力シート!AL177="", "", 杜トラ_入力シート!AL177)</f>
        <v/>
      </c>
      <c r="AZ172" s="299" t="str">
        <f>IF(杜トラ_入力シート!AM177="", "", 杜トラ_入力シート!AM177)</f>
        <v/>
      </c>
      <c r="BA172" s="299" t="str">
        <f>IF(杜トラ_入力シート!AN177="", "", 杜トラ_入力シート!AN177)</f>
        <v/>
      </c>
      <c r="BB172" s="299" t="str">
        <f t="shared" si="8"/>
        <v/>
      </c>
    </row>
    <row r="173" spans="1:54">
      <c r="A173" s="298" t="str">
        <f>杜トラ_入力シート!A178</f>
        <v/>
      </c>
      <c r="B173" s="298" t="str">
        <f>IF(杜トラ_入力シート!B178="", "", 杜トラ_入力シート!B178)</f>
        <v/>
      </c>
      <c r="C173" s="299" t="str">
        <f>IF(杜トラ_入力シート!C178="", "", 杜トラ_入力シート!C178)</f>
        <v/>
      </c>
      <c r="D173" s="299" t="str">
        <f>IF(杜トラ_入力シート!D178="", "", 杜トラ_入力シート!D178)</f>
        <v/>
      </c>
      <c r="E173" s="299" t="str">
        <f t="shared" si="6"/>
        <v/>
      </c>
      <c r="F173" s="299" t="str">
        <f t="shared" si="6"/>
        <v/>
      </c>
      <c r="G173" s="299" t="str">
        <f t="shared" si="7"/>
        <v/>
      </c>
      <c r="H173" s="299" t="str">
        <f t="shared" si="7"/>
        <v/>
      </c>
      <c r="I173" s="299" t="str">
        <f>IF(杜トラ_入力シート!G178="", "", 杜トラ_入力シート!G178)</f>
        <v/>
      </c>
      <c r="J173" s="299" t="str">
        <f>IF(杜トラ_入力シート!E178="", "", 杜トラ_入力シート!E178)</f>
        <v/>
      </c>
      <c r="K173" s="299" t="str">
        <f>IF(杜トラ_入力シート!F178="", "", 杜トラ_入力シート!F178)</f>
        <v/>
      </c>
      <c r="L173" s="299" t="str">
        <f>IF(杜トラ_入力シート!I178="", "", 杜トラ_入力シート!I178)</f>
        <v/>
      </c>
      <c r="M173" s="298" t="str">
        <f>IF(杜トラ_入力シート!J178="", "", 杜トラ_入力シート!J178)</f>
        <v/>
      </c>
      <c r="N173" s="298" t="str">
        <f>IF(杜トラ_入力シート!K178="", "", 杜トラ_入力シート!K178)</f>
        <v/>
      </c>
      <c r="O173" s="298" t="str">
        <f>IF(杜トラ_入力シート!L178="", "", 杜トラ_入力シート!L178)</f>
        <v/>
      </c>
      <c r="P173" s="299" t="str">
        <f>IF(杜トラ_入力シート!M178="", "", 杜トラ_入力シート!M178)</f>
        <v/>
      </c>
      <c r="Q173" s="298" t="str">
        <f>IF(A173="","",杜トラ_入力シート!$AK$2)</f>
        <v/>
      </c>
      <c r="R173" s="299" t="str">
        <f>IF(Q173="", "", 杜トラ_入力シート!$Q$2)</f>
        <v/>
      </c>
      <c r="S173" s="299" t="str">
        <f>IF(Q173="", "", 杜トラ_入力シート!$Q$1)</f>
        <v/>
      </c>
      <c r="T173" s="299" t="str">
        <f>IF(Q173="", "", 杜トラ_入力シート!$V$1)</f>
        <v/>
      </c>
      <c r="U173" s="299" t="str">
        <f>IF(Q173="", "", 杜トラ_入力シート!$Q$2)</f>
        <v/>
      </c>
      <c r="V173" s="299" t="str">
        <f>IF(杜トラ_入力シート!N178="", "", 杜トラ_入力シート!N178)</f>
        <v/>
      </c>
      <c r="W173" s="299" t="str">
        <f>IF(杜トラ_入力シート!O178="", "", 杜トラ_入力シート!O178)</f>
        <v/>
      </c>
      <c r="X173" s="298" t="str">
        <f>IF(Y173="", "", IF($L173="男", VLOOKUP(Y173, データ!$B$2:$C$101, 2, FALSE), IF($L173="女", VLOOKUP(Y173, データ!$F$2:$H$101, 2, FALSE), "")))</f>
        <v/>
      </c>
      <c r="Y173" s="299" t="str">
        <f>IF(A173="","",IF(杜トラ_入力シート!P178="", "", 杜トラ_入力シート!P178))</f>
        <v/>
      </c>
      <c r="Z173" s="299" t="str">
        <f>IF(杜トラ_入力シート!Q178="", "", 杜トラ_入力シート!Q178)</f>
        <v/>
      </c>
      <c r="AA173" s="299" t="str">
        <f>IF(杜トラ_入力シート!R178="", "", 杜トラ_入力シート!R178)</f>
        <v/>
      </c>
      <c r="AB173" s="299" t="str">
        <f>IF(杜トラ_入力シート!S178="", "", 杜トラ_入力シート!S178)</f>
        <v/>
      </c>
      <c r="AC173" s="299" t="str">
        <f>IF(杜トラ_入力シート!T178="", "", 杜トラ_入力シート!T178)</f>
        <v/>
      </c>
      <c r="AD173" s="298" t="str">
        <f>IF(AE173="", "", IF($L173="男", VLOOKUP(AE173, データ!$B$2:$C$101, 2, FALSE), IF($L173="女", VLOOKUP(AE173, データ!$F$2:$H$101, 2, FALSE), "")))</f>
        <v/>
      </c>
      <c r="AE173" s="299" t="str">
        <f>IF(A173="","",IF(杜トラ_入力シート!U178="", "", 杜トラ_入力シート!U178))</f>
        <v/>
      </c>
      <c r="AF173" s="299" t="str">
        <f>IF(杜トラ_入力シート!V178="", "", 杜トラ_入力シート!V178)</f>
        <v/>
      </c>
      <c r="AG173" s="299" t="str">
        <f>IF(杜トラ_入力シート!W178="", "", 杜トラ_入力シート!W178)</f>
        <v/>
      </c>
      <c r="AH173" s="299" t="str">
        <f>IF(杜トラ_入力シート!X178="", "", 杜トラ_入力シート!X178)</f>
        <v/>
      </c>
      <c r="AI173" s="299" t="str">
        <f>IF(杜トラ_入力シート!Y178="", "", 杜トラ_入力シート!Y178)</f>
        <v/>
      </c>
      <c r="AJ173" s="298" t="str">
        <f>IF(AK173="", "", IF($L173="男", VLOOKUP(AK173, データ!$B$2:$C$101, 2, FALSE), IF($L173="女", VLOOKUP(AK173, データ!$F$2:$H$101, 2, FALSE), "")))</f>
        <v/>
      </c>
      <c r="AK173" s="299" t="str">
        <f>IF(A173="","",IF(杜トラ_入力シート!Z178="", "", 杜トラ_入力シート!Z178))</f>
        <v/>
      </c>
      <c r="AL173" s="299" t="str">
        <f>IF(杜トラ_入力シート!AA178="", "", 杜トラ_入力シート!AA178)</f>
        <v/>
      </c>
      <c r="AM173" s="299" t="str">
        <f>IF(杜トラ_入力シート!AB178="", "", 杜トラ_入力シート!AB178)</f>
        <v/>
      </c>
      <c r="AN173" s="299" t="str">
        <f>IF(杜トラ_入力シート!AC178="", "", 杜トラ_入力シート!AC178)</f>
        <v/>
      </c>
      <c r="AO173" s="299" t="str">
        <f>IF(杜トラ_入力シート!AD178="", "", 杜トラ_入力シート!AD178)</f>
        <v/>
      </c>
      <c r="AP173" s="298" t="str">
        <f>IF(AQ173="", "", IF($L173="男", VLOOKUP(AQ173, データ!$B$2:$C$101, 2, FALSE), IF($L173="女", VLOOKUP(AQ173, データ!$F$2:$H$101, 2, FALSE), "")))</f>
        <v/>
      </c>
      <c r="AQ173" s="299" t="str">
        <f>IF(A173="","",IF(杜トラ_入力シート!AE178="", "", 杜トラ_入力シート!AE178))</f>
        <v/>
      </c>
      <c r="AR173" s="299" t="str">
        <f>IF(杜トラ_入力シート!AF178="", "", 杜トラ_入力シート!AF178)</f>
        <v/>
      </c>
      <c r="AS173" s="299" t="str">
        <f>IF(杜トラ_入力シート!AG178="", "", 杜トラ_入力シート!AG178)</f>
        <v/>
      </c>
      <c r="AT173" s="299" t="str">
        <f>IF(杜トラ_入力シート!AH178="", "", 杜トラ_入力シート!AH178)</f>
        <v/>
      </c>
      <c r="AU173" s="299" t="str">
        <f>IF(杜トラ_入力シート!AI178="", "", 杜トラ_入力シート!AI178)</f>
        <v/>
      </c>
      <c r="AV173" s="298" t="str">
        <f>IF(AW173="", "", IF($L173="男", VLOOKUP(AW173, データ!$B$2:$C$101, 2, FALSE), IF($L173="女", VLOOKUP(AW173, データ!$F$2:$H$101, 2, FALSE), "")))</f>
        <v/>
      </c>
      <c r="AW173" s="299" t="str">
        <f>IF(A173="","",IF(杜トラ_入力シート!AJ178="", "", 杜トラ_入力シート!AJ178))</f>
        <v/>
      </c>
      <c r="AX173" s="299" t="str">
        <f>IF(杜トラ_入力シート!AK178="", "", 杜トラ_入力シート!AK178)</f>
        <v/>
      </c>
      <c r="AY173" s="299" t="str">
        <f>IF(杜トラ_入力シート!AL178="", "", 杜トラ_入力シート!AL178)</f>
        <v/>
      </c>
      <c r="AZ173" s="299" t="str">
        <f>IF(杜トラ_入力シート!AM178="", "", 杜トラ_入力シート!AM178)</f>
        <v/>
      </c>
      <c r="BA173" s="299" t="str">
        <f>IF(杜トラ_入力シート!AN178="", "", 杜トラ_入力シート!AN178)</f>
        <v/>
      </c>
      <c r="BB173" s="299" t="str">
        <f t="shared" si="8"/>
        <v/>
      </c>
    </row>
    <row r="174" spans="1:54">
      <c r="A174" s="298" t="str">
        <f>杜トラ_入力シート!A179</f>
        <v/>
      </c>
      <c r="B174" s="298" t="str">
        <f>IF(杜トラ_入力シート!B179="", "", 杜トラ_入力シート!B179)</f>
        <v/>
      </c>
      <c r="C174" s="299" t="str">
        <f>IF(杜トラ_入力シート!C179="", "", 杜トラ_入力シート!C179)</f>
        <v/>
      </c>
      <c r="D174" s="299" t="str">
        <f>IF(杜トラ_入力シート!D179="", "", 杜トラ_入力シート!D179)</f>
        <v/>
      </c>
      <c r="E174" s="299" t="str">
        <f t="shared" si="6"/>
        <v/>
      </c>
      <c r="F174" s="299" t="str">
        <f t="shared" si="6"/>
        <v/>
      </c>
      <c r="G174" s="299" t="str">
        <f t="shared" si="7"/>
        <v/>
      </c>
      <c r="H174" s="299" t="str">
        <f t="shared" si="7"/>
        <v/>
      </c>
      <c r="I174" s="299" t="str">
        <f>IF(杜トラ_入力シート!G179="", "", 杜トラ_入力シート!G179)</f>
        <v/>
      </c>
      <c r="J174" s="299" t="str">
        <f>IF(杜トラ_入力シート!E179="", "", 杜トラ_入力シート!E179)</f>
        <v/>
      </c>
      <c r="K174" s="299" t="str">
        <f>IF(杜トラ_入力シート!F179="", "", 杜トラ_入力シート!F179)</f>
        <v/>
      </c>
      <c r="L174" s="299" t="str">
        <f>IF(杜トラ_入力シート!I179="", "", 杜トラ_入力シート!I179)</f>
        <v/>
      </c>
      <c r="M174" s="298" t="str">
        <f>IF(杜トラ_入力シート!J179="", "", 杜トラ_入力シート!J179)</f>
        <v/>
      </c>
      <c r="N174" s="298" t="str">
        <f>IF(杜トラ_入力シート!K179="", "", 杜トラ_入力シート!K179)</f>
        <v/>
      </c>
      <c r="O174" s="298" t="str">
        <f>IF(杜トラ_入力シート!L179="", "", 杜トラ_入力シート!L179)</f>
        <v/>
      </c>
      <c r="P174" s="299" t="str">
        <f>IF(杜トラ_入力シート!M179="", "", 杜トラ_入力シート!M179)</f>
        <v/>
      </c>
      <c r="Q174" s="298" t="str">
        <f>IF(A174="","",杜トラ_入力シート!$AK$2)</f>
        <v/>
      </c>
      <c r="R174" s="299" t="str">
        <f>IF(Q174="", "", 杜トラ_入力シート!$Q$2)</f>
        <v/>
      </c>
      <c r="S174" s="299" t="str">
        <f>IF(Q174="", "", 杜トラ_入力シート!$Q$1)</f>
        <v/>
      </c>
      <c r="T174" s="299" t="str">
        <f>IF(Q174="", "", 杜トラ_入力シート!$V$1)</f>
        <v/>
      </c>
      <c r="U174" s="299" t="str">
        <f>IF(Q174="", "", 杜トラ_入力シート!$Q$2)</f>
        <v/>
      </c>
      <c r="V174" s="299" t="str">
        <f>IF(杜トラ_入力シート!N179="", "", 杜トラ_入力シート!N179)</f>
        <v/>
      </c>
      <c r="W174" s="299" t="str">
        <f>IF(杜トラ_入力シート!O179="", "", 杜トラ_入力シート!O179)</f>
        <v/>
      </c>
      <c r="X174" s="298" t="str">
        <f>IF(Y174="", "", IF($L174="男", VLOOKUP(Y174, データ!$B$2:$C$101, 2, FALSE), IF($L174="女", VLOOKUP(Y174, データ!$F$2:$H$101, 2, FALSE), "")))</f>
        <v/>
      </c>
      <c r="Y174" s="299" t="str">
        <f>IF(A174="","",IF(杜トラ_入力シート!P179="", "", 杜トラ_入力シート!P179))</f>
        <v/>
      </c>
      <c r="Z174" s="299" t="str">
        <f>IF(杜トラ_入力シート!Q179="", "", 杜トラ_入力シート!Q179)</f>
        <v/>
      </c>
      <c r="AA174" s="299" t="str">
        <f>IF(杜トラ_入力シート!R179="", "", 杜トラ_入力シート!R179)</f>
        <v/>
      </c>
      <c r="AB174" s="299" t="str">
        <f>IF(杜トラ_入力シート!S179="", "", 杜トラ_入力シート!S179)</f>
        <v/>
      </c>
      <c r="AC174" s="299" t="str">
        <f>IF(杜トラ_入力シート!T179="", "", 杜トラ_入力シート!T179)</f>
        <v/>
      </c>
      <c r="AD174" s="298" t="str">
        <f>IF(AE174="", "", IF($L174="男", VLOOKUP(AE174, データ!$B$2:$C$101, 2, FALSE), IF($L174="女", VLOOKUP(AE174, データ!$F$2:$H$101, 2, FALSE), "")))</f>
        <v/>
      </c>
      <c r="AE174" s="299" t="str">
        <f>IF(A174="","",IF(杜トラ_入力シート!U179="", "", 杜トラ_入力シート!U179))</f>
        <v/>
      </c>
      <c r="AF174" s="299" t="str">
        <f>IF(杜トラ_入力シート!V179="", "", 杜トラ_入力シート!V179)</f>
        <v/>
      </c>
      <c r="AG174" s="299" t="str">
        <f>IF(杜トラ_入力シート!W179="", "", 杜トラ_入力シート!W179)</f>
        <v/>
      </c>
      <c r="AH174" s="299" t="str">
        <f>IF(杜トラ_入力シート!X179="", "", 杜トラ_入力シート!X179)</f>
        <v/>
      </c>
      <c r="AI174" s="299" t="str">
        <f>IF(杜トラ_入力シート!Y179="", "", 杜トラ_入力シート!Y179)</f>
        <v/>
      </c>
      <c r="AJ174" s="298" t="str">
        <f>IF(AK174="", "", IF($L174="男", VLOOKUP(AK174, データ!$B$2:$C$101, 2, FALSE), IF($L174="女", VLOOKUP(AK174, データ!$F$2:$H$101, 2, FALSE), "")))</f>
        <v/>
      </c>
      <c r="AK174" s="299" t="str">
        <f>IF(A174="","",IF(杜トラ_入力シート!Z179="", "", 杜トラ_入力シート!Z179))</f>
        <v/>
      </c>
      <c r="AL174" s="299" t="str">
        <f>IF(杜トラ_入力シート!AA179="", "", 杜トラ_入力シート!AA179)</f>
        <v/>
      </c>
      <c r="AM174" s="299" t="str">
        <f>IF(杜トラ_入力シート!AB179="", "", 杜トラ_入力シート!AB179)</f>
        <v/>
      </c>
      <c r="AN174" s="299" t="str">
        <f>IF(杜トラ_入力シート!AC179="", "", 杜トラ_入力シート!AC179)</f>
        <v/>
      </c>
      <c r="AO174" s="299" t="str">
        <f>IF(杜トラ_入力シート!AD179="", "", 杜トラ_入力シート!AD179)</f>
        <v/>
      </c>
      <c r="AP174" s="298" t="str">
        <f>IF(AQ174="", "", IF($L174="男", VLOOKUP(AQ174, データ!$B$2:$C$101, 2, FALSE), IF($L174="女", VLOOKUP(AQ174, データ!$F$2:$H$101, 2, FALSE), "")))</f>
        <v/>
      </c>
      <c r="AQ174" s="299" t="str">
        <f>IF(A174="","",IF(杜トラ_入力シート!AE179="", "", 杜トラ_入力シート!AE179))</f>
        <v/>
      </c>
      <c r="AR174" s="299" t="str">
        <f>IF(杜トラ_入力シート!AF179="", "", 杜トラ_入力シート!AF179)</f>
        <v/>
      </c>
      <c r="AS174" s="299" t="str">
        <f>IF(杜トラ_入力シート!AG179="", "", 杜トラ_入力シート!AG179)</f>
        <v/>
      </c>
      <c r="AT174" s="299" t="str">
        <f>IF(杜トラ_入力シート!AH179="", "", 杜トラ_入力シート!AH179)</f>
        <v/>
      </c>
      <c r="AU174" s="299" t="str">
        <f>IF(杜トラ_入力シート!AI179="", "", 杜トラ_入力シート!AI179)</f>
        <v/>
      </c>
      <c r="AV174" s="298" t="str">
        <f>IF(AW174="", "", IF($L174="男", VLOOKUP(AW174, データ!$B$2:$C$101, 2, FALSE), IF($L174="女", VLOOKUP(AW174, データ!$F$2:$H$101, 2, FALSE), "")))</f>
        <v/>
      </c>
      <c r="AW174" s="299" t="str">
        <f>IF(A174="","",IF(杜トラ_入力シート!AJ179="", "", 杜トラ_入力シート!AJ179))</f>
        <v/>
      </c>
      <c r="AX174" s="299" t="str">
        <f>IF(杜トラ_入力シート!AK179="", "", 杜トラ_入力シート!AK179)</f>
        <v/>
      </c>
      <c r="AY174" s="299" t="str">
        <f>IF(杜トラ_入力シート!AL179="", "", 杜トラ_入力シート!AL179)</f>
        <v/>
      </c>
      <c r="AZ174" s="299" t="str">
        <f>IF(杜トラ_入力シート!AM179="", "", 杜トラ_入力シート!AM179)</f>
        <v/>
      </c>
      <c r="BA174" s="299" t="str">
        <f>IF(杜トラ_入力シート!AN179="", "", 杜トラ_入力シート!AN179)</f>
        <v/>
      </c>
      <c r="BB174" s="299" t="str">
        <f t="shared" si="8"/>
        <v/>
      </c>
    </row>
    <row r="175" spans="1:54">
      <c r="A175" s="298" t="str">
        <f>杜トラ_入力シート!A180</f>
        <v/>
      </c>
      <c r="B175" s="298" t="str">
        <f>IF(杜トラ_入力シート!B180="", "", 杜トラ_入力シート!B180)</f>
        <v/>
      </c>
      <c r="C175" s="299" t="str">
        <f>IF(杜トラ_入力シート!C180="", "", 杜トラ_入力シート!C180)</f>
        <v/>
      </c>
      <c r="D175" s="299" t="str">
        <f>IF(杜トラ_入力シート!D180="", "", 杜トラ_入力シート!D180)</f>
        <v/>
      </c>
      <c r="E175" s="299" t="str">
        <f t="shared" si="6"/>
        <v/>
      </c>
      <c r="F175" s="299" t="str">
        <f t="shared" si="6"/>
        <v/>
      </c>
      <c r="G175" s="299" t="str">
        <f t="shared" si="7"/>
        <v/>
      </c>
      <c r="H175" s="299" t="str">
        <f t="shared" si="7"/>
        <v/>
      </c>
      <c r="I175" s="299" t="str">
        <f>IF(杜トラ_入力シート!G180="", "", 杜トラ_入力シート!G180)</f>
        <v/>
      </c>
      <c r="J175" s="299" t="str">
        <f>IF(杜トラ_入力シート!E180="", "", 杜トラ_入力シート!E180)</f>
        <v/>
      </c>
      <c r="K175" s="299" t="str">
        <f>IF(杜トラ_入力シート!F180="", "", 杜トラ_入力シート!F180)</f>
        <v/>
      </c>
      <c r="L175" s="299" t="str">
        <f>IF(杜トラ_入力シート!I180="", "", 杜トラ_入力シート!I180)</f>
        <v/>
      </c>
      <c r="M175" s="298" t="str">
        <f>IF(杜トラ_入力シート!J180="", "", 杜トラ_入力シート!J180)</f>
        <v/>
      </c>
      <c r="N175" s="298" t="str">
        <f>IF(杜トラ_入力シート!K180="", "", 杜トラ_入力シート!K180)</f>
        <v/>
      </c>
      <c r="O175" s="298" t="str">
        <f>IF(杜トラ_入力シート!L180="", "", 杜トラ_入力シート!L180)</f>
        <v/>
      </c>
      <c r="P175" s="299" t="str">
        <f>IF(杜トラ_入力シート!M180="", "", 杜トラ_入力シート!M180)</f>
        <v/>
      </c>
      <c r="Q175" s="298" t="str">
        <f>IF(A175="","",杜トラ_入力シート!$AK$2)</f>
        <v/>
      </c>
      <c r="R175" s="299" t="str">
        <f>IF(Q175="", "", 杜トラ_入力シート!$Q$2)</f>
        <v/>
      </c>
      <c r="S175" s="299" t="str">
        <f>IF(Q175="", "", 杜トラ_入力シート!$Q$1)</f>
        <v/>
      </c>
      <c r="T175" s="299" t="str">
        <f>IF(Q175="", "", 杜トラ_入力シート!$V$1)</f>
        <v/>
      </c>
      <c r="U175" s="299" t="str">
        <f>IF(Q175="", "", 杜トラ_入力シート!$Q$2)</f>
        <v/>
      </c>
      <c r="V175" s="299" t="str">
        <f>IF(杜トラ_入力シート!N180="", "", 杜トラ_入力シート!N180)</f>
        <v/>
      </c>
      <c r="W175" s="299" t="str">
        <f>IF(杜トラ_入力シート!O180="", "", 杜トラ_入力シート!O180)</f>
        <v/>
      </c>
      <c r="X175" s="298" t="str">
        <f>IF(Y175="", "", IF($L175="男", VLOOKUP(Y175, データ!$B$2:$C$101, 2, FALSE), IF($L175="女", VLOOKUP(Y175, データ!$F$2:$H$101, 2, FALSE), "")))</f>
        <v/>
      </c>
      <c r="Y175" s="299" t="str">
        <f>IF(A175="","",IF(杜トラ_入力シート!P180="", "", 杜トラ_入力シート!P180))</f>
        <v/>
      </c>
      <c r="Z175" s="299" t="str">
        <f>IF(杜トラ_入力シート!Q180="", "", 杜トラ_入力シート!Q180)</f>
        <v/>
      </c>
      <c r="AA175" s="299" t="str">
        <f>IF(杜トラ_入力シート!R180="", "", 杜トラ_入力シート!R180)</f>
        <v/>
      </c>
      <c r="AB175" s="299" t="str">
        <f>IF(杜トラ_入力シート!S180="", "", 杜トラ_入力シート!S180)</f>
        <v/>
      </c>
      <c r="AC175" s="299" t="str">
        <f>IF(杜トラ_入力シート!T180="", "", 杜トラ_入力シート!T180)</f>
        <v/>
      </c>
      <c r="AD175" s="298" t="str">
        <f>IF(AE175="", "", IF($L175="男", VLOOKUP(AE175, データ!$B$2:$C$101, 2, FALSE), IF($L175="女", VLOOKUP(AE175, データ!$F$2:$H$101, 2, FALSE), "")))</f>
        <v/>
      </c>
      <c r="AE175" s="299" t="str">
        <f>IF(A175="","",IF(杜トラ_入力シート!U180="", "", 杜トラ_入力シート!U180))</f>
        <v/>
      </c>
      <c r="AF175" s="299" t="str">
        <f>IF(杜トラ_入力シート!V180="", "", 杜トラ_入力シート!V180)</f>
        <v/>
      </c>
      <c r="AG175" s="299" t="str">
        <f>IF(杜トラ_入力シート!W180="", "", 杜トラ_入力シート!W180)</f>
        <v/>
      </c>
      <c r="AH175" s="299" t="str">
        <f>IF(杜トラ_入力シート!X180="", "", 杜トラ_入力シート!X180)</f>
        <v/>
      </c>
      <c r="AI175" s="299" t="str">
        <f>IF(杜トラ_入力シート!Y180="", "", 杜トラ_入力シート!Y180)</f>
        <v/>
      </c>
      <c r="AJ175" s="298" t="str">
        <f>IF(AK175="", "", IF($L175="男", VLOOKUP(AK175, データ!$B$2:$C$101, 2, FALSE), IF($L175="女", VLOOKUP(AK175, データ!$F$2:$H$101, 2, FALSE), "")))</f>
        <v/>
      </c>
      <c r="AK175" s="299" t="str">
        <f>IF(A175="","",IF(杜トラ_入力シート!Z180="", "", 杜トラ_入力シート!Z180))</f>
        <v/>
      </c>
      <c r="AL175" s="299" t="str">
        <f>IF(杜トラ_入力シート!AA180="", "", 杜トラ_入力シート!AA180)</f>
        <v/>
      </c>
      <c r="AM175" s="299" t="str">
        <f>IF(杜トラ_入力シート!AB180="", "", 杜トラ_入力シート!AB180)</f>
        <v/>
      </c>
      <c r="AN175" s="299" t="str">
        <f>IF(杜トラ_入力シート!AC180="", "", 杜トラ_入力シート!AC180)</f>
        <v/>
      </c>
      <c r="AO175" s="299" t="str">
        <f>IF(杜トラ_入力シート!AD180="", "", 杜トラ_入力シート!AD180)</f>
        <v/>
      </c>
      <c r="AP175" s="298" t="str">
        <f>IF(AQ175="", "", IF($L175="男", VLOOKUP(AQ175, データ!$B$2:$C$101, 2, FALSE), IF($L175="女", VLOOKUP(AQ175, データ!$F$2:$H$101, 2, FALSE), "")))</f>
        <v/>
      </c>
      <c r="AQ175" s="299" t="str">
        <f>IF(A175="","",IF(杜トラ_入力シート!AE180="", "", 杜トラ_入力シート!AE180))</f>
        <v/>
      </c>
      <c r="AR175" s="299" t="str">
        <f>IF(杜トラ_入力シート!AF180="", "", 杜トラ_入力シート!AF180)</f>
        <v/>
      </c>
      <c r="AS175" s="299" t="str">
        <f>IF(杜トラ_入力シート!AG180="", "", 杜トラ_入力シート!AG180)</f>
        <v/>
      </c>
      <c r="AT175" s="299" t="str">
        <f>IF(杜トラ_入力シート!AH180="", "", 杜トラ_入力シート!AH180)</f>
        <v/>
      </c>
      <c r="AU175" s="299" t="str">
        <f>IF(杜トラ_入力シート!AI180="", "", 杜トラ_入力シート!AI180)</f>
        <v/>
      </c>
      <c r="AV175" s="298" t="str">
        <f>IF(AW175="", "", IF($L175="男", VLOOKUP(AW175, データ!$B$2:$C$101, 2, FALSE), IF($L175="女", VLOOKUP(AW175, データ!$F$2:$H$101, 2, FALSE), "")))</f>
        <v/>
      </c>
      <c r="AW175" s="299" t="str">
        <f>IF(A175="","",IF(杜トラ_入力シート!AJ180="", "", 杜トラ_入力シート!AJ180))</f>
        <v/>
      </c>
      <c r="AX175" s="299" t="str">
        <f>IF(杜トラ_入力シート!AK180="", "", 杜トラ_入力シート!AK180)</f>
        <v/>
      </c>
      <c r="AY175" s="299" t="str">
        <f>IF(杜トラ_入力シート!AL180="", "", 杜トラ_入力シート!AL180)</f>
        <v/>
      </c>
      <c r="AZ175" s="299" t="str">
        <f>IF(杜トラ_入力シート!AM180="", "", 杜トラ_入力シート!AM180)</f>
        <v/>
      </c>
      <c r="BA175" s="299" t="str">
        <f>IF(杜トラ_入力シート!AN180="", "", 杜トラ_入力シート!AN180)</f>
        <v/>
      </c>
      <c r="BB175" s="299" t="str">
        <f t="shared" si="8"/>
        <v/>
      </c>
    </row>
    <row r="176" spans="1:54">
      <c r="A176" s="298" t="str">
        <f>杜トラ_入力シート!A181</f>
        <v/>
      </c>
      <c r="B176" s="298" t="str">
        <f>IF(杜トラ_入力シート!B181="", "", 杜トラ_入力シート!B181)</f>
        <v/>
      </c>
      <c r="C176" s="299" t="str">
        <f>IF(杜トラ_入力シート!C181="", "", 杜トラ_入力シート!C181)</f>
        <v/>
      </c>
      <c r="D176" s="299" t="str">
        <f>IF(杜トラ_入力シート!D181="", "", 杜トラ_入力シート!D181)</f>
        <v/>
      </c>
      <c r="E176" s="299" t="str">
        <f t="shared" si="6"/>
        <v/>
      </c>
      <c r="F176" s="299" t="str">
        <f t="shared" si="6"/>
        <v/>
      </c>
      <c r="G176" s="299" t="str">
        <f t="shared" si="7"/>
        <v/>
      </c>
      <c r="H176" s="299" t="str">
        <f t="shared" si="7"/>
        <v/>
      </c>
      <c r="I176" s="299" t="str">
        <f>IF(杜トラ_入力シート!G181="", "", 杜トラ_入力シート!G181)</f>
        <v/>
      </c>
      <c r="J176" s="299" t="str">
        <f>IF(杜トラ_入力シート!E181="", "", 杜トラ_入力シート!E181)</f>
        <v/>
      </c>
      <c r="K176" s="299" t="str">
        <f>IF(杜トラ_入力シート!F181="", "", 杜トラ_入力シート!F181)</f>
        <v/>
      </c>
      <c r="L176" s="299" t="str">
        <f>IF(杜トラ_入力シート!I181="", "", 杜トラ_入力シート!I181)</f>
        <v/>
      </c>
      <c r="M176" s="298" t="str">
        <f>IF(杜トラ_入力シート!J181="", "", 杜トラ_入力シート!J181)</f>
        <v/>
      </c>
      <c r="N176" s="298" t="str">
        <f>IF(杜トラ_入力シート!K181="", "", 杜トラ_入力シート!K181)</f>
        <v/>
      </c>
      <c r="O176" s="298" t="str">
        <f>IF(杜トラ_入力シート!L181="", "", 杜トラ_入力シート!L181)</f>
        <v/>
      </c>
      <c r="P176" s="299" t="str">
        <f>IF(杜トラ_入力シート!M181="", "", 杜トラ_入力シート!M181)</f>
        <v/>
      </c>
      <c r="Q176" s="298" t="str">
        <f>IF(A176="","",杜トラ_入力シート!$AK$2)</f>
        <v/>
      </c>
      <c r="R176" s="299" t="str">
        <f>IF(Q176="", "", 杜トラ_入力シート!$Q$2)</f>
        <v/>
      </c>
      <c r="S176" s="299" t="str">
        <f>IF(Q176="", "", 杜トラ_入力シート!$Q$1)</f>
        <v/>
      </c>
      <c r="T176" s="299" t="str">
        <f>IF(Q176="", "", 杜トラ_入力シート!$V$1)</f>
        <v/>
      </c>
      <c r="U176" s="299" t="str">
        <f>IF(Q176="", "", 杜トラ_入力シート!$Q$2)</f>
        <v/>
      </c>
      <c r="V176" s="299" t="str">
        <f>IF(杜トラ_入力シート!N181="", "", 杜トラ_入力シート!N181)</f>
        <v/>
      </c>
      <c r="W176" s="299" t="str">
        <f>IF(杜トラ_入力シート!O181="", "", 杜トラ_入力シート!O181)</f>
        <v/>
      </c>
      <c r="X176" s="298" t="str">
        <f>IF(Y176="", "", IF($L176="男", VLOOKUP(Y176, データ!$B$2:$C$101, 2, FALSE), IF($L176="女", VLOOKUP(Y176, データ!$F$2:$H$101, 2, FALSE), "")))</f>
        <v/>
      </c>
      <c r="Y176" s="299" t="str">
        <f>IF(A176="","",IF(杜トラ_入力シート!P181="", "", 杜トラ_入力シート!P181))</f>
        <v/>
      </c>
      <c r="Z176" s="299" t="str">
        <f>IF(杜トラ_入力シート!Q181="", "", 杜トラ_入力シート!Q181)</f>
        <v/>
      </c>
      <c r="AA176" s="299" t="str">
        <f>IF(杜トラ_入力シート!R181="", "", 杜トラ_入力シート!R181)</f>
        <v/>
      </c>
      <c r="AB176" s="299" t="str">
        <f>IF(杜トラ_入力シート!S181="", "", 杜トラ_入力シート!S181)</f>
        <v/>
      </c>
      <c r="AC176" s="299" t="str">
        <f>IF(杜トラ_入力シート!T181="", "", 杜トラ_入力シート!T181)</f>
        <v/>
      </c>
      <c r="AD176" s="298" t="str">
        <f>IF(AE176="", "", IF($L176="男", VLOOKUP(AE176, データ!$B$2:$C$101, 2, FALSE), IF($L176="女", VLOOKUP(AE176, データ!$F$2:$H$101, 2, FALSE), "")))</f>
        <v/>
      </c>
      <c r="AE176" s="299" t="str">
        <f>IF(A176="","",IF(杜トラ_入力シート!U181="", "", 杜トラ_入力シート!U181))</f>
        <v/>
      </c>
      <c r="AF176" s="299" t="str">
        <f>IF(杜トラ_入力シート!V181="", "", 杜トラ_入力シート!V181)</f>
        <v/>
      </c>
      <c r="AG176" s="299" t="str">
        <f>IF(杜トラ_入力シート!W181="", "", 杜トラ_入力シート!W181)</f>
        <v/>
      </c>
      <c r="AH176" s="299" t="str">
        <f>IF(杜トラ_入力シート!X181="", "", 杜トラ_入力シート!X181)</f>
        <v/>
      </c>
      <c r="AI176" s="299" t="str">
        <f>IF(杜トラ_入力シート!Y181="", "", 杜トラ_入力シート!Y181)</f>
        <v/>
      </c>
      <c r="AJ176" s="298" t="str">
        <f>IF(AK176="", "", IF($L176="男", VLOOKUP(AK176, データ!$B$2:$C$101, 2, FALSE), IF($L176="女", VLOOKUP(AK176, データ!$F$2:$H$101, 2, FALSE), "")))</f>
        <v/>
      </c>
      <c r="AK176" s="299" t="str">
        <f>IF(A176="","",IF(杜トラ_入力シート!Z181="", "", 杜トラ_入力シート!Z181))</f>
        <v/>
      </c>
      <c r="AL176" s="299" t="str">
        <f>IF(杜トラ_入力シート!AA181="", "", 杜トラ_入力シート!AA181)</f>
        <v/>
      </c>
      <c r="AM176" s="299" t="str">
        <f>IF(杜トラ_入力シート!AB181="", "", 杜トラ_入力シート!AB181)</f>
        <v/>
      </c>
      <c r="AN176" s="299" t="str">
        <f>IF(杜トラ_入力シート!AC181="", "", 杜トラ_入力シート!AC181)</f>
        <v/>
      </c>
      <c r="AO176" s="299" t="str">
        <f>IF(杜トラ_入力シート!AD181="", "", 杜トラ_入力シート!AD181)</f>
        <v/>
      </c>
      <c r="AP176" s="298" t="str">
        <f>IF(AQ176="", "", IF($L176="男", VLOOKUP(AQ176, データ!$B$2:$C$101, 2, FALSE), IF($L176="女", VLOOKUP(AQ176, データ!$F$2:$H$101, 2, FALSE), "")))</f>
        <v/>
      </c>
      <c r="AQ176" s="299" t="str">
        <f>IF(A176="","",IF(杜トラ_入力シート!AE181="", "", 杜トラ_入力シート!AE181))</f>
        <v/>
      </c>
      <c r="AR176" s="299" t="str">
        <f>IF(杜トラ_入力シート!AF181="", "", 杜トラ_入力シート!AF181)</f>
        <v/>
      </c>
      <c r="AS176" s="299" t="str">
        <f>IF(杜トラ_入力シート!AG181="", "", 杜トラ_入力シート!AG181)</f>
        <v/>
      </c>
      <c r="AT176" s="299" t="str">
        <f>IF(杜トラ_入力シート!AH181="", "", 杜トラ_入力シート!AH181)</f>
        <v/>
      </c>
      <c r="AU176" s="299" t="str">
        <f>IF(杜トラ_入力シート!AI181="", "", 杜トラ_入力シート!AI181)</f>
        <v/>
      </c>
      <c r="AV176" s="298" t="str">
        <f>IF(AW176="", "", IF($L176="男", VLOOKUP(AW176, データ!$B$2:$C$101, 2, FALSE), IF($L176="女", VLOOKUP(AW176, データ!$F$2:$H$101, 2, FALSE), "")))</f>
        <v/>
      </c>
      <c r="AW176" s="299" t="str">
        <f>IF(A176="","",IF(杜トラ_入力シート!AJ181="", "", 杜トラ_入力シート!AJ181))</f>
        <v/>
      </c>
      <c r="AX176" s="299" t="str">
        <f>IF(杜トラ_入力シート!AK181="", "", 杜トラ_入力シート!AK181)</f>
        <v/>
      </c>
      <c r="AY176" s="299" t="str">
        <f>IF(杜トラ_入力シート!AL181="", "", 杜トラ_入力シート!AL181)</f>
        <v/>
      </c>
      <c r="AZ176" s="299" t="str">
        <f>IF(杜トラ_入力シート!AM181="", "", 杜トラ_入力シート!AM181)</f>
        <v/>
      </c>
      <c r="BA176" s="299" t="str">
        <f>IF(杜トラ_入力シート!AN181="", "", 杜トラ_入力シート!AN181)</f>
        <v/>
      </c>
      <c r="BB176" s="299" t="str">
        <f t="shared" si="8"/>
        <v/>
      </c>
    </row>
    <row r="177" spans="1:54">
      <c r="A177" s="298" t="str">
        <f>杜トラ_入力シート!A182</f>
        <v/>
      </c>
      <c r="B177" s="298" t="str">
        <f>IF(杜トラ_入力シート!B182="", "", 杜トラ_入力シート!B182)</f>
        <v/>
      </c>
      <c r="C177" s="299" t="str">
        <f>IF(杜トラ_入力シート!C182="", "", 杜トラ_入力シート!C182)</f>
        <v/>
      </c>
      <c r="D177" s="299" t="str">
        <f>IF(杜トラ_入力シート!D182="", "", 杜トラ_入力シート!D182)</f>
        <v/>
      </c>
      <c r="E177" s="299" t="str">
        <f t="shared" si="6"/>
        <v/>
      </c>
      <c r="F177" s="299" t="str">
        <f t="shared" si="6"/>
        <v/>
      </c>
      <c r="G177" s="299" t="str">
        <f t="shared" si="7"/>
        <v/>
      </c>
      <c r="H177" s="299" t="str">
        <f t="shared" si="7"/>
        <v/>
      </c>
      <c r="I177" s="299" t="str">
        <f>IF(杜トラ_入力シート!G182="", "", 杜トラ_入力シート!G182)</f>
        <v/>
      </c>
      <c r="J177" s="299" t="str">
        <f>IF(杜トラ_入力シート!E182="", "", 杜トラ_入力シート!E182)</f>
        <v/>
      </c>
      <c r="K177" s="299" t="str">
        <f>IF(杜トラ_入力シート!F182="", "", 杜トラ_入力シート!F182)</f>
        <v/>
      </c>
      <c r="L177" s="299" t="str">
        <f>IF(杜トラ_入力シート!I182="", "", 杜トラ_入力シート!I182)</f>
        <v/>
      </c>
      <c r="M177" s="298" t="str">
        <f>IF(杜トラ_入力シート!J182="", "", 杜トラ_入力シート!J182)</f>
        <v/>
      </c>
      <c r="N177" s="298" t="str">
        <f>IF(杜トラ_入力シート!K182="", "", 杜トラ_入力シート!K182)</f>
        <v/>
      </c>
      <c r="O177" s="298" t="str">
        <f>IF(杜トラ_入力シート!L182="", "", 杜トラ_入力シート!L182)</f>
        <v/>
      </c>
      <c r="P177" s="299" t="str">
        <f>IF(杜トラ_入力シート!M182="", "", 杜トラ_入力シート!M182)</f>
        <v/>
      </c>
      <c r="Q177" s="298" t="str">
        <f>IF(A177="","",杜トラ_入力シート!$AK$2)</f>
        <v/>
      </c>
      <c r="R177" s="299" t="str">
        <f>IF(Q177="", "", 杜トラ_入力シート!$Q$2)</f>
        <v/>
      </c>
      <c r="S177" s="299" t="str">
        <f>IF(Q177="", "", 杜トラ_入力シート!$Q$1)</f>
        <v/>
      </c>
      <c r="T177" s="299" t="str">
        <f>IF(Q177="", "", 杜トラ_入力シート!$V$1)</f>
        <v/>
      </c>
      <c r="U177" s="299" t="str">
        <f>IF(Q177="", "", 杜トラ_入力シート!$Q$2)</f>
        <v/>
      </c>
      <c r="V177" s="299" t="str">
        <f>IF(杜トラ_入力シート!N182="", "", 杜トラ_入力シート!N182)</f>
        <v/>
      </c>
      <c r="W177" s="299" t="str">
        <f>IF(杜トラ_入力シート!O182="", "", 杜トラ_入力シート!O182)</f>
        <v/>
      </c>
      <c r="X177" s="298" t="str">
        <f>IF(Y177="", "", IF($L177="男", VLOOKUP(Y177, データ!$B$2:$C$101, 2, FALSE), IF($L177="女", VLOOKUP(Y177, データ!$F$2:$H$101, 2, FALSE), "")))</f>
        <v/>
      </c>
      <c r="Y177" s="299" t="str">
        <f>IF(A177="","",IF(杜トラ_入力シート!P182="", "", 杜トラ_入力シート!P182))</f>
        <v/>
      </c>
      <c r="Z177" s="299" t="str">
        <f>IF(杜トラ_入力シート!Q182="", "", 杜トラ_入力シート!Q182)</f>
        <v/>
      </c>
      <c r="AA177" s="299" t="str">
        <f>IF(杜トラ_入力シート!R182="", "", 杜トラ_入力シート!R182)</f>
        <v/>
      </c>
      <c r="AB177" s="299" t="str">
        <f>IF(杜トラ_入力シート!S182="", "", 杜トラ_入力シート!S182)</f>
        <v/>
      </c>
      <c r="AC177" s="299" t="str">
        <f>IF(杜トラ_入力シート!T182="", "", 杜トラ_入力シート!T182)</f>
        <v/>
      </c>
      <c r="AD177" s="298" t="str">
        <f>IF(AE177="", "", IF($L177="男", VLOOKUP(AE177, データ!$B$2:$C$101, 2, FALSE), IF($L177="女", VLOOKUP(AE177, データ!$F$2:$H$101, 2, FALSE), "")))</f>
        <v/>
      </c>
      <c r="AE177" s="299" t="str">
        <f>IF(A177="","",IF(杜トラ_入力シート!U182="", "", 杜トラ_入力シート!U182))</f>
        <v/>
      </c>
      <c r="AF177" s="299" t="str">
        <f>IF(杜トラ_入力シート!V182="", "", 杜トラ_入力シート!V182)</f>
        <v/>
      </c>
      <c r="AG177" s="299" t="str">
        <f>IF(杜トラ_入力シート!W182="", "", 杜トラ_入力シート!W182)</f>
        <v/>
      </c>
      <c r="AH177" s="299" t="str">
        <f>IF(杜トラ_入力シート!X182="", "", 杜トラ_入力シート!X182)</f>
        <v/>
      </c>
      <c r="AI177" s="299" t="str">
        <f>IF(杜トラ_入力シート!Y182="", "", 杜トラ_入力シート!Y182)</f>
        <v/>
      </c>
      <c r="AJ177" s="298" t="str">
        <f>IF(AK177="", "", IF($L177="男", VLOOKUP(AK177, データ!$B$2:$C$101, 2, FALSE), IF($L177="女", VLOOKUP(AK177, データ!$F$2:$H$101, 2, FALSE), "")))</f>
        <v/>
      </c>
      <c r="AK177" s="299" t="str">
        <f>IF(A177="","",IF(杜トラ_入力シート!Z182="", "", 杜トラ_入力シート!Z182))</f>
        <v/>
      </c>
      <c r="AL177" s="299" t="str">
        <f>IF(杜トラ_入力シート!AA182="", "", 杜トラ_入力シート!AA182)</f>
        <v/>
      </c>
      <c r="AM177" s="299" t="str">
        <f>IF(杜トラ_入力シート!AB182="", "", 杜トラ_入力シート!AB182)</f>
        <v/>
      </c>
      <c r="AN177" s="299" t="str">
        <f>IF(杜トラ_入力シート!AC182="", "", 杜トラ_入力シート!AC182)</f>
        <v/>
      </c>
      <c r="AO177" s="299" t="str">
        <f>IF(杜トラ_入力シート!AD182="", "", 杜トラ_入力シート!AD182)</f>
        <v/>
      </c>
      <c r="AP177" s="298" t="str">
        <f>IF(AQ177="", "", IF($L177="男", VLOOKUP(AQ177, データ!$B$2:$C$101, 2, FALSE), IF($L177="女", VLOOKUP(AQ177, データ!$F$2:$H$101, 2, FALSE), "")))</f>
        <v/>
      </c>
      <c r="AQ177" s="299" t="str">
        <f>IF(A177="","",IF(杜トラ_入力シート!AE182="", "", 杜トラ_入力シート!AE182))</f>
        <v/>
      </c>
      <c r="AR177" s="299" t="str">
        <f>IF(杜トラ_入力シート!AF182="", "", 杜トラ_入力シート!AF182)</f>
        <v/>
      </c>
      <c r="AS177" s="299" t="str">
        <f>IF(杜トラ_入力シート!AG182="", "", 杜トラ_入力シート!AG182)</f>
        <v/>
      </c>
      <c r="AT177" s="299" t="str">
        <f>IF(杜トラ_入力シート!AH182="", "", 杜トラ_入力シート!AH182)</f>
        <v/>
      </c>
      <c r="AU177" s="299" t="str">
        <f>IF(杜トラ_入力シート!AI182="", "", 杜トラ_入力シート!AI182)</f>
        <v/>
      </c>
      <c r="AV177" s="298" t="str">
        <f>IF(AW177="", "", IF($L177="男", VLOOKUP(AW177, データ!$B$2:$C$101, 2, FALSE), IF($L177="女", VLOOKUP(AW177, データ!$F$2:$H$101, 2, FALSE), "")))</f>
        <v/>
      </c>
      <c r="AW177" s="299" t="str">
        <f>IF(A177="","",IF(杜トラ_入力シート!AJ182="", "", 杜トラ_入力シート!AJ182))</f>
        <v/>
      </c>
      <c r="AX177" s="299" t="str">
        <f>IF(杜トラ_入力シート!AK182="", "", 杜トラ_入力シート!AK182)</f>
        <v/>
      </c>
      <c r="AY177" s="299" t="str">
        <f>IF(杜トラ_入力シート!AL182="", "", 杜トラ_入力シート!AL182)</f>
        <v/>
      </c>
      <c r="AZ177" s="299" t="str">
        <f>IF(杜トラ_入力シート!AM182="", "", 杜トラ_入力シート!AM182)</f>
        <v/>
      </c>
      <c r="BA177" s="299" t="str">
        <f>IF(杜トラ_入力シート!AN182="", "", 杜トラ_入力シート!AN182)</f>
        <v/>
      </c>
      <c r="BB177" s="299" t="str">
        <f t="shared" si="8"/>
        <v/>
      </c>
    </row>
    <row r="178" spans="1:54">
      <c r="A178" s="298" t="str">
        <f>杜トラ_入力シート!A183</f>
        <v/>
      </c>
      <c r="B178" s="298" t="str">
        <f>IF(杜トラ_入力シート!B183="", "", 杜トラ_入力シート!B183)</f>
        <v/>
      </c>
      <c r="C178" s="299" t="str">
        <f>IF(杜トラ_入力シート!C183="", "", 杜トラ_入力シート!C183)</f>
        <v/>
      </c>
      <c r="D178" s="299" t="str">
        <f>IF(杜トラ_入力シート!D183="", "", 杜トラ_入力シート!D183)</f>
        <v/>
      </c>
      <c r="E178" s="299" t="str">
        <f t="shared" si="6"/>
        <v/>
      </c>
      <c r="F178" s="299" t="str">
        <f t="shared" si="6"/>
        <v/>
      </c>
      <c r="G178" s="299" t="str">
        <f t="shared" si="7"/>
        <v/>
      </c>
      <c r="H178" s="299" t="str">
        <f t="shared" si="7"/>
        <v/>
      </c>
      <c r="I178" s="299" t="str">
        <f>IF(杜トラ_入力シート!G183="", "", 杜トラ_入力シート!G183)</f>
        <v/>
      </c>
      <c r="J178" s="299" t="str">
        <f>IF(杜トラ_入力シート!E183="", "", 杜トラ_入力シート!E183)</f>
        <v/>
      </c>
      <c r="K178" s="299" t="str">
        <f>IF(杜トラ_入力シート!F183="", "", 杜トラ_入力シート!F183)</f>
        <v/>
      </c>
      <c r="L178" s="299" t="str">
        <f>IF(杜トラ_入力シート!I183="", "", 杜トラ_入力シート!I183)</f>
        <v/>
      </c>
      <c r="M178" s="298" t="str">
        <f>IF(杜トラ_入力シート!J183="", "", 杜トラ_入力シート!J183)</f>
        <v/>
      </c>
      <c r="N178" s="298" t="str">
        <f>IF(杜トラ_入力シート!K183="", "", 杜トラ_入力シート!K183)</f>
        <v/>
      </c>
      <c r="O178" s="298" t="str">
        <f>IF(杜トラ_入力シート!L183="", "", 杜トラ_入力シート!L183)</f>
        <v/>
      </c>
      <c r="P178" s="299" t="str">
        <f>IF(杜トラ_入力シート!M183="", "", 杜トラ_入力シート!M183)</f>
        <v/>
      </c>
      <c r="Q178" s="298" t="str">
        <f>IF(A178="","",杜トラ_入力シート!$AK$2)</f>
        <v/>
      </c>
      <c r="R178" s="299" t="str">
        <f>IF(Q178="", "", 杜トラ_入力シート!$Q$2)</f>
        <v/>
      </c>
      <c r="S178" s="299" t="str">
        <f>IF(Q178="", "", 杜トラ_入力シート!$Q$1)</f>
        <v/>
      </c>
      <c r="T178" s="299" t="str">
        <f>IF(Q178="", "", 杜トラ_入力シート!$V$1)</f>
        <v/>
      </c>
      <c r="U178" s="299" t="str">
        <f>IF(Q178="", "", 杜トラ_入力シート!$Q$2)</f>
        <v/>
      </c>
      <c r="V178" s="299" t="str">
        <f>IF(杜トラ_入力シート!N183="", "", 杜トラ_入力シート!N183)</f>
        <v/>
      </c>
      <c r="W178" s="299" t="str">
        <f>IF(杜トラ_入力シート!O183="", "", 杜トラ_入力シート!O183)</f>
        <v/>
      </c>
      <c r="X178" s="298" t="str">
        <f>IF(Y178="", "", IF($L178="男", VLOOKUP(Y178, データ!$B$2:$C$101, 2, FALSE), IF($L178="女", VLOOKUP(Y178, データ!$F$2:$H$101, 2, FALSE), "")))</f>
        <v/>
      </c>
      <c r="Y178" s="299" t="str">
        <f>IF(A178="","",IF(杜トラ_入力シート!P183="", "", 杜トラ_入力シート!P183))</f>
        <v/>
      </c>
      <c r="Z178" s="299" t="str">
        <f>IF(杜トラ_入力シート!Q183="", "", 杜トラ_入力シート!Q183)</f>
        <v/>
      </c>
      <c r="AA178" s="299" t="str">
        <f>IF(杜トラ_入力シート!R183="", "", 杜トラ_入力シート!R183)</f>
        <v/>
      </c>
      <c r="AB178" s="299" t="str">
        <f>IF(杜トラ_入力シート!S183="", "", 杜トラ_入力シート!S183)</f>
        <v/>
      </c>
      <c r="AC178" s="299" t="str">
        <f>IF(杜トラ_入力シート!T183="", "", 杜トラ_入力シート!T183)</f>
        <v/>
      </c>
      <c r="AD178" s="298" t="str">
        <f>IF(AE178="", "", IF($L178="男", VLOOKUP(AE178, データ!$B$2:$C$101, 2, FALSE), IF($L178="女", VLOOKUP(AE178, データ!$F$2:$H$101, 2, FALSE), "")))</f>
        <v/>
      </c>
      <c r="AE178" s="299" t="str">
        <f>IF(A178="","",IF(杜トラ_入力シート!U183="", "", 杜トラ_入力シート!U183))</f>
        <v/>
      </c>
      <c r="AF178" s="299" t="str">
        <f>IF(杜トラ_入力シート!V183="", "", 杜トラ_入力シート!V183)</f>
        <v/>
      </c>
      <c r="AG178" s="299" t="str">
        <f>IF(杜トラ_入力シート!W183="", "", 杜トラ_入力シート!W183)</f>
        <v/>
      </c>
      <c r="AH178" s="299" t="str">
        <f>IF(杜トラ_入力シート!X183="", "", 杜トラ_入力シート!X183)</f>
        <v/>
      </c>
      <c r="AI178" s="299" t="str">
        <f>IF(杜トラ_入力シート!Y183="", "", 杜トラ_入力シート!Y183)</f>
        <v/>
      </c>
      <c r="AJ178" s="298" t="str">
        <f>IF(AK178="", "", IF($L178="男", VLOOKUP(AK178, データ!$B$2:$C$101, 2, FALSE), IF($L178="女", VLOOKUP(AK178, データ!$F$2:$H$101, 2, FALSE), "")))</f>
        <v/>
      </c>
      <c r="AK178" s="299" t="str">
        <f>IF(A178="","",IF(杜トラ_入力シート!Z183="", "", 杜トラ_入力シート!Z183))</f>
        <v/>
      </c>
      <c r="AL178" s="299" t="str">
        <f>IF(杜トラ_入力シート!AA183="", "", 杜トラ_入力シート!AA183)</f>
        <v/>
      </c>
      <c r="AM178" s="299" t="str">
        <f>IF(杜トラ_入力シート!AB183="", "", 杜トラ_入力シート!AB183)</f>
        <v/>
      </c>
      <c r="AN178" s="299" t="str">
        <f>IF(杜トラ_入力シート!AC183="", "", 杜トラ_入力シート!AC183)</f>
        <v/>
      </c>
      <c r="AO178" s="299" t="str">
        <f>IF(杜トラ_入力シート!AD183="", "", 杜トラ_入力シート!AD183)</f>
        <v/>
      </c>
      <c r="AP178" s="298" t="str">
        <f>IF(AQ178="", "", IF($L178="男", VLOOKUP(AQ178, データ!$B$2:$C$101, 2, FALSE), IF($L178="女", VLOOKUP(AQ178, データ!$F$2:$H$101, 2, FALSE), "")))</f>
        <v/>
      </c>
      <c r="AQ178" s="299" t="str">
        <f>IF(A178="","",IF(杜トラ_入力シート!AE183="", "", 杜トラ_入力シート!AE183))</f>
        <v/>
      </c>
      <c r="AR178" s="299" t="str">
        <f>IF(杜トラ_入力シート!AF183="", "", 杜トラ_入力シート!AF183)</f>
        <v/>
      </c>
      <c r="AS178" s="299" t="str">
        <f>IF(杜トラ_入力シート!AG183="", "", 杜トラ_入力シート!AG183)</f>
        <v/>
      </c>
      <c r="AT178" s="299" t="str">
        <f>IF(杜トラ_入力シート!AH183="", "", 杜トラ_入力シート!AH183)</f>
        <v/>
      </c>
      <c r="AU178" s="299" t="str">
        <f>IF(杜トラ_入力シート!AI183="", "", 杜トラ_入力シート!AI183)</f>
        <v/>
      </c>
      <c r="AV178" s="298" t="str">
        <f>IF(AW178="", "", IF($L178="男", VLOOKUP(AW178, データ!$B$2:$C$101, 2, FALSE), IF($L178="女", VLOOKUP(AW178, データ!$F$2:$H$101, 2, FALSE), "")))</f>
        <v/>
      </c>
      <c r="AW178" s="299" t="str">
        <f>IF(A178="","",IF(杜トラ_入力シート!AJ183="", "", 杜トラ_入力シート!AJ183))</f>
        <v/>
      </c>
      <c r="AX178" s="299" t="str">
        <f>IF(杜トラ_入力シート!AK183="", "", 杜トラ_入力シート!AK183)</f>
        <v/>
      </c>
      <c r="AY178" s="299" t="str">
        <f>IF(杜トラ_入力シート!AL183="", "", 杜トラ_入力シート!AL183)</f>
        <v/>
      </c>
      <c r="AZ178" s="299" t="str">
        <f>IF(杜トラ_入力シート!AM183="", "", 杜トラ_入力シート!AM183)</f>
        <v/>
      </c>
      <c r="BA178" s="299" t="str">
        <f>IF(杜トラ_入力シート!AN183="", "", 杜トラ_入力シート!AN183)</f>
        <v/>
      </c>
      <c r="BB178" s="299" t="str">
        <f t="shared" si="8"/>
        <v/>
      </c>
    </row>
    <row r="179" spans="1:54">
      <c r="A179" s="298" t="str">
        <f>杜トラ_入力シート!A184</f>
        <v/>
      </c>
      <c r="B179" s="298" t="str">
        <f>IF(杜トラ_入力シート!B184="", "", 杜トラ_入力シート!B184)</f>
        <v/>
      </c>
      <c r="C179" s="299" t="str">
        <f>IF(杜トラ_入力シート!C184="", "", 杜トラ_入力シート!C184)</f>
        <v/>
      </c>
      <c r="D179" s="299" t="str">
        <f>IF(杜トラ_入力シート!D184="", "", 杜トラ_入力シート!D184)</f>
        <v/>
      </c>
      <c r="E179" s="299" t="str">
        <f t="shared" si="6"/>
        <v/>
      </c>
      <c r="F179" s="299" t="str">
        <f t="shared" si="6"/>
        <v/>
      </c>
      <c r="G179" s="299" t="str">
        <f t="shared" si="7"/>
        <v/>
      </c>
      <c r="H179" s="299" t="str">
        <f t="shared" si="7"/>
        <v/>
      </c>
      <c r="I179" s="299" t="str">
        <f>IF(杜トラ_入力シート!G184="", "", 杜トラ_入力シート!G184)</f>
        <v/>
      </c>
      <c r="J179" s="299" t="str">
        <f>IF(杜トラ_入力シート!E184="", "", 杜トラ_入力シート!E184)</f>
        <v/>
      </c>
      <c r="K179" s="299" t="str">
        <f>IF(杜トラ_入力シート!F184="", "", 杜トラ_入力シート!F184)</f>
        <v/>
      </c>
      <c r="L179" s="299" t="str">
        <f>IF(杜トラ_入力シート!I184="", "", 杜トラ_入力シート!I184)</f>
        <v/>
      </c>
      <c r="M179" s="298" t="str">
        <f>IF(杜トラ_入力シート!J184="", "", 杜トラ_入力シート!J184)</f>
        <v/>
      </c>
      <c r="N179" s="298" t="str">
        <f>IF(杜トラ_入力シート!K184="", "", 杜トラ_入力シート!K184)</f>
        <v/>
      </c>
      <c r="O179" s="298" t="str">
        <f>IF(杜トラ_入力シート!L184="", "", 杜トラ_入力シート!L184)</f>
        <v/>
      </c>
      <c r="P179" s="299" t="str">
        <f>IF(杜トラ_入力シート!M184="", "", 杜トラ_入力シート!M184)</f>
        <v/>
      </c>
      <c r="Q179" s="298" t="str">
        <f>IF(A179="","",杜トラ_入力シート!$AK$2)</f>
        <v/>
      </c>
      <c r="R179" s="299" t="str">
        <f>IF(Q179="", "", 杜トラ_入力シート!$Q$2)</f>
        <v/>
      </c>
      <c r="S179" s="299" t="str">
        <f>IF(Q179="", "", 杜トラ_入力シート!$Q$1)</f>
        <v/>
      </c>
      <c r="T179" s="299" t="str">
        <f>IF(Q179="", "", 杜トラ_入力シート!$V$1)</f>
        <v/>
      </c>
      <c r="U179" s="299" t="str">
        <f>IF(Q179="", "", 杜トラ_入力シート!$Q$2)</f>
        <v/>
      </c>
      <c r="V179" s="299" t="str">
        <f>IF(杜トラ_入力シート!N184="", "", 杜トラ_入力シート!N184)</f>
        <v/>
      </c>
      <c r="W179" s="299" t="str">
        <f>IF(杜トラ_入力シート!O184="", "", 杜トラ_入力シート!O184)</f>
        <v/>
      </c>
      <c r="X179" s="298" t="str">
        <f>IF(Y179="", "", IF($L179="男", VLOOKUP(Y179, データ!$B$2:$C$101, 2, FALSE), IF($L179="女", VLOOKUP(Y179, データ!$F$2:$H$101, 2, FALSE), "")))</f>
        <v/>
      </c>
      <c r="Y179" s="299" t="str">
        <f>IF(A179="","",IF(杜トラ_入力シート!P184="", "", 杜トラ_入力シート!P184))</f>
        <v/>
      </c>
      <c r="Z179" s="299" t="str">
        <f>IF(杜トラ_入力シート!Q184="", "", 杜トラ_入力シート!Q184)</f>
        <v/>
      </c>
      <c r="AA179" s="299" t="str">
        <f>IF(杜トラ_入力シート!R184="", "", 杜トラ_入力シート!R184)</f>
        <v/>
      </c>
      <c r="AB179" s="299" t="str">
        <f>IF(杜トラ_入力シート!S184="", "", 杜トラ_入力シート!S184)</f>
        <v/>
      </c>
      <c r="AC179" s="299" t="str">
        <f>IF(杜トラ_入力シート!T184="", "", 杜トラ_入力シート!T184)</f>
        <v/>
      </c>
      <c r="AD179" s="298" t="str">
        <f>IF(AE179="", "", IF($L179="男", VLOOKUP(AE179, データ!$B$2:$C$101, 2, FALSE), IF($L179="女", VLOOKUP(AE179, データ!$F$2:$H$101, 2, FALSE), "")))</f>
        <v/>
      </c>
      <c r="AE179" s="299" t="str">
        <f>IF(A179="","",IF(杜トラ_入力シート!U184="", "", 杜トラ_入力シート!U184))</f>
        <v/>
      </c>
      <c r="AF179" s="299" t="str">
        <f>IF(杜トラ_入力シート!V184="", "", 杜トラ_入力シート!V184)</f>
        <v/>
      </c>
      <c r="AG179" s="299" t="str">
        <f>IF(杜トラ_入力シート!W184="", "", 杜トラ_入力シート!W184)</f>
        <v/>
      </c>
      <c r="AH179" s="299" t="str">
        <f>IF(杜トラ_入力シート!X184="", "", 杜トラ_入力シート!X184)</f>
        <v/>
      </c>
      <c r="AI179" s="299" t="str">
        <f>IF(杜トラ_入力シート!Y184="", "", 杜トラ_入力シート!Y184)</f>
        <v/>
      </c>
      <c r="AJ179" s="298" t="str">
        <f>IF(AK179="", "", IF($L179="男", VLOOKUP(AK179, データ!$B$2:$C$101, 2, FALSE), IF($L179="女", VLOOKUP(AK179, データ!$F$2:$H$101, 2, FALSE), "")))</f>
        <v/>
      </c>
      <c r="AK179" s="299" t="str">
        <f>IF(A179="","",IF(杜トラ_入力シート!Z184="", "", 杜トラ_入力シート!Z184))</f>
        <v/>
      </c>
      <c r="AL179" s="299" t="str">
        <f>IF(杜トラ_入力シート!AA184="", "", 杜トラ_入力シート!AA184)</f>
        <v/>
      </c>
      <c r="AM179" s="299" t="str">
        <f>IF(杜トラ_入力シート!AB184="", "", 杜トラ_入力シート!AB184)</f>
        <v/>
      </c>
      <c r="AN179" s="299" t="str">
        <f>IF(杜トラ_入力シート!AC184="", "", 杜トラ_入力シート!AC184)</f>
        <v/>
      </c>
      <c r="AO179" s="299" t="str">
        <f>IF(杜トラ_入力シート!AD184="", "", 杜トラ_入力シート!AD184)</f>
        <v/>
      </c>
      <c r="AP179" s="298" t="str">
        <f>IF(AQ179="", "", IF($L179="男", VLOOKUP(AQ179, データ!$B$2:$C$101, 2, FALSE), IF($L179="女", VLOOKUP(AQ179, データ!$F$2:$H$101, 2, FALSE), "")))</f>
        <v/>
      </c>
      <c r="AQ179" s="299" t="str">
        <f>IF(A179="","",IF(杜トラ_入力シート!AE184="", "", 杜トラ_入力シート!AE184))</f>
        <v/>
      </c>
      <c r="AR179" s="299" t="str">
        <f>IF(杜トラ_入力シート!AF184="", "", 杜トラ_入力シート!AF184)</f>
        <v/>
      </c>
      <c r="AS179" s="299" t="str">
        <f>IF(杜トラ_入力シート!AG184="", "", 杜トラ_入力シート!AG184)</f>
        <v/>
      </c>
      <c r="AT179" s="299" t="str">
        <f>IF(杜トラ_入力シート!AH184="", "", 杜トラ_入力シート!AH184)</f>
        <v/>
      </c>
      <c r="AU179" s="299" t="str">
        <f>IF(杜トラ_入力シート!AI184="", "", 杜トラ_入力シート!AI184)</f>
        <v/>
      </c>
      <c r="AV179" s="298" t="str">
        <f>IF(AW179="", "", IF($L179="男", VLOOKUP(AW179, データ!$B$2:$C$101, 2, FALSE), IF($L179="女", VLOOKUP(AW179, データ!$F$2:$H$101, 2, FALSE), "")))</f>
        <v/>
      </c>
      <c r="AW179" s="299" t="str">
        <f>IF(A179="","",IF(杜トラ_入力シート!AJ184="", "", 杜トラ_入力シート!AJ184))</f>
        <v/>
      </c>
      <c r="AX179" s="299" t="str">
        <f>IF(杜トラ_入力シート!AK184="", "", 杜トラ_入力シート!AK184)</f>
        <v/>
      </c>
      <c r="AY179" s="299" t="str">
        <f>IF(杜トラ_入力シート!AL184="", "", 杜トラ_入力シート!AL184)</f>
        <v/>
      </c>
      <c r="AZ179" s="299" t="str">
        <f>IF(杜トラ_入力シート!AM184="", "", 杜トラ_入力シート!AM184)</f>
        <v/>
      </c>
      <c r="BA179" s="299" t="str">
        <f>IF(杜トラ_入力シート!AN184="", "", 杜トラ_入力シート!AN184)</f>
        <v/>
      </c>
      <c r="BB179" s="299" t="str">
        <f t="shared" si="8"/>
        <v/>
      </c>
    </row>
    <row r="180" spans="1:54">
      <c r="A180" s="298" t="str">
        <f>杜トラ_入力シート!A185</f>
        <v/>
      </c>
      <c r="B180" s="298" t="str">
        <f>IF(杜トラ_入力シート!B185="", "", 杜トラ_入力シート!B185)</f>
        <v/>
      </c>
      <c r="C180" s="299" t="str">
        <f>IF(杜トラ_入力シート!C185="", "", 杜トラ_入力シート!C185)</f>
        <v/>
      </c>
      <c r="D180" s="299" t="str">
        <f>IF(杜トラ_入力シート!D185="", "", 杜トラ_入力シート!D185)</f>
        <v/>
      </c>
      <c r="E180" s="299" t="str">
        <f t="shared" si="6"/>
        <v/>
      </c>
      <c r="F180" s="299" t="str">
        <f t="shared" si="6"/>
        <v/>
      </c>
      <c r="G180" s="299" t="str">
        <f t="shared" si="7"/>
        <v/>
      </c>
      <c r="H180" s="299" t="str">
        <f t="shared" si="7"/>
        <v/>
      </c>
      <c r="I180" s="299" t="str">
        <f>IF(杜トラ_入力シート!G185="", "", 杜トラ_入力シート!G185)</f>
        <v/>
      </c>
      <c r="J180" s="299" t="str">
        <f>IF(杜トラ_入力シート!E185="", "", 杜トラ_入力シート!E185)</f>
        <v/>
      </c>
      <c r="K180" s="299" t="str">
        <f>IF(杜トラ_入力シート!F185="", "", 杜トラ_入力シート!F185)</f>
        <v/>
      </c>
      <c r="L180" s="299" t="str">
        <f>IF(杜トラ_入力シート!I185="", "", 杜トラ_入力シート!I185)</f>
        <v/>
      </c>
      <c r="M180" s="298" t="str">
        <f>IF(杜トラ_入力シート!J185="", "", 杜トラ_入力シート!J185)</f>
        <v/>
      </c>
      <c r="N180" s="298" t="str">
        <f>IF(杜トラ_入力シート!K185="", "", 杜トラ_入力シート!K185)</f>
        <v/>
      </c>
      <c r="O180" s="298" t="str">
        <f>IF(杜トラ_入力シート!L185="", "", 杜トラ_入力シート!L185)</f>
        <v/>
      </c>
      <c r="P180" s="299" t="str">
        <f>IF(杜トラ_入力シート!M185="", "", 杜トラ_入力シート!M185)</f>
        <v/>
      </c>
      <c r="Q180" s="298" t="str">
        <f>IF(A180="","",杜トラ_入力シート!$AK$2)</f>
        <v/>
      </c>
      <c r="R180" s="299" t="str">
        <f>IF(Q180="", "", 杜トラ_入力シート!$Q$2)</f>
        <v/>
      </c>
      <c r="S180" s="299" t="str">
        <f>IF(Q180="", "", 杜トラ_入力シート!$Q$1)</f>
        <v/>
      </c>
      <c r="T180" s="299" t="str">
        <f>IF(Q180="", "", 杜トラ_入力シート!$V$1)</f>
        <v/>
      </c>
      <c r="U180" s="299" t="str">
        <f>IF(Q180="", "", 杜トラ_入力シート!$Q$2)</f>
        <v/>
      </c>
      <c r="V180" s="299" t="str">
        <f>IF(杜トラ_入力シート!N185="", "", 杜トラ_入力シート!N185)</f>
        <v/>
      </c>
      <c r="W180" s="299" t="str">
        <f>IF(杜トラ_入力シート!O185="", "", 杜トラ_入力シート!O185)</f>
        <v/>
      </c>
      <c r="X180" s="298" t="str">
        <f>IF(Y180="", "", IF($L180="男", VLOOKUP(Y180, データ!$B$2:$C$101, 2, FALSE), IF($L180="女", VLOOKUP(Y180, データ!$F$2:$H$101, 2, FALSE), "")))</f>
        <v/>
      </c>
      <c r="Y180" s="299" t="str">
        <f>IF(A180="","",IF(杜トラ_入力シート!P185="", "", 杜トラ_入力シート!P185))</f>
        <v/>
      </c>
      <c r="Z180" s="299" t="str">
        <f>IF(杜トラ_入力シート!Q185="", "", 杜トラ_入力シート!Q185)</f>
        <v/>
      </c>
      <c r="AA180" s="299" t="str">
        <f>IF(杜トラ_入力シート!R185="", "", 杜トラ_入力シート!R185)</f>
        <v/>
      </c>
      <c r="AB180" s="299" t="str">
        <f>IF(杜トラ_入力シート!S185="", "", 杜トラ_入力シート!S185)</f>
        <v/>
      </c>
      <c r="AC180" s="299" t="str">
        <f>IF(杜トラ_入力シート!T185="", "", 杜トラ_入力シート!T185)</f>
        <v/>
      </c>
      <c r="AD180" s="298" t="str">
        <f>IF(AE180="", "", IF($L180="男", VLOOKUP(AE180, データ!$B$2:$C$101, 2, FALSE), IF($L180="女", VLOOKUP(AE180, データ!$F$2:$H$101, 2, FALSE), "")))</f>
        <v/>
      </c>
      <c r="AE180" s="299" t="str">
        <f>IF(A180="","",IF(杜トラ_入力シート!U185="", "", 杜トラ_入力シート!U185))</f>
        <v/>
      </c>
      <c r="AF180" s="299" t="str">
        <f>IF(杜トラ_入力シート!V185="", "", 杜トラ_入力シート!V185)</f>
        <v/>
      </c>
      <c r="AG180" s="299" t="str">
        <f>IF(杜トラ_入力シート!W185="", "", 杜トラ_入力シート!W185)</f>
        <v/>
      </c>
      <c r="AH180" s="299" t="str">
        <f>IF(杜トラ_入力シート!X185="", "", 杜トラ_入力シート!X185)</f>
        <v/>
      </c>
      <c r="AI180" s="299" t="str">
        <f>IF(杜トラ_入力シート!Y185="", "", 杜トラ_入力シート!Y185)</f>
        <v/>
      </c>
      <c r="AJ180" s="298" t="str">
        <f>IF(AK180="", "", IF($L180="男", VLOOKUP(AK180, データ!$B$2:$C$101, 2, FALSE), IF($L180="女", VLOOKUP(AK180, データ!$F$2:$H$101, 2, FALSE), "")))</f>
        <v/>
      </c>
      <c r="AK180" s="299" t="str">
        <f>IF(A180="","",IF(杜トラ_入力シート!Z185="", "", 杜トラ_入力シート!Z185))</f>
        <v/>
      </c>
      <c r="AL180" s="299" t="str">
        <f>IF(杜トラ_入力シート!AA185="", "", 杜トラ_入力シート!AA185)</f>
        <v/>
      </c>
      <c r="AM180" s="299" t="str">
        <f>IF(杜トラ_入力シート!AB185="", "", 杜トラ_入力シート!AB185)</f>
        <v/>
      </c>
      <c r="AN180" s="299" t="str">
        <f>IF(杜トラ_入力シート!AC185="", "", 杜トラ_入力シート!AC185)</f>
        <v/>
      </c>
      <c r="AO180" s="299" t="str">
        <f>IF(杜トラ_入力シート!AD185="", "", 杜トラ_入力シート!AD185)</f>
        <v/>
      </c>
      <c r="AP180" s="298" t="str">
        <f>IF(AQ180="", "", IF($L180="男", VLOOKUP(AQ180, データ!$B$2:$C$101, 2, FALSE), IF($L180="女", VLOOKUP(AQ180, データ!$F$2:$H$101, 2, FALSE), "")))</f>
        <v/>
      </c>
      <c r="AQ180" s="299" t="str">
        <f>IF(A180="","",IF(杜トラ_入力シート!AE185="", "", 杜トラ_入力シート!AE185))</f>
        <v/>
      </c>
      <c r="AR180" s="299" t="str">
        <f>IF(杜トラ_入力シート!AF185="", "", 杜トラ_入力シート!AF185)</f>
        <v/>
      </c>
      <c r="AS180" s="299" t="str">
        <f>IF(杜トラ_入力シート!AG185="", "", 杜トラ_入力シート!AG185)</f>
        <v/>
      </c>
      <c r="AT180" s="299" t="str">
        <f>IF(杜トラ_入力シート!AH185="", "", 杜トラ_入力シート!AH185)</f>
        <v/>
      </c>
      <c r="AU180" s="299" t="str">
        <f>IF(杜トラ_入力シート!AI185="", "", 杜トラ_入力シート!AI185)</f>
        <v/>
      </c>
      <c r="AV180" s="298" t="str">
        <f>IF(AW180="", "", IF($L180="男", VLOOKUP(AW180, データ!$B$2:$C$101, 2, FALSE), IF($L180="女", VLOOKUP(AW180, データ!$F$2:$H$101, 2, FALSE), "")))</f>
        <v/>
      </c>
      <c r="AW180" s="299" t="str">
        <f>IF(A180="","",IF(杜トラ_入力シート!AJ185="", "", 杜トラ_入力シート!AJ185))</f>
        <v/>
      </c>
      <c r="AX180" s="299" t="str">
        <f>IF(杜トラ_入力シート!AK185="", "", 杜トラ_入力シート!AK185)</f>
        <v/>
      </c>
      <c r="AY180" s="299" t="str">
        <f>IF(杜トラ_入力シート!AL185="", "", 杜トラ_入力シート!AL185)</f>
        <v/>
      </c>
      <c r="AZ180" s="299" t="str">
        <f>IF(杜トラ_入力シート!AM185="", "", 杜トラ_入力シート!AM185)</f>
        <v/>
      </c>
      <c r="BA180" s="299" t="str">
        <f>IF(杜トラ_入力シート!AN185="", "", 杜トラ_入力シート!AN185)</f>
        <v/>
      </c>
      <c r="BB180" s="299" t="str">
        <f t="shared" si="8"/>
        <v/>
      </c>
    </row>
    <row r="181" spans="1:54">
      <c r="A181" s="298" t="str">
        <f>杜トラ_入力シート!A186</f>
        <v/>
      </c>
      <c r="B181" s="298" t="str">
        <f>IF(杜トラ_入力シート!B186="", "", 杜トラ_入力シート!B186)</f>
        <v/>
      </c>
      <c r="C181" s="299" t="str">
        <f>IF(杜トラ_入力シート!C186="", "", 杜トラ_入力シート!C186)</f>
        <v/>
      </c>
      <c r="D181" s="299" t="str">
        <f>IF(杜トラ_入力シート!D186="", "", 杜トラ_入力シート!D186)</f>
        <v/>
      </c>
      <c r="E181" s="299" t="str">
        <f t="shared" si="6"/>
        <v/>
      </c>
      <c r="F181" s="299" t="str">
        <f t="shared" si="6"/>
        <v/>
      </c>
      <c r="G181" s="299" t="str">
        <f t="shared" si="7"/>
        <v/>
      </c>
      <c r="H181" s="299" t="str">
        <f t="shared" si="7"/>
        <v/>
      </c>
      <c r="I181" s="299" t="str">
        <f>IF(杜トラ_入力シート!G186="", "", 杜トラ_入力シート!G186)</f>
        <v/>
      </c>
      <c r="J181" s="299" t="str">
        <f>IF(杜トラ_入力シート!E186="", "", 杜トラ_入力シート!E186)</f>
        <v/>
      </c>
      <c r="K181" s="299" t="str">
        <f>IF(杜トラ_入力シート!F186="", "", 杜トラ_入力シート!F186)</f>
        <v/>
      </c>
      <c r="L181" s="299" t="str">
        <f>IF(杜トラ_入力シート!I186="", "", 杜トラ_入力シート!I186)</f>
        <v/>
      </c>
      <c r="M181" s="298" t="str">
        <f>IF(杜トラ_入力シート!J186="", "", 杜トラ_入力シート!J186)</f>
        <v/>
      </c>
      <c r="N181" s="298" t="str">
        <f>IF(杜トラ_入力シート!K186="", "", 杜トラ_入力シート!K186)</f>
        <v/>
      </c>
      <c r="O181" s="298" t="str">
        <f>IF(杜トラ_入力シート!L186="", "", 杜トラ_入力シート!L186)</f>
        <v/>
      </c>
      <c r="P181" s="299" t="str">
        <f>IF(杜トラ_入力シート!M186="", "", 杜トラ_入力シート!M186)</f>
        <v/>
      </c>
      <c r="Q181" s="298" t="str">
        <f>IF(A181="","",杜トラ_入力シート!$AK$2)</f>
        <v/>
      </c>
      <c r="R181" s="299" t="str">
        <f>IF(Q181="", "", 杜トラ_入力シート!$Q$2)</f>
        <v/>
      </c>
      <c r="S181" s="299" t="str">
        <f>IF(Q181="", "", 杜トラ_入力シート!$Q$1)</f>
        <v/>
      </c>
      <c r="T181" s="299" t="str">
        <f>IF(Q181="", "", 杜トラ_入力シート!$V$1)</f>
        <v/>
      </c>
      <c r="U181" s="299" t="str">
        <f>IF(Q181="", "", 杜トラ_入力シート!$Q$2)</f>
        <v/>
      </c>
      <c r="V181" s="299" t="str">
        <f>IF(杜トラ_入力シート!N186="", "", 杜トラ_入力シート!N186)</f>
        <v/>
      </c>
      <c r="W181" s="299" t="str">
        <f>IF(杜トラ_入力シート!O186="", "", 杜トラ_入力シート!O186)</f>
        <v/>
      </c>
      <c r="X181" s="298" t="str">
        <f>IF(Y181="", "", IF($L181="男", VLOOKUP(Y181, データ!$B$2:$C$101, 2, FALSE), IF($L181="女", VLOOKUP(Y181, データ!$F$2:$H$101, 2, FALSE), "")))</f>
        <v/>
      </c>
      <c r="Y181" s="299" t="str">
        <f>IF(A181="","",IF(杜トラ_入力シート!P186="", "", 杜トラ_入力シート!P186))</f>
        <v/>
      </c>
      <c r="Z181" s="299" t="str">
        <f>IF(杜トラ_入力シート!Q186="", "", 杜トラ_入力シート!Q186)</f>
        <v/>
      </c>
      <c r="AA181" s="299" t="str">
        <f>IF(杜トラ_入力シート!R186="", "", 杜トラ_入力シート!R186)</f>
        <v/>
      </c>
      <c r="AB181" s="299" t="str">
        <f>IF(杜トラ_入力シート!S186="", "", 杜トラ_入力シート!S186)</f>
        <v/>
      </c>
      <c r="AC181" s="299" t="str">
        <f>IF(杜トラ_入力シート!T186="", "", 杜トラ_入力シート!T186)</f>
        <v/>
      </c>
      <c r="AD181" s="298" t="str">
        <f>IF(AE181="", "", IF($L181="男", VLOOKUP(AE181, データ!$B$2:$C$101, 2, FALSE), IF($L181="女", VLOOKUP(AE181, データ!$F$2:$H$101, 2, FALSE), "")))</f>
        <v/>
      </c>
      <c r="AE181" s="299" t="str">
        <f>IF(A181="","",IF(杜トラ_入力シート!U186="", "", 杜トラ_入力シート!U186))</f>
        <v/>
      </c>
      <c r="AF181" s="299" t="str">
        <f>IF(杜トラ_入力シート!V186="", "", 杜トラ_入力シート!V186)</f>
        <v/>
      </c>
      <c r="AG181" s="299" t="str">
        <f>IF(杜トラ_入力シート!W186="", "", 杜トラ_入力シート!W186)</f>
        <v/>
      </c>
      <c r="AH181" s="299" t="str">
        <f>IF(杜トラ_入力シート!X186="", "", 杜トラ_入力シート!X186)</f>
        <v/>
      </c>
      <c r="AI181" s="299" t="str">
        <f>IF(杜トラ_入力シート!Y186="", "", 杜トラ_入力シート!Y186)</f>
        <v/>
      </c>
      <c r="AJ181" s="298" t="str">
        <f>IF(AK181="", "", IF($L181="男", VLOOKUP(AK181, データ!$B$2:$C$101, 2, FALSE), IF($L181="女", VLOOKUP(AK181, データ!$F$2:$H$101, 2, FALSE), "")))</f>
        <v/>
      </c>
      <c r="AK181" s="299" t="str">
        <f>IF(A181="","",IF(杜トラ_入力シート!Z186="", "", 杜トラ_入力シート!Z186))</f>
        <v/>
      </c>
      <c r="AL181" s="299" t="str">
        <f>IF(杜トラ_入力シート!AA186="", "", 杜トラ_入力シート!AA186)</f>
        <v/>
      </c>
      <c r="AM181" s="299" t="str">
        <f>IF(杜トラ_入力シート!AB186="", "", 杜トラ_入力シート!AB186)</f>
        <v/>
      </c>
      <c r="AN181" s="299" t="str">
        <f>IF(杜トラ_入力シート!AC186="", "", 杜トラ_入力シート!AC186)</f>
        <v/>
      </c>
      <c r="AO181" s="299" t="str">
        <f>IF(杜トラ_入力シート!AD186="", "", 杜トラ_入力シート!AD186)</f>
        <v/>
      </c>
      <c r="AP181" s="298" t="str">
        <f>IF(AQ181="", "", IF($L181="男", VLOOKUP(AQ181, データ!$B$2:$C$101, 2, FALSE), IF($L181="女", VLOOKUP(AQ181, データ!$F$2:$H$101, 2, FALSE), "")))</f>
        <v/>
      </c>
      <c r="AQ181" s="299" t="str">
        <f>IF(A181="","",IF(杜トラ_入力シート!AE186="", "", 杜トラ_入力シート!AE186))</f>
        <v/>
      </c>
      <c r="AR181" s="299" t="str">
        <f>IF(杜トラ_入力シート!AF186="", "", 杜トラ_入力シート!AF186)</f>
        <v/>
      </c>
      <c r="AS181" s="299" t="str">
        <f>IF(杜トラ_入力シート!AG186="", "", 杜トラ_入力シート!AG186)</f>
        <v/>
      </c>
      <c r="AT181" s="299" t="str">
        <f>IF(杜トラ_入力シート!AH186="", "", 杜トラ_入力シート!AH186)</f>
        <v/>
      </c>
      <c r="AU181" s="299" t="str">
        <f>IF(杜トラ_入力シート!AI186="", "", 杜トラ_入力シート!AI186)</f>
        <v/>
      </c>
      <c r="AV181" s="298" t="str">
        <f>IF(AW181="", "", IF($L181="男", VLOOKUP(AW181, データ!$B$2:$C$101, 2, FALSE), IF($L181="女", VLOOKUP(AW181, データ!$F$2:$H$101, 2, FALSE), "")))</f>
        <v/>
      </c>
      <c r="AW181" s="299" t="str">
        <f>IF(A181="","",IF(杜トラ_入力シート!AJ186="", "", 杜トラ_入力シート!AJ186))</f>
        <v/>
      </c>
      <c r="AX181" s="299" t="str">
        <f>IF(杜トラ_入力シート!AK186="", "", 杜トラ_入力シート!AK186)</f>
        <v/>
      </c>
      <c r="AY181" s="299" t="str">
        <f>IF(杜トラ_入力シート!AL186="", "", 杜トラ_入力シート!AL186)</f>
        <v/>
      </c>
      <c r="AZ181" s="299" t="str">
        <f>IF(杜トラ_入力シート!AM186="", "", 杜トラ_入力シート!AM186)</f>
        <v/>
      </c>
      <c r="BA181" s="299" t="str">
        <f>IF(杜トラ_入力シート!AN186="", "", 杜トラ_入力シート!AN186)</f>
        <v/>
      </c>
      <c r="BB181" s="299" t="str">
        <f t="shared" si="8"/>
        <v/>
      </c>
    </row>
    <row r="182" spans="1:54">
      <c r="A182" s="298" t="str">
        <f>杜トラ_入力シート!A187</f>
        <v/>
      </c>
      <c r="B182" s="298" t="str">
        <f>IF(杜トラ_入力シート!B187="", "", 杜トラ_入力シート!B187)</f>
        <v/>
      </c>
      <c r="C182" s="299" t="str">
        <f>IF(杜トラ_入力シート!C187="", "", 杜トラ_入力シート!C187)</f>
        <v/>
      </c>
      <c r="D182" s="299" t="str">
        <f>IF(杜トラ_入力シート!D187="", "", 杜トラ_入力シート!D187)</f>
        <v/>
      </c>
      <c r="E182" s="299" t="str">
        <f t="shared" si="6"/>
        <v/>
      </c>
      <c r="F182" s="299" t="str">
        <f t="shared" si="6"/>
        <v/>
      </c>
      <c r="G182" s="299" t="str">
        <f t="shared" si="7"/>
        <v/>
      </c>
      <c r="H182" s="299" t="str">
        <f t="shared" si="7"/>
        <v/>
      </c>
      <c r="I182" s="299" t="str">
        <f>IF(杜トラ_入力シート!G187="", "", 杜トラ_入力シート!G187)</f>
        <v/>
      </c>
      <c r="J182" s="299" t="str">
        <f>IF(杜トラ_入力シート!E187="", "", 杜トラ_入力シート!E187)</f>
        <v/>
      </c>
      <c r="K182" s="299" t="str">
        <f>IF(杜トラ_入力シート!F187="", "", 杜トラ_入力シート!F187)</f>
        <v/>
      </c>
      <c r="L182" s="299" t="str">
        <f>IF(杜トラ_入力シート!I187="", "", 杜トラ_入力シート!I187)</f>
        <v/>
      </c>
      <c r="M182" s="298" t="str">
        <f>IF(杜トラ_入力シート!J187="", "", 杜トラ_入力シート!J187)</f>
        <v/>
      </c>
      <c r="N182" s="298" t="str">
        <f>IF(杜トラ_入力シート!K187="", "", 杜トラ_入力シート!K187)</f>
        <v/>
      </c>
      <c r="O182" s="298" t="str">
        <f>IF(杜トラ_入力シート!L187="", "", 杜トラ_入力シート!L187)</f>
        <v/>
      </c>
      <c r="P182" s="299" t="str">
        <f>IF(杜トラ_入力シート!M187="", "", 杜トラ_入力シート!M187)</f>
        <v/>
      </c>
      <c r="Q182" s="298" t="str">
        <f>IF(A182="","",杜トラ_入力シート!$AK$2)</f>
        <v/>
      </c>
      <c r="R182" s="299" t="str">
        <f>IF(Q182="", "", 杜トラ_入力シート!$Q$2)</f>
        <v/>
      </c>
      <c r="S182" s="299" t="str">
        <f>IF(Q182="", "", 杜トラ_入力シート!$Q$1)</f>
        <v/>
      </c>
      <c r="T182" s="299" t="str">
        <f>IF(Q182="", "", 杜トラ_入力シート!$V$1)</f>
        <v/>
      </c>
      <c r="U182" s="299" t="str">
        <f>IF(Q182="", "", 杜トラ_入力シート!$Q$2)</f>
        <v/>
      </c>
      <c r="V182" s="299" t="str">
        <f>IF(杜トラ_入力シート!N187="", "", 杜トラ_入力シート!N187)</f>
        <v/>
      </c>
      <c r="W182" s="299" t="str">
        <f>IF(杜トラ_入力シート!O187="", "", 杜トラ_入力シート!O187)</f>
        <v/>
      </c>
      <c r="X182" s="298" t="str">
        <f>IF(Y182="", "", IF($L182="男", VLOOKUP(Y182, データ!$B$2:$C$101, 2, FALSE), IF($L182="女", VLOOKUP(Y182, データ!$F$2:$H$101, 2, FALSE), "")))</f>
        <v/>
      </c>
      <c r="Y182" s="299" t="str">
        <f>IF(A182="","",IF(杜トラ_入力シート!P187="", "", 杜トラ_入力シート!P187))</f>
        <v/>
      </c>
      <c r="Z182" s="299" t="str">
        <f>IF(杜トラ_入力シート!Q187="", "", 杜トラ_入力シート!Q187)</f>
        <v/>
      </c>
      <c r="AA182" s="299" t="str">
        <f>IF(杜トラ_入力シート!R187="", "", 杜トラ_入力シート!R187)</f>
        <v/>
      </c>
      <c r="AB182" s="299" t="str">
        <f>IF(杜トラ_入力シート!S187="", "", 杜トラ_入力シート!S187)</f>
        <v/>
      </c>
      <c r="AC182" s="299" t="str">
        <f>IF(杜トラ_入力シート!T187="", "", 杜トラ_入力シート!T187)</f>
        <v/>
      </c>
      <c r="AD182" s="298" t="str">
        <f>IF(AE182="", "", IF($L182="男", VLOOKUP(AE182, データ!$B$2:$C$101, 2, FALSE), IF($L182="女", VLOOKUP(AE182, データ!$F$2:$H$101, 2, FALSE), "")))</f>
        <v/>
      </c>
      <c r="AE182" s="299" t="str">
        <f>IF(A182="","",IF(杜トラ_入力シート!U187="", "", 杜トラ_入力シート!U187))</f>
        <v/>
      </c>
      <c r="AF182" s="299" t="str">
        <f>IF(杜トラ_入力シート!V187="", "", 杜トラ_入力シート!V187)</f>
        <v/>
      </c>
      <c r="AG182" s="299" t="str">
        <f>IF(杜トラ_入力シート!W187="", "", 杜トラ_入力シート!W187)</f>
        <v/>
      </c>
      <c r="AH182" s="299" t="str">
        <f>IF(杜トラ_入力シート!X187="", "", 杜トラ_入力シート!X187)</f>
        <v/>
      </c>
      <c r="AI182" s="299" t="str">
        <f>IF(杜トラ_入力シート!Y187="", "", 杜トラ_入力シート!Y187)</f>
        <v/>
      </c>
      <c r="AJ182" s="298" t="str">
        <f>IF(AK182="", "", IF($L182="男", VLOOKUP(AK182, データ!$B$2:$C$101, 2, FALSE), IF($L182="女", VLOOKUP(AK182, データ!$F$2:$H$101, 2, FALSE), "")))</f>
        <v/>
      </c>
      <c r="AK182" s="299" t="str">
        <f>IF(A182="","",IF(杜トラ_入力シート!Z187="", "", 杜トラ_入力シート!Z187))</f>
        <v/>
      </c>
      <c r="AL182" s="299" t="str">
        <f>IF(杜トラ_入力シート!AA187="", "", 杜トラ_入力シート!AA187)</f>
        <v/>
      </c>
      <c r="AM182" s="299" t="str">
        <f>IF(杜トラ_入力シート!AB187="", "", 杜トラ_入力シート!AB187)</f>
        <v/>
      </c>
      <c r="AN182" s="299" t="str">
        <f>IF(杜トラ_入力シート!AC187="", "", 杜トラ_入力シート!AC187)</f>
        <v/>
      </c>
      <c r="AO182" s="299" t="str">
        <f>IF(杜トラ_入力シート!AD187="", "", 杜トラ_入力シート!AD187)</f>
        <v/>
      </c>
      <c r="AP182" s="298" t="str">
        <f>IF(AQ182="", "", IF($L182="男", VLOOKUP(AQ182, データ!$B$2:$C$101, 2, FALSE), IF($L182="女", VLOOKUP(AQ182, データ!$F$2:$H$101, 2, FALSE), "")))</f>
        <v/>
      </c>
      <c r="AQ182" s="299" t="str">
        <f>IF(A182="","",IF(杜トラ_入力シート!AE187="", "", 杜トラ_入力シート!AE187))</f>
        <v/>
      </c>
      <c r="AR182" s="299" t="str">
        <f>IF(杜トラ_入力シート!AF187="", "", 杜トラ_入力シート!AF187)</f>
        <v/>
      </c>
      <c r="AS182" s="299" t="str">
        <f>IF(杜トラ_入力シート!AG187="", "", 杜トラ_入力シート!AG187)</f>
        <v/>
      </c>
      <c r="AT182" s="299" t="str">
        <f>IF(杜トラ_入力シート!AH187="", "", 杜トラ_入力シート!AH187)</f>
        <v/>
      </c>
      <c r="AU182" s="299" t="str">
        <f>IF(杜トラ_入力シート!AI187="", "", 杜トラ_入力シート!AI187)</f>
        <v/>
      </c>
      <c r="AV182" s="298" t="str">
        <f>IF(AW182="", "", IF($L182="男", VLOOKUP(AW182, データ!$B$2:$C$101, 2, FALSE), IF($L182="女", VLOOKUP(AW182, データ!$F$2:$H$101, 2, FALSE), "")))</f>
        <v/>
      </c>
      <c r="AW182" s="299" t="str">
        <f>IF(A182="","",IF(杜トラ_入力シート!AJ187="", "", 杜トラ_入力シート!AJ187))</f>
        <v/>
      </c>
      <c r="AX182" s="299" t="str">
        <f>IF(杜トラ_入力シート!AK187="", "", 杜トラ_入力シート!AK187)</f>
        <v/>
      </c>
      <c r="AY182" s="299" t="str">
        <f>IF(杜トラ_入力シート!AL187="", "", 杜トラ_入力シート!AL187)</f>
        <v/>
      </c>
      <c r="AZ182" s="299" t="str">
        <f>IF(杜トラ_入力シート!AM187="", "", 杜トラ_入力シート!AM187)</f>
        <v/>
      </c>
      <c r="BA182" s="299" t="str">
        <f>IF(杜トラ_入力シート!AN187="", "", 杜トラ_入力シート!AN187)</f>
        <v/>
      </c>
      <c r="BB182" s="299" t="str">
        <f t="shared" si="8"/>
        <v/>
      </c>
    </row>
    <row r="183" spans="1:54">
      <c r="A183" s="298" t="str">
        <f>杜トラ_入力シート!A188</f>
        <v/>
      </c>
      <c r="B183" s="298" t="str">
        <f>IF(杜トラ_入力シート!B188="", "", 杜トラ_入力シート!B188)</f>
        <v/>
      </c>
      <c r="C183" s="299" t="str">
        <f>IF(杜トラ_入力シート!C188="", "", 杜トラ_入力シート!C188)</f>
        <v/>
      </c>
      <c r="D183" s="299" t="str">
        <f>IF(杜トラ_入力シート!D188="", "", 杜トラ_入力シート!D188)</f>
        <v/>
      </c>
      <c r="E183" s="299" t="str">
        <f t="shared" si="6"/>
        <v/>
      </c>
      <c r="F183" s="299" t="str">
        <f t="shared" si="6"/>
        <v/>
      </c>
      <c r="G183" s="299" t="str">
        <f t="shared" si="7"/>
        <v/>
      </c>
      <c r="H183" s="299" t="str">
        <f t="shared" si="7"/>
        <v/>
      </c>
      <c r="I183" s="299" t="str">
        <f>IF(杜トラ_入力シート!G188="", "", 杜トラ_入力シート!G188)</f>
        <v/>
      </c>
      <c r="J183" s="299" t="str">
        <f>IF(杜トラ_入力シート!E188="", "", 杜トラ_入力シート!E188)</f>
        <v/>
      </c>
      <c r="K183" s="299" t="str">
        <f>IF(杜トラ_入力シート!F188="", "", 杜トラ_入力シート!F188)</f>
        <v/>
      </c>
      <c r="L183" s="299" t="str">
        <f>IF(杜トラ_入力シート!I188="", "", 杜トラ_入力シート!I188)</f>
        <v/>
      </c>
      <c r="M183" s="298" t="str">
        <f>IF(杜トラ_入力シート!J188="", "", 杜トラ_入力シート!J188)</f>
        <v/>
      </c>
      <c r="N183" s="298" t="str">
        <f>IF(杜トラ_入力シート!K188="", "", 杜トラ_入力シート!K188)</f>
        <v/>
      </c>
      <c r="O183" s="298" t="str">
        <f>IF(杜トラ_入力シート!L188="", "", 杜トラ_入力シート!L188)</f>
        <v/>
      </c>
      <c r="P183" s="299" t="str">
        <f>IF(杜トラ_入力シート!M188="", "", 杜トラ_入力シート!M188)</f>
        <v/>
      </c>
      <c r="Q183" s="298" t="str">
        <f>IF(A183="","",杜トラ_入力シート!$AK$2)</f>
        <v/>
      </c>
      <c r="R183" s="299" t="str">
        <f>IF(Q183="", "", 杜トラ_入力シート!$Q$2)</f>
        <v/>
      </c>
      <c r="S183" s="299" t="str">
        <f>IF(Q183="", "", 杜トラ_入力シート!$Q$1)</f>
        <v/>
      </c>
      <c r="T183" s="299" t="str">
        <f>IF(Q183="", "", 杜トラ_入力シート!$V$1)</f>
        <v/>
      </c>
      <c r="U183" s="299" t="str">
        <f>IF(Q183="", "", 杜トラ_入力シート!$Q$2)</f>
        <v/>
      </c>
      <c r="V183" s="299" t="str">
        <f>IF(杜トラ_入力シート!N188="", "", 杜トラ_入力シート!N188)</f>
        <v/>
      </c>
      <c r="W183" s="299" t="str">
        <f>IF(杜トラ_入力シート!O188="", "", 杜トラ_入力シート!O188)</f>
        <v/>
      </c>
      <c r="X183" s="298" t="str">
        <f>IF(Y183="", "", IF($L183="男", VLOOKUP(Y183, データ!$B$2:$C$101, 2, FALSE), IF($L183="女", VLOOKUP(Y183, データ!$F$2:$H$101, 2, FALSE), "")))</f>
        <v/>
      </c>
      <c r="Y183" s="299" t="str">
        <f>IF(A183="","",IF(杜トラ_入力シート!P188="", "", 杜トラ_入力シート!P188))</f>
        <v/>
      </c>
      <c r="Z183" s="299" t="str">
        <f>IF(杜トラ_入力シート!Q188="", "", 杜トラ_入力シート!Q188)</f>
        <v/>
      </c>
      <c r="AA183" s="299" t="str">
        <f>IF(杜トラ_入力シート!R188="", "", 杜トラ_入力シート!R188)</f>
        <v/>
      </c>
      <c r="AB183" s="299" t="str">
        <f>IF(杜トラ_入力シート!S188="", "", 杜トラ_入力シート!S188)</f>
        <v/>
      </c>
      <c r="AC183" s="299" t="str">
        <f>IF(杜トラ_入力シート!T188="", "", 杜トラ_入力シート!T188)</f>
        <v/>
      </c>
      <c r="AD183" s="298" t="str">
        <f>IF(AE183="", "", IF($L183="男", VLOOKUP(AE183, データ!$B$2:$C$101, 2, FALSE), IF($L183="女", VLOOKUP(AE183, データ!$F$2:$H$101, 2, FALSE), "")))</f>
        <v/>
      </c>
      <c r="AE183" s="299" t="str">
        <f>IF(A183="","",IF(杜トラ_入力シート!U188="", "", 杜トラ_入力シート!U188))</f>
        <v/>
      </c>
      <c r="AF183" s="299" t="str">
        <f>IF(杜トラ_入力シート!V188="", "", 杜トラ_入力シート!V188)</f>
        <v/>
      </c>
      <c r="AG183" s="299" t="str">
        <f>IF(杜トラ_入力シート!W188="", "", 杜トラ_入力シート!W188)</f>
        <v/>
      </c>
      <c r="AH183" s="299" t="str">
        <f>IF(杜トラ_入力シート!X188="", "", 杜トラ_入力シート!X188)</f>
        <v/>
      </c>
      <c r="AI183" s="299" t="str">
        <f>IF(杜トラ_入力シート!Y188="", "", 杜トラ_入力シート!Y188)</f>
        <v/>
      </c>
      <c r="AJ183" s="298" t="str">
        <f>IF(AK183="", "", IF($L183="男", VLOOKUP(AK183, データ!$B$2:$C$101, 2, FALSE), IF($L183="女", VLOOKUP(AK183, データ!$F$2:$H$101, 2, FALSE), "")))</f>
        <v/>
      </c>
      <c r="AK183" s="299" t="str">
        <f>IF(A183="","",IF(杜トラ_入力シート!Z188="", "", 杜トラ_入力シート!Z188))</f>
        <v/>
      </c>
      <c r="AL183" s="299" t="str">
        <f>IF(杜トラ_入力シート!AA188="", "", 杜トラ_入力シート!AA188)</f>
        <v/>
      </c>
      <c r="AM183" s="299" t="str">
        <f>IF(杜トラ_入力シート!AB188="", "", 杜トラ_入力シート!AB188)</f>
        <v/>
      </c>
      <c r="AN183" s="299" t="str">
        <f>IF(杜トラ_入力シート!AC188="", "", 杜トラ_入力シート!AC188)</f>
        <v/>
      </c>
      <c r="AO183" s="299" t="str">
        <f>IF(杜トラ_入力シート!AD188="", "", 杜トラ_入力シート!AD188)</f>
        <v/>
      </c>
      <c r="AP183" s="298" t="str">
        <f>IF(AQ183="", "", IF($L183="男", VLOOKUP(AQ183, データ!$B$2:$C$101, 2, FALSE), IF($L183="女", VLOOKUP(AQ183, データ!$F$2:$H$101, 2, FALSE), "")))</f>
        <v/>
      </c>
      <c r="AQ183" s="299" t="str">
        <f>IF(A183="","",IF(杜トラ_入力シート!AE188="", "", 杜トラ_入力シート!AE188))</f>
        <v/>
      </c>
      <c r="AR183" s="299" t="str">
        <f>IF(杜トラ_入力シート!AF188="", "", 杜トラ_入力シート!AF188)</f>
        <v/>
      </c>
      <c r="AS183" s="299" t="str">
        <f>IF(杜トラ_入力シート!AG188="", "", 杜トラ_入力シート!AG188)</f>
        <v/>
      </c>
      <c r="AT183" s="299" t="str">
        <f>IF(杜トラ_入力シート!AH188="", "", 杜トラ_入力シート!AH188)</f>
        <v/>
      </c>
      <c r="AU183" s="299" t="str">
        <f>IF(杜トラ_入力シート!AI188="", "", 杜トラ_入力シート!AI188)</f>
        <v/>
      </c>
      <c r="AV183" s="298" t="str">
        <f>IF(AW183="", "", IF($L183="男", VLOOKUP(AW183, データ!$B$2:$C$101, 2, FALSE), IF($L183="女", VLOOKUP(AW183, データ!$F$2:$H$101, 2, FALSE), "")))</f>
        <v/>
      </c>
      <c r="AW183" s="299" t="str">
        <f>IF(A183="","",IF(杜トラ_入力シート!AJ188="", "", 杜トラ_入力シート!AJ188))</f>
        <v/>
      </c>
      <c r="AX183" s="299" t="str">
        <f>IF(杜トラ_入力シート!AK188="", "", 杜トラ_入力シート!AK188)</f>
        <v/>
      </c>
      <c r="AY183" s="299" t="str">
        <f>IF(杜トラ_入力シート!AL188="", "", 杜トラ_入力シート!AL188)</f>
        <v/>
      </c>
      <c r="AZ183" s="299" t="str">
        <f>IF(杜トラ_入力シート!AM188="", "", 杜トラ_入力シート!AM188)</f>
        <v/>
      </c>
      <c r="BA183" s="299" t="str">
        <f>IF(杜トラ_入力シート!AN188="", "", 杜トラ_入力シート!AN188)</f>
        <v/>
      </c>
      <c r="BB183" s="299" t="str">
        <f t="shared" si="8"/>
        <v/>
      </c>
    </row>
    <row r="184" spans="1:54">
      <c r="A184" s="298" t="str">
        <f>杜トラ_入力シート!A189</f>
        <v/>
      </c>
      <c r="B184" s="298" t="str">
        <f>IF(杜トラ_入力シート!B189="", "", 杜トラ_入力シート!B189)</f>
        <v/>
      </c>
      <c r="C184" s="299" t="str">
        <f>IF(杜トラ_入力シート!C189="", "", 杜トラ_入力シート!C189)</f>
        <v/>
      </c>
      <c r="D184" s="299" t="str">
        <f>IF(杜トラ_入力シート!D189="", "", 杜トラ_入力シート!D189)</f>
        <v/>
      </c>
      <c r="E184" s="299" t="str">
        <f t="shared" si="6"/>
        <v/>
      </c>
      <c r="F184" s="299" t="str">
        <f t="shared" si="6"/>
        <v/>
      </c>
      <c r="G184" s="299" t="str">
        <f t="shared" si="7"/>
        <v/>
      </c>
      <c r="H184" s="299" t="str">
        <f t="shared" si="7"/>
        <v/>
      </c>
      <c r="I184" s="299" t="str">
        <f>IF(杜トラ_入力シート!G189="", "", 杜トラ_入力シート!G189)</f>
        <v/>
      </c>
      <c r="J184" s="299" t="str">
        <f>IF(杜トラ_入力シート!E189="", "", 杜トラ_入力シート!E189)</f>
        <v/>
      </c>
      <c r="K184" s="299" t="str">
        <f>IF(杜トラ_入力シート!F189="", "", 杜トラ_入力シート!F189)</f>
        <v/>
      </c>
      <c r="L184" s="299" t="str">
        <f>IF(杜トラ_入力シート!I189="", "", 杜トラ_入力シート!I189)</f>
        <v/>
      </c>
      <c r="M184" s="298" t="str">
        <f>IF(杜トラ_入力シート!J189="", "", 杜トラ_入力シート!J189)</f>
        <v/>
      </c>
      <c r="N184" s="298" t="str">
        <f>IF(杜トラ_入力シート!K189="", "", 杜トラ_入力シート!K189)</f>
        <v/>
      </c>
      <c r="O184" s="298" t="str">
        <f>IF(杜トラ_入力シート!L189="", "", 杜トラ_入力シート!L189)</f>
        <v/>
      </c>
      <c r="P184" s="299" t="str">
        <f>IF(杜トラ_入力シート!M189="", "", 杜トラ_入力シート!M189)</f>
        <v/>
      </c>
      <c r="Q184" s="298" t="str">
        <f>IF(A184="","",杜トラ_入力シート!$AK$2)</f>
        <v/>
      </c>
      <c r="R184" s="299" t="str">
        <f>IF(Q184="", "", 杜トラ_入力シート!$Q$2)</f>
        <v/>
      </c>
      <c r="S184" s="299" t="str">
        <f>IF(Q184="", "", 杜トラ_入力シート!$Q$1)</f>
        <v/>
      </c>
      <c r="T184" s="299" t="str">
        <f>IF(Q184="", "", 杜トラ_入力シート!$V$1)</f>
        <v/>
      </c>
      <c r="U184" s="299" t="str">
        <f>IF(Q184="", "", 杜トラ_入力シート!$Q$2)</f>
        <v/>
      </c>
      <c r="V184" s="299" t="str">
        <f>IF(杜トラ_入力シート!N189="", "", 杜トラ_入力シート!N189)</f>
        <v/>
      </c>
      <c r="W184" s="299" t="str">
        <f>IF(杜トラ_入力シート!O189="", "", 杜トラ_入力シート!O189)</f>
        <v/>
      </c>
      <c r="X184" s="298" t="str">
        <f>IF(Y184="", "", IF($L184="男", VLOOKUP(Y184, データ!$B$2:$C$101, 2, FALSE), IF($L184="女", VLOOKUP(Y184, データ!$F$2:$H$101, 2, FALSE), "")))</f>
        <v/>
      </c>
      <c r="Y184" s="299" t="str">
        <f>IF(A184="","",IF(杜トラ_入力シート!P189="", "", 杜トラ_入力シート!P189))</f>
        <v/>
      </c>
      <c r="Z184" s="299" t="str">
        <f>IF(杜トラ_入力シート!Q189="", "", 杜トラ_入力シート!Q189)</f>
        <v/>
      </c>
      <c r="AA184" s="299" t="str">
        <f>IF(杜トラ_入力シート!R189="", "", 杜トラ_入力シート!R189)</f>
        <v/>
      </c>
      <c r="AB184" s="299" t="str">
        <f>IF(杜トラ_入力シート!S189="", "", 杜トラ_入力シート!S189)</f>
        <v/>
      </c>
      <c r="AC184" s="299" t="str">
        <f>IF(杜トラ_入力シート!T189="", "", 杜トラ_入力シート!T189)</f>
        <v/>
      </c>
      <c r="AD184" s="298" t="str">
        <f>IF(AE184="", "", IF($L184="男", VLOOKUP(AE184, データ!$B$2:$C$101, 2, FALSE), IF($L184="女", VLOOKUP(AE184, データ!$F$2:$H$101, 2, FALSE), "")))</f>
        <v/>
      </c>
      <c r="AE184" s="299" t="str">
        <f>IF(A184="","",IF(杜トラ_入力シート!U189="", "", 杜トラ_入力シート!U189))</f>
        <v/>
      </c>
      <c r="AF184" s="299" t="str">
        <f>IF(杜トラ_入力シート!V189="", "", 杜トラ_入力シート!V189)</f>
        <v/>
      </c>
      <c r="AG184" s="299" t="str">
        <f>IF(杜トラ_入力シート!W189="", "", 杜トラ_入力シート!W189)</f>
        <v/>
      </c>
      <c r="AH184" s="299" t="str">
        <f>IF(杜トラ_入力シート!X189="", "", 杜トラ_入力シート!X189)</f>
        <v/>
      </c>
      <c r="AI184" s="299" t="str">
        <f>IF(杜トラ_入力シート!Y189="", "", 杜トラ_入力シート!Y189)</f>
        <v/>
      </c>
      <c r="AJ184" s="298" t="str">
        <f>IF(AK184="", "", IF($L184="男", VLOOKUP(AK184, データ!$B$2:$C$101, 2, FALSE), IF($L184="女", VLOOKUP(AK184, データ!$F$2:$H$101, 2, FALSE), "")))</f>
        <v/>
      </c>
      <c r="AK184" s="299" t="str">
        <f>IF(A184="","",IF(杜トラ_入力シート!Z189="", "", 杜トラ_入力シート!Z189))</f>
        <v/>
      </c>
      <c r="AL184" s="299" t="str">
        <f>IF(杜トラ_入力シート!AA189="", "", 杜トラ_入力シート!AA189)</f>
        <v/>
      </c>
      <c r="AM184" s="299" t="str">
        <f>IF(杜トラ_入力シート!AB189="", "", 杜トラ_入力シート!AB189)</f>
        <v/>
      </c>
      <c r="AN184" s="299" t="str">
        <f>IF(杜トラ_入力シート!AC189="", "", 杜トラ_入力シート!AC189)</f>
        <v/>
      </c>
      <c r="AO184" s="299" t="str">
        <f>IF(杜トラ_入力シート!AD189="", "", 杜トラ_入力シート!AD189)</f>
        <v/>
      </c>
      <c r="AP184" s="298" t="str">
        <f>IF(AQ184="", "", IF($L184="男", VLOOKUP(AQ184, データ!$B$2:$C$101, 2, FALSE), IF($L184="女", VLOOKUP(AQ184, データ!$F$2:$H$101, 2, FALSE), "")))</f>
        <v/>
      </c>
      <c r="AQ184" s="299" t="str">
        <f>IF(A184="","",IF(杜トラ_入力シート!AE189="", "", 杜トラ_入力シート!AE189))</f>
        <v/>
      </c>
      <c r="AR184" s="299" t="str">
        <f>IF(杜トラ_入力シート!AF189="", "", 杜トラ_入力シート!AF189)</f>
        <v/>
      </c>
      <c r="AS184" s="299" t="str">
        <f>IF(杜トラ_入力シート!AG189="", "", 杜トラ_入力シート!AG189)</f>
        <v/>
      </c>
      <c r="AT184" s="299" t="str">
        <f>IF(杜トラ_入力シート!AH189="", "", 杜トラ_入力シート!AH189)</f>
        <v/>
      </c>
      <c r="AU184" s="299" t="str">
        <f>IF(杜トラ_入力シート!AI189="", "", 杜トラ_入力シート!AI189)</f>
        <v/>
      </c>
      <c r="AV184" s="298" t="str">
        <f>IF(AW184="", "", IF($L184="男", VLOOKUP(AW184, データ!$B$2:$C$101, 2, FALSE), IF($L184="女", VLOOKUP(AW184, データ!$F$2:$H$101, 2, FALSE), "")))</f>
        <v/>
      </c>
      <c r="AW184" s="299" t="str">
        <f>IF(A184="","",IF(杜トラ_入力シート!AJ189="", "", 杜トラ_入力シート!AJ189))</f>
        <v/>
      </c>
      <c r="AX184" s="299" t="str">
        <f>IF(杜トラ_入力シート!AK189="", "", 杜トラ_入力シート!AK189)</f>
        <v/>
      </c>
      <c r="AY184" s="299" t="str">
        <f>IF(杜トラ_入力シート!AL189="", "", 杜トラ_入力シート!AL189)</f>
        <v/>
      </c>
      <c r="AZ184" s="299" t="str">
        <f>IF(杜トラ_入力シート!AM189="", "", 杜トラ_入力シート!AM189)</f>
        <v/>
      </c>
      <c r="BA184" s="299" t="str">
        <f>IF(杜トラ_入力シート!AN189="", "", 杜トラ_入力シート!AN189)</f>
        <v/>
      </c>
      <c r="BB184" s="299" t="str">
        <f t="shared" si="8"/>
        <v/>
      </c>
    </row>
    <row r="185" spans="1:54">
      <c r="A185" s="298" t="str">
        <f>杜トラ_入力シート!A190</f>
        <v/>
      </c>
      <c r="B185" s="298" t="str">
        <f>IF(杜トラ_入力シート!B190="", "", 杜トラ_入力シート!B190)</f>
        <v/>
      </c>
      <c r="C185" s="299" t="str">
        <f>IF(杜トラ_入力シート!C190="", "", 杜トラ_入力シート!C190)</f>
        <v/>
      </c>
      <c r="D185" s="299" t="str">
        <f>IF(杜トラ_入力シート!D190="", "", 杜トラ_入力シート!D190)</f>
        <v/>
      </c>
      <c r="E185" s="299" t="str">
        <f t="shared" si="6"/>
        <v/>
      </c>
      <c r="F185" s="299" t="str">
        <f t="shared" si="6"/>
        <v/>
      </c>
      <c r="G185" s="299" t="str">
        <f t="shared" si="7"/>
        <v/>
      </c>
      <c r="H185" s="299" t="str">
        <f t="shared" si="7"/>
        <v/>
      </c>
      <c r="I185" s="299" t="str">
        <f>IF(杜トラ_入力シート!G190="", "", 杜トラ_入力シート!G190)</f>
        <v/>
      </c>
      <c r="J185" s="299" t="str">
        <f>IF(杜トラ_入力シート!E190="", "", 杜トラ_入力シート!E190)</f>
        <v/>
      </c>
      <c r="K185" s="299" t="str">
        <f>IF(杜トラ_入力シート!F190="", "", 杜トラ_入力シート!F190)</f>
        <v/>
      </c>
      <c r="L185" s="299" t="str">
        <f>IF(杜トラ_入力シート!I190="", "", 杜トラ_入力シート!I190)</f>
        <v/>
      </c>
      <c r="M185" s="298" t="str">
        <f>IF(杜トラ_入力シート!J190="", "", 杜トラ_入力シート!J190)</f>
        <v/>
      </c>
      <c r="N185" s="298" t="str">
        <f>IF(杜トラ_入力シート!K190="", "", 杜トラ_入力シート!K190)</f>
        <v/>
      </c>
      <c r="O185" s="298" t="str">
        <f>IF(杜トラ_入力シート!L190="", "", 杜トラ_入力シート!L190)</f>
        <v/>
      </c>
      <c r="P185" s="299" t="str">
        <f>IF(杜トラ_入力シート!M190="", "", 杜トラ_入力シート!M190)</f>
        <v/>
      </c>
      <c r="Q185" s="298" t="str">
        <f>IF(A185="","",杜トラ_入力シート!$AK$2)</f>
        <v/>
      </c>
      <c r="R185" s="299" t="str">
        <f>IF(Q185="", "", 杜トラ_入力シート!$Q$2)</f>
        <v/>
      </c>
      <c r="S185" s="299" t="str">
        <f>IF(Q185="", "", 杜トラ_入力シート!$Q$1)</f>
        <v/>
      </c>
      <c r="T185" s="299" t="str">
        <f>IF(Q185="", "", 杜トラ_入力シート!$V$1)</f>
        <v/>
      </c>
      <c r="U185" s="299" t="str">
        <f>IF(Q185="", "", 杜トラ_入力シート!$Q$2)</f>
        <v/>
      </c>
      <c r="V185" s="299" t="str">
        <f>IF(杜トラ_入力シート!N190="", "", 杜トラ_入力シート!N190)</f>
        <v/>
      </c>
      <c r="W185" s="299" t="str">
        <f>IF(杜トラ_入力シート!O190="", "", 杜トラ_入力シート!O190)</f>
        <v/>
      </c>
      <c r="X185" s="298" t="str">
        <f>IF(Y185="", "", IF($L185="男", VLOOKUP(Y185, データ!$B$2:$C$101, 2, FALSE), IF($L185="女", VLOOKUP(Y185, データ!$F$2:$H$101, 2, FALSE), "")))</f>
        <v/>
      </c>
      <c r="Y185" s="299" t="str">
        <f>IF(A185="","",IF(杜トラ_入力シート!P190="", "", 杜トラ_入力シート!P190))</f>
        <v/>
      </c>
      <c r="Z185" s="299" t="str">
        <f>IF(杜トラ_入力シート!Q190="", "", 杜トラ_入力シート!Q190)</f>
        <v/>
      </c>
      <c r="AA185" s="299" t="str">
        <f>IF(杜トラ_入力シート!R190="", "", 杜トラ_入力シート!R190)</f>
        <v/>
      </c>
      <c r="AB185" s="299" t="str">
        <f>IF(杜トラ_入力シート!S190="", "", 杜トラ_入力シート!S190)</f>
        <v/>
      </c>
      <c r="AC185" s="299" t="str">
        <f>IF(杜トラ_入力シート!T190="", "", 杜トラ_入力シート!T190)</f>
        <v/>
      </c>
      <c r="AD185" s="298" t="str">
        <f>IF(AE185="", "", IF($L185="男", VLOOKUP(AE185, データ!$B$2:$C$101, 2, FALSE), IF($L185="女", VLOOKUP(AE185, データ!$F$2:$H$101, 2, FALSE), "")))</f>
        <v/>
      </c>
      <c r="AE185" s="299" t="str">
        <f>IF(A185="","",IF(杜トラ_入力シート!U190="", "", 杜トラ_入力シート!U190))</f>
        <v/>
      </c>
      <c r="AF185" s="299" t="str">
        <f>IF(杜トラ_入力シート!V190="", "", 杜トラ_入力シート!V190)</f>
        <v/>
      </c>
      <c r="AG185" s="299" t="str">
        <f>IF(杜トラ_入力シート!W190="", "", 杜トラ_入力シート!W190)</f>
        <v/>
      </c>
      <c r="AH185" s="299" t="str">
        <f>IF(杜トラ_入力シート!X190="", "", 杜トラ_入力シート!X190)</f>
        <v/>
      </c>
      <c r="AI185" s="299" t="str">
        <f>IF(杜トラ_入力シート!Y190="", "", 杜トラ_入力シート!Y190)</f>
        <v/>
      </c>
      <c r="AJ185" s="298" t="str">
        <f>IF(AK185="", "", IF($L185="男", VLOOKUP(AK185, データ!$B$2:$C$101, 2, FALSE), IF($L185="女", VLOOKUP(AK185, データ!$F$2:$H$101, 2, FALSE), "")))</f>
        <v/>
      </c>
      <c r="AK185" s="299" t="str">
        <f>IF(A185="","",IF(杜トラ_入力シート!Z190="", "", 杜トラ_入力シート!Z190))</f>
        <v/>
      </c>
      <c r="AL185" s="299" t="str">
        <f>IF(杜トラ_入力シート!AA190="", "", 杜トラ_入力シート!AA190)</f>
        <v/>
      </c>
      <c r="AM185" s="299" t="str">
        <f>IF(杜トラ_入力シート!AB190="", "", 杜トラ_入力シート!AB190)</f>
        <v/>
      </c>
      <c r="AN185" s="299" t="str">
        <f>IF(杜トラ_入力シート!AC190="", "", 杜トラ_入力シート!AC190)</f>
        <v/>
      </c>
      <c r="AO185" s="299" t="str">
        <f>IF(杜トラ_入力シート!AD190="", "", 杜トラ_入力シート!AD190)</f>
        <v/>
      </c>
      <c r="AP185" s="298" t="str">
        <f>IF(AQ185="", "", IF($L185="男", VLOOKUP(AQ185, データ!$B$2:$C$101, 2, FALSE), IF($L185="女", VLOOKUP(AQ185, データ!$F$2:$H$101, 2, FALSE), "")))</f>
        <v/>
      </c>
      <c r="AQ185" s="299" t="str">
        <f>IF(A185="","",IF(杜トラ_入力シート!AE190="", "", 杜トラ_入力シート!AE190))</f>
        <v/>
      </c>
      <c r="AR185" s="299" t="str">
        <f>IF(杜トラ_入力シート!AF190="", "", 杜トラ_入力シート!AF190)</f>
        <v/>
      </c>
      <c r="AS185" s="299" t="str">
        <f>IF(杜トラ_入力シート!AG190="", "", 杜トラ_入力シート!AG190)</f>
        <v/>
      </c>
      <c r="AT185" s="299" t="str">
        <f>IF(杜トラ_入力シート!AH190="", "", 杜トラ_入力シート!AH190)</f>
        <v/>
      </c>
      <c r="AU185" s="299" t="str">
        <f>IF(杜トラ_入力シート!AI190="", "", 杜トラ_入力シート!AI190)</f>
        <v/>
      </c>
      <c r="AV185" s="298" t="str">
        <f>IF(AW185="", "", IF($L185="男", VLOOKUP(AW185, データ!$B$2:$C$101, 2, FALSE), IF($L185="女", VLOOKUP(AW185, データ!$F$2:$H$101, 2, FALSE), "")))</f>
        <v/>
      </c>
      <c r="AW185" s="299" t="str">
        <f>IF(A185="","",IF(杜トラ_入力シート!AJ190="", "", 杜トラ_入力シート!AJ190))</f>
        <v/>
      </c>
      <c r="AX185" s="299" t="str">
        <f>IF(杜トラ_入力シート!AK190="", "", 杜トラ_入力シート!AK190)</f>
        <v/>
      </c>
      <c r="AY185" s="299" t="str">
        <f>IF(杜トラ_入力シート!AL190="", "", 杜トラ_入力シート!AL190)</f>
        <v/>
      </c>
      <c r="AZ185" s="299" t="str">
        <f>IF(杜トラ_入力シート!AM190="", "", 杜トラ_入力シート!AM190)</f>
        <v/>
      </c>
      <c r="BA185" s="299" t="str">
        <f>IF(杜トラ_入力シート!AN190="", "", 杜トラ_入力シート!AN190)</f>
        <v/>
      </c>
      <c r="BB185" s="299" t="str">
        <f t="shared" si="8"/>
        <v/>
      </c>
    </row>
    <row r="186" spans="1:54">
      <c r="A186" s="298" t="str">
        <f>杜トラ_入力シート!A191</f>
        <v/>
      </c>
      <c r="B186" s="298" t="str">
        <f>IF(杜トラ_入力シート!B191="", "", 杜トラ_入力シート!B191)</f>
        <v/>
      </c>
      <c r="C186" s="299" t="str">
        <f>IF(杜トラ_入力シート!C191="", "", 杜トラ_入力シート!C191)</f>
        <v/>
      </c>
      <c r="D186" s="299" t="str">
        <f>IF(杜トラ_入力シート!D191="", "", 杜トラ_入力シート!D191)</f>
        <v/>
      </c>
      <c r="E186" s="299" t="str">
        <f t="shared" si="6"/>
        <v/>
      </c>
      <c r="F186" s="299" t="str">
        <f t="shared" si="6"/>
        <v/>
      </c>
      <c r="G186" s="299" t="str">
        <f t="shared" si="7"/>
        <v/>
      </c>
      <c r="H186" s="299" t="str">
        <f t="shared" si="7"/>
        <v/>
      </c>
      <c r="I186" s="299" t="str">
        <f>IF(杜トラ_入力シート!G191="", "", 杜トラ_入力シート!G191)</f>
        <v/>
      </c>
      <c r="J186" s="299" t="str">
        <f>IF(杜トラ_入力シート!E191="", "", 杜トラ_入力シート!E191)</f>
        <v/>
      </c>
      <c r="K186" s="299" t="str">
        <f>IF(杜トラ_入力シート!F191="", "", 杜トラ_入力シート!F191)</f>
        <v/>
      </c>
      <c r="L186" s="299" t="str">
        <f>IF(杜トラ_入力シート!I191="", "", 杜トラ_入力シート!I191)</f>
        <v/>
      </c>
      <c r="M186" s="298" t="str">
        <f>IF(杜トラ_入力シート!J191="", "", 杜トラ_入力シート!J191)</f>
        <v/>
      </c>
      <c r="N186" s="298" t="str">
        <f>IF(杜トラ_入力シート!K191="", "", 杜トラ_入力シート!K191)</f>
        <v/>
      </c>
      <c r="O186" s="298" t="str">
        <f>IF(杜トラ_入力シート!L191="", "", 杜トラ_入力シート!L191)</f>
        <v/>
      </c>
      <c r="P186" s="299" t="str">
        <f>IF(杜トラ_入力シート!M191="", "", 杜トラ_入力シート!M191)</f>
        <v/>
      </c>
      <c r="Q186" s="298" t="str">
        <f>IF(A186="","",杜トラ_入力シート!$AK$2)</f>
        <v/>
      </c>
      <c r="R186" s="299" t="str">
        <f>IF(Q186="", "", 杜トラ_入力シート!$Q$2)</f>
        <v/>
      </c>
      <c r="S186" s="299" t="str">
        <f>IF(Q186="", "", 杜トラ_入力シート!$Q$1)</f>
        <v/>
      </c>
      <c r="T186" s="299" t="str">
        <f>IF(Q186="", "", 杜トラ_入力シート!$V$1)</f>
        <v/>
      </c>
      <c r="U186" s="299" t="str">
        <f>IF(Q186="", "", 杜トラ_入力シート!$Q$2)</f>
        <v/>
      </c>
      <c r="V186" s="299" t="str">
        <f>IF(杜トラ_入力シート!N191="", "", 杜トラ_入力シート!N191)</f>
        <v/>
      </c>
      <c r="W186" s="299" t="str">
        <f>IF(杜トラ_入力シート!O191="", "", 杜トラ_入力シート!O191)</f>
        <v/>
      </c>
      <c r="X186" s="298" t="str">
        <f>IF(Y186="", "", IF($L186="男", VLOOKUP(Y186, データ!$B$2:$C$101, 2, FALSE), IF($L186="女", VLOOKUP(Y186, データ!$F$2:$H$101, 2, FALSE), "")))</f>
        <v/>
      </c>
      <c r="Y186" s="299" t="str">
        <f>IF(A186="","",IF(杜トラ_入力シート!P191="", "", 杜トラ_入力シート!P191))</f>
        <v/>
      </c>
      <c r="Z186" s="299" t="str">
        <f>IF(杜トラ_入力シート!Q191="", "", 杜トラ_入力シート!Q191)</f>
        <v/>
      </c>
      <c r="AA186" s="299" t="str">
        <f>IF(杜トラ_入力シート!R191="", "", 杜トラ_入力シート!R191)</f>
        <v/>
      </c>
      <c r="AB186" s="299" t="str">
        <f>IF(杜トラ_入力シート!S191="", "", 杜トラ_入力シート!S191)</f>
        <v/>
      </c>
      <c r="AC186" s="299" t="str">
        <f>IF(杜トラ_入力シート!T191="", "", 杜トラ_入力シート!T191)</f>
        <v/>
      </c>
      <c r="AD186" s="298" t="str">
        <f>IF(AE186="", "", IF($L186="男", VLOOKUP(AE186, データ!$B$2:$C$101, 2, FALSE), IF($L186="女", VLOOKUP(AE186, データ!$F$2:$H$101, 2, FALSE), "")))</f>
        <v/>
      </c>
      <c r="AE186" s="299" t="str">
        <f>IF(A186="","",IF(杜トラ_入力シート!U191="", "", 杜トラ_入力シート!U191))</f>
        <v/>
      </c>
      <c r="AF186" s="299" t="str">
        <f>IF(杜トラ_入力シート!V191="", "", 杜トラ_入力シート!V191)</f>
        <v/>
      </c>
      <c r="AG186" s="299" t="str">
        <f>IF(杜トラ_入力シート!W191="", "", 杜トラ_入力シート!W191)</f>
        <v/>
      </c>
      <c r="AH186" s="299" t="str">
        <f>IF(杜トラ_入力シート!X191="", "", 杜トラ_入力シート!X191)</f>
        <v/>
      </c>
      <c r="AI186" s="299" t="str">
        <f>IF(杜トラ_入力シート!Y191="", "", 杜トラ_入力シート!Y191)</f>
        <v/>
      </c>
      <c r="AJ186" s="298" t="str">
        <f>IF(AK186="", "", IF($L186="男", VLOOKUP(AK186, データ!$B$2:$C$101, 2, FALSE), IF($L186="女", VLOOKUP(AK186, データ!$F$2:$H$101, 2, FALSE), "")))</f>
        <v/>
      </c>
      <c r="AK186" s="299" t="str">
        <f>IF(A186="","",IF(杜トラ_入力シート!Z191="", "", 杜トラ_入力シート!Z191))</f>
        <v/>
      </c>
      <c r="AL186" s="299" t="str">
        <f>IF(杜トラ_入力シート!AA191="", "", 杜トラ_入力シート!AA191)</f>
        <v/>
      </c>
      <c r="AM186" s="299" t="str">
        <f>IF(杜トラ_入力シート!AB191="", "", 杜トラ_入力シート!AB191)</f>
        <v/>
      </c>
      <c r="AN186" s="299" t="str">
        <f>IF(杜トラ_入力シート!AC191="", "", 杜トラ_入力シート!AC191)</f>
        <v/>
      </c>
      <c r="AO186" s="299" t="str">
        <f>IF(杜トラ_入力シート!AD191="", "", 杜トラ_入力シート!AD191)</f>
        <v/>
      </c>
      <c r="AP186" s="298" t="str">
        <f>IF(AQ186="", "", IF($L186="男", VLOOKUP(AQ186, データ!$B$2:$C$101, 2, FALSE), IF($L186="女", VLOOKUP(AQ186, データ!$F$2:$H$101, 2, FALSE), "")))</f>
        <v/>
      </c>
      <c r="AQ186" s="299" t="str">
        <f>IF(A186="","",IF(杜トラ_入力シート!AE191="", "", 杜トラ_入力シート!AE191))</f>
        <v/>
      </c>
      <c r="AR186" s="299" t="str">
        <f>IF(杜トラ_入力シート!AF191="", "", 杜トラ_入力シート!AF191)</f>
        <v/>
      </c>
      <c r="AS186" s="299" t="str">
        <f>IF(杜トラ_入力シート!AG191="", "", 杜トラ_入力シート!AG191)</f>
        <v/>
      </c>
      <c r="AT186" s="299" t="str">
        <f>IF(杜トラ_入力シート!AH191="", "", 杜トラ_入力シート!AH191)</f>
        <v/>
      </c>
      <c r="AU186" s="299" t="str">
        <f>IF(杜トラ_入力シート!AI191="", "", 杜トラ_入力シート!AI191)</f>
        <v/>
      </c>
      <c r="AV186" s="298" t="str">
        <f>IF(AW186="", "", IF($L186="男", VLOOKUP(AW186, データ!$B$2:$C$101, 2, FALSE), IF($L186="女", VLOOKUP(AW186, データ!$F$2:$H$101, 2, FALSE), "")))</f>
        <v/>
      </c>
      <c r="AW186" s="299" t="str">
        <f>IF(A186="","",IF(杜トラ_入力シート!AJ191="", "", 杜トラ_入力シート!AJ191))</f>
        <v/>
      </c>
      <c r="AX186" s="299" t="str">
        <f>IF(杜トラ_入力シート!AK191="", "", 杜トラ_入力シート!AK191)</f>
        <v/>
      </c>
      <c r="AY186" s="299" t="str">
        <f>IF(杜トラ_入力シート!AL191="", "", 杜トラ_入力シート!AL191)</f>
        <v/>
      </c>
      <c r="AZ186" s="299" t="str">
        <f>IF(杜トラ_入力シート!AM191="", "", 杜トラ_入力シート!AM191)</f>
        <v/>
      </c>
      <c r="BA186" s="299" t="str">
        <f>IF(杜トラ_入力シート!AN191="", "", 杜トラ_入力シート!AN191)</f>
        <v/>
      </c>
      <c r="BB186" s="299" t="str">
        <f t="shared" si="8"/>
        <v/>
      </c>
    </row>
    <row r="187" spans="1:54">
      <c r="A187" s="298" t="str">
        <f>杜トラ_入力シート!A192</f>
        <v/>
      </c>
      <c r="B187" s="298" t="str">
        <f>IF(杜トラ_入力シート!B192="", "", 杜トラ_入力シート!B192)</f>
        <v/>
      </c>
      <c r="C187" s="299" t="str">
        <f>IF(杜トラ_入力シート!C192="", "", 杜トラ_入力シート!C192)</f>
        <v/>
      </c>
      <c r="D187" s="299" t="str">
        <f>IF(杜トラ_入力シート!D192="", "", 杜トラ_入力シート!D192)</f>
        <v/>
      </c>
      <c r="E187" s="299" t="str">
        <f t="shared" si="6"/>
        <v/>
      </c>
      <c r="F187" s="299" t="str">
        <f t="shared" si="6"/>
        <v/>
      </c>
      <c r="G187" s="299" t="str">
        <f t="shared" si="7"/>
        <v/>
      </c>
      <c r="H187" s="299" t="str">
        <f t="shared" si="7"/>
        <v/>
      </c>
      <c r="I187" s="299" t="str">
        <f>IF(杜トラ_入力シート!G192="", "", 杜トラ_入力シート!G192)</f>
        <v/>
      </c>
      <c r="J187" s="299" t="str">
        <f>IF(杜トラ_入力シート!E192="", "", 杜トラ_入力シート!E192)</f>
        <v/>
      </c>
      <c r="K187" s="299" t="str">
        <f>IF(杜トラ_入力シート!F192="", "", 杜トラ_入力シート!F192)</f>
        <v/>
      </c>
      <c r="L187" s="299" t="str">
        <f>IF(杜トラ_入力シート!I192="", "", 杜トラ_入力シート!I192)</f>
        <v/>
      </c>
      <c r="M187" s="298" t="str">
        <f>IF(杜トラ_入力シート!J192="", "", 杜トラ_入力シート!J192)</f>
        <v/>
      </c>
      <c r="N187" s="298" t="str">
        <f>IF(杜トラ_入力シート!K192="", "", 杜トラ_入力シート!K192)</f>
        <v/>
      </c>
      <c r="O187" s="298" t="str">
        <f>IF(杜トラ_入力シート!L192="", "", 杜トラ_入力シート!L192)</f>
        <v/>
      </c>
      <c r="P187" s="299" t="str">
        <f>IF(杜トラ_入力シート!M192="", "", 杜トラ_入力シート!M192)</f>
        <v/>
      </c>
      <c r="Q187" s="298" t="str">
        <f>IF(A187="","",杜トラ_入力シート!$AK$2)</f>
        <v/>
      </c>
      <c r="R187" s="299" t="str">
        <f>IF(Q187="", "", 杜トラ_入力シート!$Q$2)</f>
        <v/>
      </c>
      <c r="S187" s="299" t="str">
        <f>IF(Q187="", "", 杜トラ_入力シート!$Q$1)</f>
        <v/>
      </c>
      <c r="T187" s="299" t="str">
        <f>IF(Q187="", "", 杜トラ_入力シート!$V$1)</f>
        <v/>
      </c>
      <c r="U187" s="299" t="str">
        <f>IF(Q187="", "", 杜トラ_入力シート!$Q$2)</f>
        <v/>
      </c>
      <c r="V187" s="299" t="str">
        <f>IF(杜トラ_入力シート!N192="", "", 杜トラ_入力シート!N192)</f>
        <v/>
      </c>
      <c r="W187" s="299" t="str">
        <f>IF(杜トラ_入力シート!O192="", "", 杜トラ_入力シート!O192)</f>
        <v/>
      </c>
      <c r="X187" s="298" t="str">
        <f>IF(Y187="", "", IF($L187="男", VLOOKUP(Y187, データ!$B$2:$C$101, 2, FALSE), IF($L187="女", VLOOKUP(Y187, データ!$F$2:$H$101, 2, FALSE), "")))</f>
        <v/>
      </c>
      <c r="Y187" s="299" t="str">
        <f>IF(A187="","",IF(杜トラ_入力シート!P192="", "", 杜トラ_入力シート!P192))</f>
        <v/>
      </c>
      <c r="Z187" s="299" t="str">
        <f>IF(杜トラ_入力シート!Q192="", "", 杜トラ_入力シート!Q192)</f>
        <v/>
      </c>
      <c r="AA187" s="299" t="str">
        <f>IF(杜トラ_入力シート!R192="", "", 杜トラ_入力シート!R192)</f>
        <v/>
      </c>
      <c r="AB187" s="299" t="str">
        <f>IF(杜トラ_入力シート!S192="", "", 杜トラ_入力シート!S192)</f>
        <v/>
      </c>
      <c r="AC187" s="299" t="str">
        <f>IF(杜トラ_入力シート!T192="", "", 杜トラ_入力シート!T192)</f>
        <v/>
      </c>
      <c r="AD187" s="298" t="str">
        <f>IF(AE187="", "", IF($L187="男", VLOOKUP(AE187, データ!$B$2:$C$101, 2, FALSE), IF($L187="女", VLOOKUP(AE187, データ!$F$2:$H$101, 2, FALSE), "")))</f>
        <v/>
      </c>
      <c r="AE187" s="299" t="str">
        <f>IF(A187="","",IF(杜トラ_入力シート!U192="", "", 杜トラ_入力シート!U192))</f>
        <v/>
      </c>
      <c r="AF187" s="299" t="str">
        <f>IF(杜トラ_入力シート!V192="", "", 杜トラ_入力シート!V192)</f>
        <v/>
      </c>
      <c r="AG187" s="299" t="str">
        <f>IF(杜トラ_入力シート!W192="", "", 杜トラ_入力シート!W192)</f>
        <v/>
      </c>
      <c r="AH187" s="299" t="str">
        <f>IF(杜トラ_入力シート!X192="", "", 杜トラ_入力シート!X192)</f>
        <v/>
      </c>
      <c r="AI187" s="299" t="str">
        <f>IF(杜トラ_入力シート!Y192="", "", 杜トラ_入力シート!Y192)</f>
        <v/>
      </c>
      <c r="AJ187" s="298" t="str">
        <f>IF(AK187="", "", IF($L187="男", VLOOKUP(AK187, データ!$B$2:$C$101, 2, FALSE), IF($L187="女", VLOOKUP(AK187, データ!$F$2:$H$101, 2, FALSE), "")))</f>
        <v/>
      </c>
      <c r="AK187" s="299" t="str">
        <f>IF(A187="","",IF(杜トラ_入力シート!Z192="", "", 杜トラ_入力シート!Z192))</f>
        <v/>
      </c>
      <c r="AL187" s="299" t="str">
        <f>IF(杜トラ_入力シート!AA192="", "", 杜トラ_入力シート!AA192)</f>
        <v/>
      </c>
      <c r="AM187" s="299" t="str">
        <f>IF(杜トラ_入力シート!AB192="", "", 杜トラ_入力シート!AB192)</f>
        <v/>
      </c>
      <c r="AN187" s="299" t="str">
        <f>IF(杜トラ_入力シート!AC192="", "", 杜トラ_入力シート!AC192)</f>
        <v/>
      </c>
      <c r="AO187" s="299" t="str">
        <f>IF(杜トラ_入力シート!AD192="", "", 杜トラ_入力シート!AD192)</f>
        <v/>
      </c>
      <c r="AP187" s="298" t="str">
        <f>IF(AQ187="", "", IF($L187="男", VLOOKUP(AQ187, データ!$B$2:$C$101, 2, FALSE), IF($L187="女", VLOOKUP(AQ187, データ!$F$2:$H$101, 2, FALSE), "")))</f>
        <v/>
      </c>
      <c r="AQ187" s="299" t="str">
        <f>IF(A187="","",IF(杜トラ_入力シート!AE192="", "", 杜トラ_入力シート!AE192))</f>
        <v/>
      </c>
      <c r="AR187" s="299" t="str">
        <f>IF(杜トラ_入力シート!AF192="", "", 杜トラ_入力シート!AF192)</f>
        <v/>
      </c>
      <c r="AS187" s="299" t="str">
        <f>IF(杜トラ_入力シート!AG192="", "", 杜トラ_入力シート!AG192)</f>
        <v/>
      </c>
      <c r="AT187" s="299" t="str">
        <f>IF(杜トラ_入力シート!AH192="", "", 杜トラ_入力シート!AH192)</f>
        <v/>
      </c>
      <c r="AU187" s="299" t="str">
        <f>IF(杜トラ_入力シート!AI192="", "", 杜トラ_入力シート!AI192)</f>
        <v/>
      </c>
      <c r="AV187" s="298" t="str">
        <f>IF(AW187="", "", IF($L187="男", VLOOKUP(AW187, データ!$B$2:$C$101, 2, FALSE), IF($L187="女", VLOOKUP(AW187, データ!$F$2:$H$101, 2, FALSE), "")))</f>
        <v/>
      </c>
      <c r="AW187" s="299" t="str">
        <f>IF(A187="","",IF(杜トラ_入力シート!AJ192="", "", 杜トラ_入力シート!AJ192))</f>
        <v/>
      </c>
      <c r="AX187" s="299" t="str">
        <f>IF(杜トラ_入力シート!AK192="", "", 杜トラ_入力シート!AK192)</f>
        <v/>
      </c>
      <c r="AY187" s="299" t="str">
        <f>IF(杜トラ_入力シート!AL192="", "", 杜トラ_入力シート!AL192)</f>
        <v/>
      </c>
      <c r="AZ187" s="299" t="str">
        <f>IF(杜トラ_入力シート!AM192="", "", 杜トラ_入力シート!AM192)</f>
        <v/>
      </c>
      <c r="BA187" s="299" t="str">
        <f>IF(杜トラ_入力シート!AN192="", "", 杜トラ_入力シート!AN192)</f>
        <v/>
      </c>
      <c r="BB187" s="299" t="str">
        <f t="shared" si="8"/>
        <v/>
      </c>
    </row>
    <row r="188" spans="1:54">
      <c r="A188" s="298" t="str">
        <f>杜トラ_入力シート!A193</f>
        <v/>
      </c>
      <c r="B188" s="298" t="str">
        <f>IF(杜トラ_入力シート!B193="", "", 杜トラ_入力シート!B193)</f>
        <v/>
      </c>
      <c r="C188" s="299" t="str">
        <f>IF(杜トラ_入力シート!C193="", "", 杜トラ_入力シート!C193)</f>
        <v/>
      </c>
      <c r="D188" s="299" t="str">
        <f>IF(杜トラ_入力シート!D193="", "", 杜トラ_入力シート!D193)</f>
        <v/>
      </c>
      <c r="E188" s="299" t="str">
        <f t="shared" si="6"/>
        <v/>
      </c>
      <c r="F188" s="299" t="str">
        <f t="shared" si="6"/>
        <v/>
      </c>
      <c r="G188" s="299" t="str">
        <f t="shared" si="7"/>
        <v/>
      </c>
      <c r="H188" s="299" t="str">
        <f t="shared" si="7"/>
        <v/>
      </c>
      <c r="I188" s="299" t="str">
        <f>IF(杜トラ_入力シート!G193="", "", 杜トラ_入力シート!G193)</f>
        <v/>
      </c>
      <c r="J188" s="299" t="str">
        <f>IF(杜トラ_入力シート!E193="", "", 杜トラ_入力シート!E193)</f>
        <v/>
      </c>
      <c r="K188" s="299" t="str">
        <f>IF(杜トラ_入力シート!F193="", "", 杜トラ_入力シート!F193)</f>
        <v/>
      </c>
      <c r="L188" s="299" t="str">
        <f>IF(杜トラ_入力シート!I193="", "", 杜トラ_入力シート!I193)</f>
        <v/>
      </c>
      <c r="M188" s="298" t="str">
        <f>IF(杜トラ_入力シート!J193="", "", 杜トラ_入力シート!J193)</f>
        <v/>
      </c>
      <c r="N188" s="298" t="str">
        <f>IF(杜トラ_入力シート!K193="", "", 杜トラ_入力シート!K193)</f>
        <v/>
      </c>
      <c r="O188" s="298" t="str">
        <f>IF(杜トラ_入力シート!L193="", "", 杜トラ_入力シート!L193)</f>
        <v/>
      </c>
      <c r="P188" s="299" t="str">
        <f>IF(杜トラ_入力シート!M193="", "", 杜トラ_入力シート!M193)</f>
        <v/>
      </c>
      <c r="Q188" s="298" t="str">
        <f>IF(A188="","",杜トラ_入力シート!$AK$2)</f>
        <v/>
      </c>
      <c r="R188" s="299" t="str">
        <f>IF(Q188="", "", 杜トラ_入力シート!$Q$2)</f>
        <v/>
      </c>
      <c r="S188" s="299" t="str">
        <f>IF(Q188="", "", 杜トラ_入力シート!$Q$1)</f>
        <v/>
      </c>
      <c r="T188" s="299" t="str">
        <f>IF(Q188="", "", 杜トラ_入力シート!$V$1)</f>
        <v/>
      </c>
      <c r="U188" s="299" t="str">
        <f>IF(Q188="", "", 杜トラ_入力シート!$Q$2)</f>
        <v/>
      </c>
      <c r="V188" s="299" t="str">
        <f>IF(杜トラ_入力シート!N193="", "", 杜トラ_入力シート!N193)</f>
        <v/>
      </c>
      <c r="W188" s="299" t="str">
        <f>IF(杜トラ_入力シート!O193="", "", 杜トラ_入力シート!O193)</f>
        <v/>
      </c>
      <c r="X188" s="298" t="str">
        <f>IF(Y188="", "", IF($L188="男", VLOOKUP(Y188, データ!$B$2:$C$101, 2, FALSE), IF($L188="女", VLOOKUP(Y188, データ!$F$2:$H$101, 2, FALSE), "")))</f>
        <v/>
      </c>
      <c r="Y188" s="299" t="str">
        <f>IF(A188="","",IF(杜トラ_入力シート!P193="", "", 杜トラ_入力シート!P193))</f>
        <v/>
      </c>
      <c r="Z188" s="299" t="str">
        <f>IF(杜トラ_入力シート!Q193="", "", 杜トラ_入力シート!Q193)</f>
        <v/>
      </c>
      <c r="AA188" s="299" t="str">
        <f>IF(杜トラ_入力シート!R193="", "", 杜トラ_入力シート!R193)</f>
        <v/>
      </c>
      <c r="AB188" s="299" t="str">
        <f>IF(杜トラ_入力シート!S193="", "", 杜トラ_入力シート!S193)</f>
        <v/>
      </c>
      <c r="AC188" s="299" t="str">
        <f>IF(杜トラ_入力シート!T193="", "", 杜トラ_入力シート!T193)</f>
        <v/>
      </c>
      <c r="AD188" s="298" t="str">
        <f>IF(AE188="", "", IF($L188="男", VLOOKUP(AE188, データ!$B$2:$C$101, 2, FALSE), IF($L188="女", VLOOKUP(AE188, データ!$F$2:$H$101, 2, FALSE), "")))</f>
        <v/>
      </c>
      <c r="AE188" s="299" t="str">
        <f>IF(A188="","",IF(杜トラ_入力シート!U193="", "", 杜トラ_入力シート!U193))</f>
        <v/>
      </c>
      <c r="AF188" s="299" t="str">
        <f>IF(杜トラ_入力シート!V193="", "", 杜トラ_入力シート!V193)</f>
        <v/>
      </c>
      <c r="AG188" s="299" t="str">
        <f>IF(杜トラ_入力シート!W193="", "", 杜トラ_入力シート!W193)</f>
        <v/>
      </c>
      <c r="AH188" s="299" t="str">
        <f>IF(杜トラ_入力シート!X193="", "", 杜トラ_入力シート!X193)</f>
        <v/>
      </c>
      <c r="AI188" s="299" t="str">
        <f>IF(杜トラ_入力シート!Y193="", "", 杜トラ_入力シート!Y193)</f>
        <v/>
      </c>
      <c r="AJ188" s="298" t="str">
        <f>IF(AK188="", "", IF($L188="男", VLOOKUP(AK188, データ!$B$2:$C$101, 2, FALSE), IF($L188="女", VLOOKUP(AK188, データ!$F$2:$H$101, 2, FALSE), "")))</f>
        <v/>
      </c>
      <c r="AK188" s="299" t="str">
        <f>IF(A188="","",IF(杜トラ_入力シート!Z193="", "", 杜トラ_入力シート!Z193))</f>
        <v/>
      </c>
      <c r="AL188" s="299" t="str">
        <f>IF(杜トラ_入力シート!AA193="", "", 杜トラ_入力シート!AA193)</f>
        <v/>
      </c>
      <c r="AM188" s="299" t="str">
        <f>IF(杜トラ_入力シート!AB193="", "", 杜トラ_入力シート!AB193)</f>
        <v/>
      </c>
      <c r="AN188" s="299" t="str">
        <f>IF(杜トラ_入力シート!AC193="", "", 杜トラ_入力シート!AC193)</f>
        <v/>
      </c>
      <c r="AO188" s="299" t="str">
        <f>IF(杜トラ_入力シート!AD193="", "", 杜トラ_入力シート!AD193)</f>
        <v/>
      </c>
      <c r="AP188" s="298" t="str">
        <f>IF(AQ188="", "", IF($L188="男", VLOOKUP(AQ188, データ!$B$2:$C$101, 2, FALSE), IF($L188="女", VLOOKUP(AQ188, データ!$F$2:$H$101, 2, FALSE), "")))</f>
        <v/>
      </c>
      <c r="AQ188" s="299" t="str">
        <f>IF(A188="","",IF(杜トラ_入力シート!AE193="", "", 杜トラ_入力シート!AE193))</f>
        <v/>
      </c>
      <c r="AR188" s="299" t="str">
        <f>IF(杜トラ_入力シート!AF193="", "", 杜トラ_入力シート!AF193)</f>
        <v/>
      </c>
      <c r="AS188" s="299" t="str">
        <f>IF(杜トラ_入力シート!AG193="", "", 杜トラ_入力シート!AG193)</f>
        <v/>
      </c>
      <c r="AT188" s="299" t="str">
        <f>IF(杜トラ_入力シート!AH193="", "", 杜トラ_入力シート!AH193)</f>
        <v/>
      </c>
      <c r="AU188" s="299" t="str">
        <f>IF(杜トラ_入力シート!AI193="", "", 杜トラ_入力シート!AI193)</f>
        <v/>
      </c>
      <c r="AV188" s="298" t="str">
        <f>IF(AW188="", "", IF($L188="男", VLOOKUP(AW188, データ!$B$2:$C$101, 2, FALSE), IF($L188="女", VLOOKUP(AW188, データ!$F$2:$H$101, 2, FALSE), "")))</f>
        <v/>
      </c>
      <c r="AW188" s="299" t="str">
        <f>IF(A188="","",IF(杜トラ_入力シート!AJ193="", "", 杜トラ_入力シート!AJ193))</f>
        <v/>
      </c>
      <c r="AX188" s="299" t="str">
        <f>IF(杜トラ_入力シート!AK193="", "", 杜トラ_入力シート!AK193)</f>
        <v/>
      </c>
      <c r="AY188" s="299" t="str">
        <f>IF(杜トラ_入力シート!AL193="", "", 杜トラ_入力シート!AL193)</f>
        <v/>
      </c>
      <c r="AZ188" s="299" t="str">
        <f>IF(杜トラ_入力シート!AM193="", "", 杜トラ_入力シート!AM193)</f>
        <v/>
      </c>
      <c r="BA188" s="299" t="str">
        <f>IF(杜トラ_入力シート!AN193="", "", 杜トラ_入力シート!AN193)</f>
        <v/>
      </c>
      <c r="BB188" s="299" t="str">
        <f t="shared" si="8"/>
        <v/>
      </c>
    </row>
    <row r="189" spans="1:54">
      <c r="A189" s="298" t="str">
        <f>杜トラ_入力シート!A194</f>
        <v/>
      </c>
      <c r="B189" s="298" t="str">
        <f>IF(杜トラ_入力シート!B194="", "", 杜トラ_入力シート!B194)</f>
        <v/>
      </c>
      <c r="C189" s="299" t="str">
        <f>IF(杜トラ_入力シート!C194="", "", 杜トラ_入力シート!C194)</f>
        <v/>
      </c>
      <c r="D189" s="299" t="str">
        <f>IF(杜トラ_入力シート!D194="", "", 杜トラ_入力シート!D194)</f>
        <v/>
      </c>
      <c r="E189" s="299" t="str">
        <f t="shared" si="6"/>
        <v/>
      </c>
      <c r="F189" s="299" t="str">
        <f t="shared" si="6"/>
        <v/>
      </c>
      <c r="G189" s="299" t="str">
        <f t="shared" si="7"/>
        <v/>
      </c>
      <c r="H189" s="299" t="str">
        <f t="shared" si="7"/>
        <v/>
      </c>
      <c r="I189" s="299" t="str">
        <f>IF(杜トラ_入力シート!G194="", "", 杜トラ_入力シート!G194)</f>
        <v/>
      </c>
      <c r="J189" s="299" t="str">
        <f>IF(杜トラ_入力シート!E194="", "", 杜トラ_入力シート!E194)</f>
        <v/>
      </c>
      <c r="K189" s="299" t="str">
        <f>IF(杜トラ_入力シート!F194="", "", 杜トラ_入力シート!F194)</f>
        <v/>
      </c>
      <c r="L189" s="299" t="str">
        <f>IF(杜トラ_入力シート!I194="", "", 杜トラ_入力シート!I194)</f>
        <v/>
      </c>
      <c r="M189" s="298" t="str">
        <f>IF(杜トラ_入力シート!J194="", "", 杜トラ_入力シート!J194)</f>
        <v/>
      </c>
      <c r="N189" s="298" t="str">
        <f>IF(杜トラ_入力シート!K194="", "", 杜トラ_入力シート!K194)</f>
        <v/>
      </c>
      <c r="O189" s="298" t="str">
        <f>IF(杜トラ_入力シート!L194="", "", 杜トラ_入力シート!L194)</f>
        <v/>
      </c>
      <c r="P189" s="299" t="str">
        <f>IF(杜トラ_入力シート!M194="", "", 杜トラ_入力シート!M194)</f>
        <v/>
      </c>
      <c r="Q189" s="298" t="str">
        <f>IF(A189="","",杜トラ_入力シート!$AK$2)</f>
        <v/>
      </c>
      <c r="R189" s="299" t="str">
        <f>IF(Q189="", "", 杜トラ_入力シート!$Q$2)</f>
        <v/>
      </c>
      <c r="S189" s="299" t="str">
        <f>IF(Q189="", "", 杜トラ_入力シート!$Q$1)</f>
        <v/>
      </c>
      <c r="T189" s="299" t="str">
        <f>IF(Q189="", "", 杜トラ_入力シート!$V$1)</f>
        <v/>
      </c>
      <c r="U189" s="299" t="str">
        <f>IF(Q189="", "", 杜トラ_入力シート!$Q$2)</f>
        <v/>
      </c>
      <c r="V189" s="299" t="str">
        <f>IF(杜トラ_入力シート!N194="", "", 杜トラ_入力シート!N194)</f>
        <v/>
      </c>
      <c r="W189" s="299" t="str">
        <f>IF(杜トラ_入力シート!O194="", "", 杜トラ_入力シート!O194)</f>
        <v/>
      </c>
      <c r="X189" s="298" t="str">
        <f>IF(Y189="", "", IF($L189="男", VLOOKUP(Y189, データ!$B$2:$C$101, 2, FALSE), IF($L189="女", VLOOKUP(Y189, データ!$F$2:$H$101, 2, FALSE), "")))</f>
        <v/>
      </c>
      <c r="Y189" s="299" t="str">
        <f>IF(A189="","",IF(杜トラ_入力シート!P194="", "", 杜トラ_入力シート!P194))</f>
        <v/>
      </c>
      <c r="Z189" s="299" t="str">
        <f>IF(杜トラ_入力シート!Q194="", "", 杜トラ_入力シート!Q194)</f>
        <v/>
      </c>
      <c r="AA189" s="299" t="str">
        <f>IF(杜トラ_入力シート!R194="", "", 杜トラ_入力シート!R194)</f>
        <v/>
      </c>
      <c r="AB189" s="299" t="str">
        <f>IF(杜トラ_入力シート!S194="", "", 杜トラ_入力シート!S194)</f>
        <v/>
      </c>
      <c r="AC189" s="299" t="str">
        <f>IF(杜トラ_入力シート!T194="", "", 杜トラ_入力シート!T194)</f>
        <v/>
      </c>
      <c r="AD189" s="298" t="str">
        <f>IF(AE189="", "", IF($L189="男", VLOOKUP(AE189, データ!$B$2:$C$101, 2, FALSE), IF($L189="女", VLOOKUP(AE189, データ!$F$2:$H$101, 2, FALSE), "")))</f>
        <v/>
      </c>
      <c r="AE189" s="299" t="str">
        <f>IF(A189="","",IF(杜トラ_入力シート!U194="", "", 杜トラ_入力シート!U194))</f>
        <v/>
      </c>
      <c r="AF189" s="299" t="str">
        <f>IF(杜トラ_入力シート!V194="", "", 杜トラ_入力シート!V194)</f>
        <v/>
      </c>
      <c r="AG189" s="299" t="str">
        <f>IF(杜トラ_入力シート!W194="", "", 杜トラ_入力シート!W194)</f>
        <v/>
      </c>
      <c r="AH189" s="299" t="str">
        <f>IF(杜トラ_入力シート!X194="", "", 杜トラ_入力シート!X194)</f>
        <v/>
      </c>
      <c r="AI189" s="299" t="str">
        <f>IF(杜トラ_入力シート!Y194="", "", 杜トラ_入力シート!Y194)</f>
        <v/>
      </c>
      <c r="AJ189" s="298" t="str">
        <f>IF(AK189="", "", IF($L189="男", VLOOKUP(AK189, データ!$B$2:$C$101, 2, FALSE), IF($L189="女", VLOOKUP(AK189, データ!$F$2:$H$101, 2, FALSE), "")))</f>
        <v/>
      </c>
      <c r="AK189" s="299" t="str">
        <f>IF(A189="","",IF(杜トラ_入力シート!Z194="", "", 杜トラ_入力シート!Z194))</f>
        <v/>
      </c>
      <c r="AL189" s="299" t="str">
        <f>IF(杜トラ_入力シート!AA194="", "", 杜トラ_入力シート!AA194)</f>
        <v/>
      </c>
      <c r="AM189" s="299" t="str">
        <f>IF(杜トラ_入力シート!AB194="", "", 杜トラ_入力シート!AB194)</f>
        <v/>
      </c>
      <c r="AN189" s="299" t="str">
        <f>IF(杜トラ_入力シート!AC194="", "", 杜トラ_入力シート!AC194)</f>
        <v/>
      </c>
      <c r="AO189" s="299" t="str">
        <f>IF(杜トラ_入力シート!AD194="", "", 杜トラ_入力シート!AD194)</f>
        <v/>
      </c>
      <c r="AP189" s="298" t="str">
        <f>IF(AQ189="", "", IF($L189="男", VLOOKUP(AQ189, データ!$B$2:$C$101, 2, FALSE), IF($L189="女", VLOOKUP(AQ189, データ!$F$2:$H$101, 2, FALSE), "")))</f>
        <v/>
      </c>
      <c r="AQ189" s="299" t="str">
        <f>IF(A189="","",IF(杜トラ_入力シート!AE194="", "", 杜トラ_入力シート!AE194))</f>
        <v/>
      </c>
      <c r="AR189" s="299" t="str">
        <f>IF(杜トラ_入力シート!AF194="", "", 杜トラ_入力シート!AF194)</f>
        <v/>
      </c>
      <c r="AS189" s="299" t="str">
        <f>IF(杜トラ_入力シート!AG194="", "", 杜トラ_入力シート!AG194)</f>
        <v/>
      </c>
      <c r="AT189" s="299" t="str">
        <f>IF(杜トラ_入力シート!AH194="", "", 杜トラ_入力シート!AH194)</f>
        <v/>
      </c>
      <c r="AU189" s="299" t="str">
        <f>IF(杜トラ_入力シート!AI194="", "", 杜トラ_入力シート!AI194)</f>
        <v/>
      </c>
      <c r="AV189" s="298" t="str">
        <f>IF(AW189="", "", IF($L189="男", VLOOKUP(AW189, データ!$B$2:$C$101, 2, FALSE), IF($L189="女", VLOOKUP(AW189, データ!$F$2:$H$101, 2, FALSE), "")))</f>
        <v/>
      </c>
      <c r="AW189" s="299" t="str">
        <f>IF(A189="","",IF(杜トラ_入力シート!AJ194="", "", 杜トラ_入力シート!AJ194))</f>
        <v/>
      </c>
      <c r="AX189" s="299" t="str">
        <f>IF(杜トラ_入力シート!AK194="", "", 杜トラ_入力シート!AK194)</f>
        <v/>
      </c>
      <c r="AY189" s="299" t="str">
        <f>IF(杜トラ_入力シート!AL194="", "", 杜トラ_入力シート!AL194)</f>
        <v/>
      </c>
      <c r="AZ189" s="299" t="str">
        <f>IF(杜トラ_入力シート!AM194="", "", 杜トラ_入力シート!AM194)</f>
        <v/>
      </c>
      <c r="BA189" s="299" t="str">
        <f>IF(杜トラ_入力シート!AN194="", "", 杜トラ_入力シート!AN194)</f>
        <v/>
      </c>
      <c r="BB189" s="299" t="str">
        <f t="shared" si="8"/>
        <v/>
      </c>
    </row>
    <row r="190" spans="1:54">
      <c r="A190" s="298" t="str">
        <f>杜トラ_入力シート!A195</f>
        <v/>
      </c>
      <c r="B190" s="298" t="str">
        <f>IF(杜トラ_入力シート!B195="", "", 杜トラ_入力シート!B195)</f>
        <v/>
      </c>
      <c r="C190" s="299" t="str">
        <f>IF(杜トラ_入力シート!C195="", "", 杜トラ_入力シート!C195)</f>
        <v/>
      </c>
      <c r="D190" s="299" t="str">
        <f>IF(杜トラ_入力シート!D195="", "", 杜トラ_入力シート!D195)</f>
        <v/>
      </c>
      <c r="E190" s="299" t="str">
        <f t="shared" si="6"/>
        <v/>
      </c>
      <c r="F190" s="299" t="str">
        <f t="shared" si="6"/>
        <v/>
      </c>
      <c r="G190" s="299" t="str">
        <f t="shared" si="7"/>
        <v/>
      </c>
      <c r="H190" s="299" t="str">
        <f t="shared" si="7"/>
        <v/>
      </c>
      <c r="I190" s="299" t="str">
        <f>IF(杜トラ_入力シート!G195="", "", 杜トラ_入力シート!G195)</f>
        <v/>
      </c>
      <c r="J190" s="299" t="str">
        <f>IF(杜トラ_入力シート!E195="", "", 杜トラ_入力シート!E195)</f>
        <v/>
      </c>
      <c r="K190" s="299" t="str">
        <f>IF(杜トラ_入力シート!F195="", "", 杜トラ_入力シート!F195)</f>
        <v/>
      </c>
      <c r="L190" s="299" t="str">
        <f>IF(杜トラ_入力シート!I195="", "", 杜トラ_入力シート!I195)</f>
        <v/>
      </c>
      <c r="M190" s="298" t="str">
        <f>IF(杜トラ_入力シート!J195="", "", 杜トラ_入力シート!J195)</f>
        <v/>
      </c>
      <c r="N190" s="298" t="str">
        <f>IF(杜トラ_入力シート!K195="", "", 杜トラ_入力シート!K195)</f>
        <v/>
      </c>
      <c r="O190" s="298" t="str">
        <f>IF(杜トラ_入力シート!L195="", "", 杜トラ_入力シート!L195)</f>
        <v/>
      </c>
      <c r="P190" s="299" t="str">
        <f>IF(杜トラ_入力シート!M195="", "", 杜トラ_入力シート!M195)</f>
        <v/>
      </c>
      <c r="Q190" s="298" t="str">
        <f>IF(A190="","",杜トラ_入力シート!$AK$2)</f>
        <v/>
      </c>
      <c r="R190" s="299" t="str">
        <f>IF(Q190="", "", 杜トラ_入力シート!$Q$2)</f>
        <v/>
      </c>
      <c r="S190" s="299" t="str">
        <f>IF(Q190="", "", 杜トラ_入力シート!$Q$1)</f>
        <v/>
      </c>
      <c r="T190" s="299" t="str">
        <f>IF(Q190="", "", 杜トラ_入力シート!$V$1)</f>
        <v/>
      </c>
      <c r="U190" s="299" t="str">
        <f>IF(Q190="", "", 杜トラ_入力シート!$Q$2)</f>
        <v/>
      </c>
      <c r="V190" s="299" t="str">
        <f>IF(杜トラ_入力シート!N195="", "", 杜トラ_入力シート!N195)</f>
        <v/>
      </c>
      <c r="W190" s="299" t="str">
        <f>IF(杜トラ_入力シート!O195="", "", 杜トラ_入力シート!O195)</f>
        <v/>
      </c>
      <c r="X190" s="298" t="str">
        <f>IF(Y190="", "", IF($L190="男", VLOOKUP(Y190, データ!$B$2:$C$101, 2, FALSE), IF($L190="女", VLOOKUP(Y190, データ!$F$2:$H$101, 2, FALSE), "")))</f>
        <v/>
      </c>
      <c r="Y190" s="299" t="str">
        <f>IF(A190="","",IF(杜トラ_入力シート!P195="", "", 杜トラ_入力シート!P195))</f>
        <v/>
      </c>
      <c r="Z190" s="299" t="str">
        <f>IF(杜トラ_入力シート!Q195="", "", 杜トラ_入力シート!Q195)</f>
        <v/>
      </c>
      <c r="AA190" s="299" t="str">
        <f>IF(杜トラ_入力シート!R195="", "", 杜トラ_入力シート!R195)</f>
        <v/>
      </c>
      <c r="AB190" s="299" t="str">
        <f>IF(杜トラ_入力シート!S195="", "", 杜トラ_入力シート!S195)</f>
        <v/>
      </c>
      <c r="AC190" s="299" t="str">
        <f>IF(杜トラ_入力シート!T195="", "", 杜トラ_入力シート!T195)</f>
        <v/>
      </c>
      <c r="AD190" s="298" t="str">
        <f>IF(AE190="", "", IF($L190="男", VLOOKUP(AE190, データ!$B$2:$C$101, 2, FALSE), IF($L190="女", VLOOKUP(AE190, データ!$F$2:$H$101, 2, FALSE), "")))</f>
        <v/>
      </c>
      <c r="AE190" s="299" t="str">
        <f>IF(A190="","",IF(杜トラ_入力シート!U195="", "", 杜トラ_入力シート!U195))</f>
        <v/>
      </c>
      <c r="AF190" s="299" t="str">
        <f>IF(杜トラ_入力シート!V195="", "", 杜トラ_入力シート!V195)</f>
        <v/>
      </c>
      <c r="AG190" s="299" t="str">
        <f>IF(杜トラ_入力シート!W195="", "", 杜トラ_入力シート!W195)</f>
        <v/>
      </c>
      <c r="AH190" s="299" t="str">
        <f>IF(杜トラ_入力シート!X195="", "", 杜トラ_入力シート!X195)</f>
        <v/>
      </c>
      <c r="AI190" s="299" t="str">
        <f>IF(杜トラ_入力シート!Y195="", "", 杜トラ_入力シート!Y195)</f>
        <v/>
      </c>
      <c r="AJ190" s="298" t="str">
        <f>IF(AK190="", "", IF($L190="男", VLOOKUP(AK190, データ!$B$2:$C$101, 2, FALSE), IF($L190="女", VLOOKUP(AK190, データ!$F$2:$H$101, 2, FALSE), "")))</f>
        <v/>
      </c>
      <c r="AK190" s="299" t="str">
        <f>IF(A190="","",IF(杜トラ_入力シート!Z195="", "", 杜トラ_入力シート!Z195))</f>
        <v/>
      </c>
      <c r="AL190" s="299" t="str">
        <f>IF(杜トラ_入力シート!AA195="", "", 杜トラ_入力シート!AA195)</f>
        <v/>
      </c>
      <c r="AM190" s="299" t="str">
        <f>IF(杜トラ_入力シート!AB195="", "", 杜トラ_入力シート!AB195)</f>
        <v/>
      </c>
      <c r="AN190" s="299" t="str">
        <f>IF(杜トラ_入力シート!AC195="", "", 杜トラ_入力シート!AC195)</f>
        <v/>
      </c>
      <c r="AO190" s="299" t="str">
        <f>IF(杜トラ_入力シート!AD195="", "", 杜トラ_入力シート!AD195)</f>
        <v/>
      </c>
      <c r="AP190" s="298" t="str">
        <f>IF(AQ190="", "", IF($L190="男", VLOOKUP(AQ190, データ!$B$2:$C$101, 2, FALSE), IF($L190="女", VLOOKUP(AQ190, データ!$F$2:$H$101, 2, FALSE), "")))</f>
        <v/>
      </c>
      <c r="AQ190" s="299" t="str">
        <f>IF(A190="","",IF(杜トラ_入力シート!AE195="", "", 杜トラ_入力シート!AE195))</f>
        <v/>
      </c>
      <c r="AR190" s="299" t="str">
        <f>IF(杜トラ_入力シート!AF195="", "", 杜トラ_入力シート!AF195)</f>
        <v/>
      </c>
      <c r="AS190" s="299" t="str">
        <f>IF(杜トラ_入力シート!AG195="", "", 杜トラ_入力シート!AG195)</f>
        <v/>
      </c>
      <c r="AT190" s="299" t="str">
        <f>IF(杜トラ_入力シート!AH195="", "", 杜トラ_入力シート!AH195)</f>
        <v/>
      </c>
      <c r="AU190" s="299" t="str">
        <f>IF(杜トラ_入力シート!AI195="", "", 杜トラ_入力シート!AI195)</f>
        <v/>
      </c>
      <c r="AV190" s="298" t="str">
        <f>IF(AW190="", "", IF($L190="男", VLOOKUP(AW190, データ!$B$2:$C$101, 2, FALSE), IF($L190="女", VLOOKUP(AW190, データ!$F$2:$H$101, 2, FALSE), "")))</f>
        <v/>
      </c>
      <c r="AW190" s="299" t="str">
        <f>IF(A190="","",IF(杜トラ_入力シート!AJ195="", "", 杜トラ_入力シート!AJ195))</f>
        <v/>
      </c>
      <c r="AX190" s="299" t="str">
        <f>IF(杜トラ_入力シート!AK195="", "", 杜トラ_入力シート!AK195)</f>
        <v/>
      </c>
      <c r="AY190" s="299" t="str">
        <f>IF(杜トラ_入力シート!AL195="", "", 杜トラ_入力シート!AL195)</f>
        <v/>
      </c>
      <c r="AZ190" s="299" t="str">
        <f>IF(杜トラ_入力シート!AM195="", "", 杜トラ_入力シート!AM195)</f>
        <v/>
      </c>
      <c r="BA190" s="299" t="str">
        <f>IF(杜トラ_入力シート!AN195="", "", 杜トラ_入力シート!AN195)</f>
        <v/>
      </c>
      <c r="BB190" s="299" t="str">
        <f t="shared" si="8"/>
        <v/>
      </c>
    </row>
    <row r="191" spans="1:54">
      <c r="A191" s="298" t="str">
        <f>杜トラ_入力シート!A196</f>
        <v/>
      </c>
      <c r="B191" s="298" t="str">
        <f>IF(杜トラ_入力シート!B196="", "", 杜トラ_入力シート!B196)</f>
        <v/>
      </c>
      <c r="C191" s="299" t="str">
        <f>IF(杜トラ_入力シート!C196="", "", 杜トラ_入力シート!C196)</f>
        <v/>
      </c>
      <c r="D191" s="299" t="str">
        <f>IF(杜トラ_入力シート!D196="", "", 杜トラ_入力シート!D196)</f>
        <v/>
      </c>
      <c r="E191" s="299" t="str">
        <f t="shared" si="6"/>
        <v/>
      </c>
      <c r="F191" s="299" t="str">
        <f t="shared" si="6"/>
        <v/>
      </c>
      <c r="G191" s="299" t="str">
        <f t="shared" si="7"/>
        <v/>
      </c>
      <c r="H191" s="299" t="str">
        <f t="shared" si="7"/>
        <v/>
      </c>
      <c r="I191" s="299" t="str">
        <f>IF(杜トラ_入力シート!G196="", "", 杜トラ_入力シート!G196)</f>
        <v/>
      </c>
      <c r="J191" s="299" t="str">
        <f>IF(杜トラ_入力シート!E196="", "", 杜トラ_入力シート!E196)</f>
        <v/>
      </c>
      <c r="K191" s="299" t="str">
        <f>IF(杜トラ_入力シート!F196="", "", 杜トラ_入力シート!F196)</f>
        <v/>
      </c>
      <c r="L191" s="299" t="str">
        <f>IF(杜トラ_入力シート!I196="", "", 杜トラ_入力シート!I196)</f>
        <v/>
      </c>
      <c r="M191" s="298" t="str">
        <f>IF(杜トラ_入力シート!J196="", "", 杜トラ_入力シート!J196)</f>
        <v/>
      </c>
      <c r="N191" s="298" t="str">
        <f>IF(杜トラ_入力シート!K196="", "", 杜トラ_入力シート!K196)</f>
        <v/>
      </c>
      <c r="O191" s="298" t="str">
        <f>IF(杜トラ_入力シート!L196="", "", 杜トラ_入力シート!L196)</f>
        <v/>
      </c>
      <c r="P191" s="299" t="str">
        <f>IF(杜トラ_入力シート!M196="", "", 杜トラ_入力シート!M196)</f>
        <v/>
      </c>
      <c r="Q191" s="298" t="str">
        <f>IF(A191="","",杜トラ_入力シート!$AK$2)</f>
        <v/>
      </c>
      <c r="R191" s="299" t="str">
        <f>IF(Q191="", "", 杜トラ_入力シート!$Q$2)</f>
        <v/>
      </c>
      <c r="S191" s="299" t="str">
        <f>IF(Q191="", "", 杜トラ_入力シート!$Q$1)</f>
        <v/>
      </c>
      <c r="T191" s="299" t="str">
        <f>IF(Q191="", "", 杜トラ_入力シート!$V$1)</f>
        <v/>
      </c>
      <c r="U191" s="299" t="str">
        <f>IF(Q191="", "", 杜トラ_入力シート!$Q$2)</f>
        <v/>
      </c>
      <c r="V191" s="299" t="str">
        <f>IF(杜トラ_入力シート!N196="", "", 杜トラ_入力シート!N196)</f>
        <v/>
      </c>
      <c r="W191" s="299" t="str">
        <f>IF(杜トラ_入力シート!O196="", "", 杜トラ_入力シート!O196)</f>
        <v/>
      </c>
      <c r="X191" s="298" t="str">
        <f>IF(Y191="", "", IF($L191="男", VLOOKUP(Y191, データ!$B$2:$C$101, 2, FALSE), IF($L191="女", VLOOKUP(Y191, データ!$F$2:$H$101, 2, FALSE), "")))</f>
        <v/>
      </c>
      <c r="Y191" s="299" t="str">
        <f>IF(A191="","",IF(杜トラ_入力シート!P196="", "", 杜トラ_入力シート!P196))</f>
        <v/>
      </c>
      <c r="Z191" s="299" t="str">
        <f>IF(杜トラ_入力シート!Q196="", "", 杜トラ_入力シート!Q196)</f>
        <v/>
      </c>
      <c r="AA191" s="299" t="str">
        <f>IF(杜トラ_入力シート!R196="", "", 杜トラ_入力シート!R196)</f>
        <v/>
      </c>
      <c r="AB191" s="299" t="str">
        <f>IF(杜トラ_入力シート!S196="", "", 杜トラ_入力シート!S196)</f>
        <v/>
      </c>
      <c r="AC191" s="299" t="str">
        <f>IF(杜トラ_入力シート!T196="", "", 杜トラ_入力シート!T196)</f>
        <v/>
      </c>
      <c r="AD191" s="298" t="str">
        <f>IF(AE191="", "", IF($L191="男", VLOOKUP(AE191, データ!$B$2:$C$101, 2, FALSE), IF($L191="女", VLOOKUP(AE191, データ!$F$2:$H$101, 2, FALSE), "")))</f>
        <v/>
      </c>
      <c r="AE191" s="299" t="str">
        <f>IF(A191="","",IF(杜トラ_入力シート!U196="", "", 杜トラ_入力シート!U196))</f>
        <v/>
      </c>
      <c r="AF191" s="299" t="str">
        <f>IF(杜トラ_入力シート!V196="", "", 杜トラ_入力シート!V196)</f>
        <v/>
      </c>
      <c r="AG191" s="299" t="str">
        <f>IF(杜トラ_入力シート!W196="", "", 杜トラ_入力シート!W196)</f>
        <v/>
      </c>
      <c r="AH191" s="299" t="str">
        <f>IF(杜トラ_入力シート!X196="", "", 杜トラ_入力シート!X196)</f>
        <v/>
      </c>
      <c r="AI191" s="299" t="str">
        <f>IF(杜トラ_入力シート!Y196="", "", 杜トラ_入力シート!Y196)</f>
        <v/>
      </c>
      <c r="AJ191" s="298" t="str">
        <f>IF(AK191="", "", IF($L191="男", VLOOKUP(AK191, データ!$B$2:$C$101, 2, FALSE), IF($L191="女", VLOOKUP(AK191, データ!$F$2:$H$101, 2, FALSE), "")))</f>
        <v/>
      </c>
      <c r="AK191" s="299" t="str">
        <f>IF(A191="","",IF(杜トラ_入力シート!Z196="", "", 杜トラ_入力シート!Z196))</f>
        <v/>
      </c>
      <c r="AL191" s="299" t="str">
        <f>IF(杜トラ_入力シート!AA196="", "", 杜トラ_入力シート!AA196)</f>
        <v/>
      </c>
      <c r="AM191" s="299" t="str">
        <f>IF(杜トラ_入力シート!AB196="", "", 杜トラ_入力シート!AB196)</f>
        <v/>
      </c>
      <c r="AN191" s="299" t="str">
        <f>IF(杜トラ_入力シート!AC196="", "", 杜トラ_入力シート!AC196)</f>
        <v/>
      </c>
      <c r="AO191" s="299" t="str">
        <f>IF(杜トラ_入力シート!AD196="", "", 杜トラ_入力シート!AD196)</f>
        <v/>
      </c>
      <c r="AP191" s="298" t="str">
        <f>IF(AQ191="", "", IF($L191="男", VLOOKUP(AQ191, データ!$B$2:$C$101, 2, FALSE), IF($L191="女", VLOOKUP(AQ191, データ!$F$2:$H$101, 2, FALSE), "")))</f>
        <v/>
      </c>
      <c r="AQ191" s="299" t="str">
        <f>IF(A191="","",IF(杜トラ_入力シート!AE196="", "", 杜トラ_入力シート!AE196))</f>
        <v/>
      </c>
      <c r="AR191" s="299" t="str">
        <f>IF(杜トラ_入力シート!AF196="", "", 杜トラ_入力シート!AF196)</f>
        <v/>
      </c>
      <c r="AS191" s="299" t="str">
        <f>IF(杜トラ_入力シート!AG196="", "", 杜トラ_入力シート!AG196)</f>
        <v/>
      </c>
      <c r="AT191" s="299" t="str">
        <f>IF(杜トラ_入力シート!AH196="", "", 杜トラ_入力シート!AH196)</f>
        <v/>
      </c>
      <c r="AU191" s="299" t="str">
        <f>IF(杜トラ_入力シート!AI196="", "", 杜トラ_入力シート!AI196)</f>
        <v/>
      </c>
      <c r="AV191" s="298" t="str">
        <f>IF(AW191="", "", IF($L191="男", VLOOKUP(AW191, データ!$B$2:$C$101, 2, FALSE), IF($L191="女", VLOOKUP(AW191, データ!$F$2:$H$101, 2, FALSE), "")))</f>
        <v/>
      </c>
      <c r="AW191" s="299" t="str">
        <f>IF(A191="","",IF(杜トラ_入力シート!AJ196="", "", 杜トラ_入力シート!AJ196))</f>
        <v/>
      </c>
      <c r="AX191" s="299" t="str">
        <f>IF(杜トラ_入力シート!AK196="", "", 杜トラ_入力シート!AK196)</f>
        <v/>
      </c>
      <c r="AY191" s="299" t="str">
        <f>IF(杜トラ_入力シート!AL196="", "", 杜トラ_入力シート!AL196)</f>
        <v/>
      </c>
      <c r="AZ191" s="299" t="str">
        <f>IF(杜トラ_入力シート!AM196="", "", 杜トラ_入力シート!AM196)</f>
        <v/>
      </c>
      <c r="BA191" s="299" t="str">
        <f>IF(杜トラ_入力シート!AN196="", "", 杜トラ_入力シート!AN196)</f>
        <v/>
      </c>
      <c r="BB191" s="299" t="str">
        <f t="shared" si="8"/>
        <v/>
      </c>
    </row>
    <row r="192" spans="1:54">
      <c r="A192" s="298" t="str">
        <f>杜トラ_入力シート!A197</f>
        <v/>
      </c>
      <c r="B192" s="298" t="str">
        <f>IF(杜トラ_入力シート!B197="", "", 杜トラ_入力シート!B197)</f>
        <v/>
      </c>
      <c r="C192" s="299" t="str">
        <f>IF(杜トラ_入力シート!C197="", "", 杜トラ_入力シート!C197)</f>
        <v/>
      </c>
      <c r="D192" s="299" t="str">
        <f>IF(杜トラ_入力シート!D197="", "", 杜トラ_入力シート!D197)</f>
        <v/>
      </c>
      <c r="E192" s="299" t="str">
        <f t="shared" si="6"/>
        <v/>
      </c>
      <c r="F192" s="299" t="str">
        <f t="shared" si="6"/>
        <v/>
      </c>
      <c r="G192" s="299" t="str">
        <f t="shared" si="7"/>
        <v/>
      </c>
      <c r="H192" s="299" t="str">
        <f t="shared" si="7"/>
        <v/>
      </c>
      <c r="I192" s="299" t="str">
        <f>IF(杜トラ_入力シート!G197="", "", 杜トラ_入力シート!G197)</f>
        <v/>
      </c>
      <c r="J192" s="299" t="str">
        <f>IF(杜トラ_入力シート!E197="", "", 杜トラ_入力シート!E197)</f>
        <v/>
      </c>
      <c r="K192" s="299" t="str">
        <f>IF(杜トラ_入力シート!F197="", "", 杜トラ_入力シート!F197)</f>
        <v/>
      </c>
      <c r="L192" s="299" t="str">
        <f>IF(杜トラ_入力シート!I197="", "", 杜トラ_入力シート!I197)</f>
        <v/>
      </c>
      <c r="M192" s="298" t="str">
        <f>IF(杜トラ_入力シート!J197="", "", 杜トラ_入力シート!J197)</f>
        <v/>
      </c>
      <c r="N192" s="298" t="str">
        <f>IF(杜トラ_入力シート!K197="", "", 杜トラ_入力シート!K197)</f>
        <v/>
      </c>
      <c r="O192" s="298" t="str">
        <f>IF(杜トラ_入力シート!L197="", "", 杜トラ_入力シート!L197)</f>
        <v/>
      </c>
      <c r="P192" s="299" t="str">
        <f>IF(杜トラ_入力シート!M197="", "", 杜トラ_入力シート!M197)</f>
        <v/>
      </c>
      <c r="Q192" s="298" t="str">
        <f>IF(A192="","",杜トラ_入力シート!$AK$2)</f>
        <v/>
      </c>
      <c r="R192" s="299" t="str">
        <f>IF(Q192="", "", 杜トラ_入力シート!$Q$2)</f>
        <v/>
      </c>
      <c r="S192" s="299" t="str">
        <f>IF(Q192="", "", 杜トラ_入力シート!$Q$1)</f>
        <v/>
      </c>
      <c r="T192" s="299" t="str">
        <f>IF(Q192="", "", 杜トラ_入力シート!$V$1)</f>
        <v/>
      </c>
      <c r="U192" s="299" t="str">
        <f>IF(Q192="", "", 杜トラ_入力シート!$Q$2)</f>
        <v/>
      </c>
      <c r="V192" s="299" t="str">
        <f>IF(杜トラ_入力シート!N197="", "", 杜トラ_入力シート!N197)</f>
        <v/>
      </c>
      <c r="W192" s="299" t="str">
        <f>IF(杜トラ_入力シート!O197="", "", 杜トラ_入力シート!O197)</f>
        <v/>
      </c>
      <c r="X192" s="298" t="str">
        <f>IF(Y192="", "", IF($L192="男", VLOOKUP(Y192, データ!$B$2:$C$101, 2, FALSE), IF($L192="女", VLOOKUP(Y192, データ!$F$2:$H$101, 2, FALSE), "")))</f>
        <v/>
      </c>
      <c r="Y192" s="299" t="str">
        <f>IF(A192="","",IF(杜トラ_入力シート!P197="", "", 杜トラ_入力シート!P197))</f>
        <v/>
      </c>
      <c r="Z192" s="299" t="str">
        <f>IF(杜トラ_入力シート!Q197="", "", 杜トラ_入力シート!Q197)</f>
        <v/>
      </c>
      <c r="AA192" s="299" t="str">
        <f>IF(杜トラ_入力シート!R197="", "", 杜トラ_入力シート!R197)</f>
        <v/>
      </c>
      <c r="AB192" s="299" t="str">
        <f>IF(杜トラ_入力シート!S197="", "", 杜トラ_入力シート!S197)</f>
        <v/>
      </c>
      <c r="AC192" s="299" t="str">
        <f>IF(杜トラ_入力シート!T197="", "", 杜トラ_入力シート!T197)</f>
        <v/>
      </c>
      <c r="AD192" s="298" t="str">
        <f>IF(AE192="", "", IF($L192="男", VLOOKUP(AE192, データ!$B$2:$C$101, 2, FALSE), IF($L192="女", VLOOKUP(AE192, データ!$F$2:$H$101, 2, FALSE), "")))</f>
        <v/>
      </c>
      <c r="AE192" s="299" t="str">
        <f>IF(A192="","",IF(杜トラ_入力シート!U197="", "", 杜トラ_入力シート!U197))</f>
        <v/>
      </c>
      <c r="AF192" s="299" t="str">
        <f>IF(杜トラ_入力シート!V197="", "", 杜トラ_入力シート!V197)</f>
        <v/>
      </c>
      <c r="AG192" s="299" t="str">
        <f>IF(杜トラ_入力シート!W197="", "", 杜トラ_入力シート!W197)</f>
        <v/>
      </c>
      <c r="AH192" s="299" t="str">
        <f>IF(杜トラ_入力シート!X197="", "", 杜トラ_入力シート!X197)</f>
        <v/>
      </c>
      <c r="AI192" s="299" t="str">
        <f>IF(杜トラ_入力シート!Y197="", "", 杜トラ_入力シート!Y197)</f>
        <v/>
      </c>
      <c r="AJ192" s="298" t="str">
        <f>IF(AK192="", "", IF($L192="男", VLOOKUP(AK192, データ!$B$2:$C$101, 2, FALSE), IF($L192="女", VLOOKUP(AK192, データ!$F$2:$H$101, 2, FALSE), "")))</f>
        <v/>
      </c>
      <c r="AK192" s="299" t="str">
        <f>IF(A192="","",IF(杜トラ_入力シート!Z197="", "", 杜トラ_入力シート!Z197))</f>
        <v/>
      </c>
      <c r="AL192" s="299" t="str">
        <f>IF(杜トラ_入力シート!AA197="", "", 杜トラ_入力シート!AA197)</f>
        <v/>
      </c>
      <c r="AM192" s="299" t="str">
        <f>IF(杜トラ_入力シート!AB197="", "", 杜トラ_入力シート!AB197)</f>
        <v/>
      </c>
      <c r="AN192" s="299" t="str">
        <f>IF(杜トラ_入力シート!AC197="", "", 杜トラ_入力シート!AC197)</f>
        <v/>
      </c>
      <c r="AO192" s="299" t="str">
        <f>IF(杜トラ_入力シート!AD197="", "", 杜トラ_入力シート!AD197)</f>
        <v/>
      </c>
      <c r="AP192" s="298" t="str">
        <f>IF(AQ192="", "", IF($L192="男", VLOOKUP(AQ192, データ!$B$2:$C$101, 2, FALSE), IF($L192="女", VLOOKUP(AQ192, データ!$F$2:$H$101, 2, FALSE), "")))</f>
        <v/>
      </c>
      <c r="AQ192" s="299" t="str">
        <f>IF(A192="","",IF(杜トラ_入力シート!AE197="", "", 杜トラ_入力シート!AE197))</f>
        <v/>
      </c>
      <c r="AR192" s="299" t="str">
        <f>IF(杜トラ_入力シート!AF197="", "", 杜トラ_入力シート!AF197)</f>
        <v/>
      </c>
      <c r="AS192" s="299" t="str">
        <f>IF(杜トラ_入力シート!AG197="", "", 杜トラ_入力シート!AG197)</f>
        <v/>
      </c>
      <c r="AT192" s="299" t="str">
        <f>IF(杜トラ_入力シート!AH197="", "", 杜トラ_入力シート!AH197)</f>
        <v/>
      </c>
      <c r="AU192" s="299" t="str">
        <f>IF(杜トラ_入力シート!AI197="", "", 杜トラ_入力シート!AI197)</f>
        <v/>
      </c>
      <c r="AV192" s="298" t="str">
        <f>IF(AW192="", "", IF($L192="男", VLOOKUP(AW192, データ!$B$2:$C$101, 2, FALSE), IF($L192="女", VLOOKUP(AW192, データ!$F$2:$H$101, 2, FALSE), "")))</f>
        <v/>
      </c>
      <c r="AW192" s="299" t="str">
        <f>IF(A192="","",IF(杜トラ_入力シート!AJ197="", "", 杜トラ_入力シート!AJ197))</f>
        <v/>
      </c>
      <c r="AX192" s="299" t="str">
        <f>IF(杜トラ_入力シート!AK197="", "", 杜トラ_入力シート!AK197)</f>
        <v/>
      </c>
      <c r="AY192" s="299" t="str">
        <f>IF(杜トラ_入力シート!AL197="", "", 杜トラ_入力シート!AL197)</f>
        <v/>
      </c>
      <c r="AZ192" s="299" t="str">
        <f>IF(杜トラ_入力シート!AM197="", "", 杜トラ_入力シート!AM197)</f>
        <v/>
      </c>
      <c r="BA192" s="299" t="str">
        <f>IF(杜トラ_入力シート!AN197="", "", 杜トラ_入力シート!AN197)</f>
        <v/>
      </c>
      <c r="BB192" s="299" t="str">
        <f t="shared" si="8"/>
        <v/>
      </c>
    </row>
    <row r="193" spans="1:54">
      <c r="A193" s="298" t="str">
        <f>杜トラ_入力シート!A198</f>
        <v/>
      </c>
      <c r="B193" s="298" t="str">
        <f>IF(杜トラ_入力シート!B198="", "", 杜トラ_入力シート!B198)</f>
        <v/>
      </c>
      <c r="C193" s="299" t="str">
        <f>IF(杜トラ_入力シート!C198="", "", 杜トラ_入力シート!C198)</f>
        <v/>
      </c>
      <c r="D193" s="299" t="str">
        <f>IF(杜トラ_入力シート!D198="", "", 杜トラ_入力シート!D198)</f>
        <v/>
      </c>
      <c r="E193" s="299" t="str">
        <f t="shared" si="6"/>
        <v/>
      </c>
      <c r="F193" s="299" t="str">
        <f t="shared" si="6"/>
        <v/>
      </c>
      <c r="G193" s="299" t="str">
        <f t="shared" si="7"/>
        <v/>
      </c>
      <c r="H193" s="299" t="str">
        <f t="shared" si="7"/>
        <v/>
      </c>
      <c r="I193" s="299" t="str">
        <f>IF(杜トラ_入力シート!G198="", "", 杜トラ_入力シート!G198)</f>
        <v/>
      </c>
      <c r="J193" s="299" t="str">
        <f>IF(杜トラ_入力シート!E198="", "", 杜トラ_入力シート!E198)</f>
        <v/>
      </c>
      <c r="K193" s="299" t="str">
        <f>IF(杜トラ_入力シート!F198="", "", 杜トラ_入力シート!F198)</f>
        <v/>
      </c>
      <c r="L193" s="299" t="str">
        <f>IF(杜トラ_入力シート!I198="", "", 杜トラ_入力シート!I198)</f>
        <v/>
      </c>
      <c r="M193" s="298" t="str">
        <f>IF(杜トラ_入力シート!J198="", "", 杜トラ_入力シート!J198)</f>
        <v/>
      </c>
      <c r="N193" s="298" t="str">
        <f>IF(杜トラ_入力シート!K198="", "", 杜トラ_入力シート!K198)</f>
        <v/>
      </c>
      <c r="O193" s="298" t="str">
        <f>IF(杜トラ_入力シート!L198="", "", 杜トラ_入力シート!L198)</f>
        <v/>
      </c>
      <c r="P193" s="299" t="str">
        <f>IF(杜トラ_入力シート!M198="", "", 杜トラ_入力シート!M198)</f>
        <v/>
      </c>
      <c r="Q193" s="298" t="str">
        <f>IF(A193="","",杜トラ_入力シート!$AK$2)</f>
        <v/>
      </c>
      <c r="R193" s="299" t="str">
        <f>IF(Q193="", "", 杜トラ_入力シート!$Q$2)</f>
        <v/>
      </c>
      <c r="S193" s="299" t="str">
        <f>IF(Q193="", "", 杜トラ_入力シート!$Q$1)</f>
        <v/>
      </c>
      <c r="T193" s="299" t="str">
        <f>IF(Q193="", "", 杜トラ_入力シート!$V$1)</f>
        <v/>
      </c>
      <c r="U193" s="299" t="str">
        <f>IF(Q193="", "", 杜トラ_入力シート!$Q$2)</f>
        <v/>
      </c>
      <c r="V193" s="299" t="str">
        <f>IF(杜トラ_入力シート!N198="", "", 杜トラ_入力シート!N198)</f>
        <v/>
      </c>
      <c r="W193" s="299" t="str">
        <f>IF(杜トラ_入力シート!O198="", "", 杜トラ_入力シート!O198)</f>
        <v/>
      </c>
      <c r="X193" s="298" t="str">
        <f>IF(Y193="", "", IF($L193="男", VLOOKUP(Y193, データ!$B$2:$C$101, 2, FALSE), IF($L193="女", VLOOKUP(Y193, データ!$F$2:$H$101, 2, FALSE), "")))</f>
        <v/>
      </c>
      <c r="Y193" s="299" t="str">
        <f>IF(A193="","",IF(杜トラ_入力シート!P198="", "", 杜トラ_入力シート!P198))</f>
        <v/>
      </c>
      <c r="Z193" s="299" t="str">
        <f>IF(杜トラ_入力シート!Q198="", "", 杜トラ_入力シート!Q198)</f>
        <v/>
      </c>
      <c r="AA193" s="299" t="str">
        <f>IF(杜トラ_入力シート!R198="", "", 杜トラ_入力シート!R198)</f>
        <v/>
      </c>
      <c r="AB193" s="299" t="str">
        <f>IF(杜トラ_入力シート!S198="", "", 杜トラ_入力シート!S198)</f>
        <v/>
      </c>
      <c r="AC193" s="299" t="str">
        <f>IF(杜トラ_入力シート!T198="", "", 杜トラ_入力シート!T198)</f>
        <v/>
      </c>
      <c r="AD193" s="298" t="str">
        <f>IF(AE193="", "", IF($L193="男", VLOOKUP(AE193, データ!$B$2:$C$101, 2, FALSE), IF($L193="女", VLOOKUP(AE193, データ!$F$2:$H$101, 2, FALSE), "")))</f>
        <v/>
      </c>
      <c r="AE193" s="299" t="str">
        <f>IF(A193="","",IF(杜トラ_入力シート!U198="", "", 杜トラ_入力シート!U198))</f>
        <v/>
      </c>
      <c r="AF193" s="299" t="str">
        <f>IF(杜トラ_入力シート!V198="", "", 杜トラ_入力シート!V198)</f>
        <v/>
      </c>
      <c r="AG193" s="299" t="str">
        <f>IF(杜トラ_入力シート!W198="", "", 杜トラ_入力シート!W198)</f>
        <v/>
      </c>
      <c r="AH193" s="299" t="str">
        <f>IF(杜トラ_入力シート!X198="", "", 杜トラ_入力シート!X198)</f>
        <v/>
      </c>
      <c r="AI193" s="299" t="str">
        <f>IF(杜トラ_入力シート!Y198="", "", 杜トラ_入力シート!Y198)</f>
        <v/>
      </c>
      <c r="AJ193" s="298" t="str">
        <f>IF(AK193="", "", IF($L193="男", VLOOKUP(AK193, データ!$B$2:$C$101, 2, FALSE), IF($L193="女", VLOOKUP(AK193, データ!$F$2:$H$101, 2, FALSE), "")))</f>
        <v/>
      </c>
      <c r="AK193" s="299" t="str">
        <f>IF(A193="","",IF(杜トラ_入力シート!Z198="", "", 杜トラ_入力シート!Z198))</f>
        <v/>
      </c>
      <c r="AL193" s="299" t="str">
        <f>IF(杜トラ_入力シート!AA198="", "", 杜トラ_入力シート!AA198)</f>
        <v/>
      </c>
      <c r="AM193" s="299" t="str">
        <f>IF(杜トラ_入力シート!AB198="", "", 杜トラ_入力シート!AB198)</f>
        <v/>
      </c>
      <c r="AN193" s="299" t="str">
        <f>IF(杜トラ_入力シート!AC198="", "", 杜トラ_入力シート!AC198)</f>
        <v/>
      </c>
      <c r="AO193" s="299" t="str">
        <f>IF(杜トラ_入力シート!AD198="", "", 杜トラ_入力シート!AD198)</f>
        <v/>
      </c>
      <c r="AP193" s="298" t="str">
        <f>IF(AQ193="", "", IF($L193="男", VLOOKUP(AQ193, データ!$B$2:$C$101, 2, FALSE), IF($L193="女", VLOOKUP(AQ193, データ!$F$2:$H$101, 2, FALSE), "")))</f>
        <v/>
      </c>
      <c r="AQ193" s="299" t="str">
        <f>IF(A193="","",IF(杜トラ_入力シート!AE198="", "", 杜トラ_入力シート!AE198))</f>
        <v/>
      </c>
      <c r="AR193" s="299" t="str">
        <f>IF(杜トラ_入力シート!AF198="", "", 杜トラ_入力シート!AF198)</f>
        <v/>
      </c>
      <c r="AS193" s="299" t="str">
        <f>IF(杜トラ_入力シート!AG198="", "", 杜トラ_入力シート!AG198)</f>
        <v/>
      </c>
      <c r="AT193" s="299" t="str">
        <f>IF(杜トラ_入力シート!AH198="", "", 杜トラ_入力シート!AH198)</f>
        <v/>
      </c>
      <c r="AU193" s="299" t="str">
        <f>IF(杜トラ_入力シート!AI198="", "", 杜トラ_入力シート!AI198)</f>
        <v/>
      </c>
      <c r="AV193" s="298" t="str">
        <f>IF(AW193="", "", IF($L193="男", VLOOKUP(AW193, データ!$B$2:$C$101, 2, FALSE), IF($L193="女", VLOOKUP(AW193, データ!$F$2:$H$101, 2, FALSE), "")))</f>
        <v/>
      </c>
      <c r="AW193" s="299" t="str">
        <f>IF(A193="","",IF(杜トラ_入力シート!AJ198="", "", 杜トラ_入力シート!AJ198))</f>
        <v/>
      </c>
      <c r="AX193" s="299" t="str">
        <f>IF(杜トラ_入力シート!AK198="", "", 杜トラ_入力シート!AK198)</f>
        <v/>
      </c>
      <c r="AY193" s="299" t="str">
        <f>IF(杜トラ_入力シート!AL198="", "", 杜トラ_入力シート!AL198)</f>
        <v/>
      </c>
      <c r="AZ193" s="299" t="str">
        <f>IF(杜トラ_入力シート!AM198="", "", 杜トラ_入力シート!AM198)</f>
        <v/>
      </c>
      <c r="BA193" s="299" t="str">
        <f>IF(杜トラ_入力シート!AN198="", "", 杜トラ_入力シート!AN198)</f>
        <v/>
      </c>
      <c r="BB193" s="299" t="str">
        <f t="shared" si="8"/>
        <v/>
      </c>
    </row>
    <row r="194" spans="1:54">
      <c r="A194" s="298" t="str">
        <f>杜トラ_入力シート!A199</f>
        <v/>
      </c>
      <c r="B194" s="298" t="str">
        <f>IF(杜トラ_入力シート!B199="", "", 杜トラ_入力シート!B199)</f>
        <v/>
      </c>
      <c r="C194" s="299" t="str">
        <f>IF(杜トラ_入力シート!C199="", "", 杜トラ_入力シート!C199)</f>
        <v/>
      </c>
      <c r="D194" s="299" t="str">
        <f>IF(杜トラ_入力シート!D199="", "", 杜トラ_入力シート!D199)</f>
        <v/>
      </c>
      <c r="E194" s="299" t="str">
        <f t="shared" si="6"/>
        <v/>
      </c>
      <c r="F194" s="299" t="str">
        <f t="shared" si="6"/>
        <v/>
      </c>
      <c r="G194" s="299" t="str">
        <f t="shared" si="7"/>
        <v/>
      </c>
      <c r="H194" s="299" t="str">
        <f t="shared" si="7"/>
        <v/>
      </c>
      <c r="I194" s="299" t="str">
        <f>IF(杜トラ_入力シート!G199="", "", 杜トラ_入力シート!G199)</f>
        <v/>
      </c>
      <c r="J194" s="299" t="str">
        <f>IF(杜トラ_入力シート!E199="", "", 杜トラ_入力シート!E199)</f>
        <v/>
      </c>
      <c r="K194" s="299" t="str">
        <f>IF(杜トラ_入力シート!F199="", "", 杜トラ_入力シート!F199)</f>
        <v/>
      </c>
      <c r="L194" s="299" t="str">
        <f>IF(杜トラ_入力シート!I199="", "", 杜トラ_入力シート!I199)</f>
        <v/>
      </c>
      <c r="M194" s="298" t="str">
        <f>IF(杜トラ_入力シート!J199="", "", 杜トラ_入力シート!J199)</f>
        <v/>
      </c>
      <c r="N194" s="298" t="str">
        <f>IF(杜トラ_入力シート!K199="", "", 杜トラ_入力シート!K199)</f>
        <v/>
      </c>
      <c r="O194" s="298" t="str">
        <f>IF(杜トラ_入力シート!L199="", "", 杜トラ_入力シート!L199)</f>
        <v/>
      </c>
      <c r="P194" s="299" t="str">
        <f>IF(杜トラ_入力シート!M199="", "", 杜トラ_入力シート!M199)</f>
        <v/>
      </c>
      <c r="Q194" s="298" t="str">
        <f>IF(A194="","",杜トラ_入力シート!$AK$2)</f>
        <v/>
      </c>
      <c r="R194" s="299" t="str">
        <f>IF(Q194="", "", 杜トラ_入力シート!$Q$2)</f>
        <v/>
      </c>
      <c r="S194" s="299" t="str">
        <f>IF(Q194="", "", 杜トラ_入力シート!$Q$1)</f>
        <v/>
      </c>
      <c r="T194" s="299" t="str">
        <f>IF(Q194="", "", 杜トラ_入力シート!$V$1)</f>
        <v/>
      </c>
      <c r="U194" s="299" t="str">
        <f>IF(Q194="", "", 杜トラ_入力シート!$Q$2)</f>
        <v/>
      </c>
      <c r="V194" s="299" t="str">
        <f>IF(杜トラ_入力シート!N199="", "", 杜トラ_入力シート!N199)</f>
        <v/>
      </c>
      <c r="W194" s="299" t="str">
        <f>IF(杜トラ_入力シート!O199="", "", 杜トラ_入力シート!O199)</f>
        <v/>
      </c>
      <c r="X194" s="298" t="str">
        <f>IF(Y194="", "", IF($L194="男", VLOOKUP(Y194, データ!$B$2:$C$101, 2, FALSE), IF($L194="女", VLOOKUP(Y194, データ!$F$2:$H$101, 2, FALSE), "")))</f>
        <v/>
      </c>
      <c r="Y194" s="299" t="str">
        <f>IF(A194="","",IF(杜トラ_入力シート!P199="", "", 杜トラ_入力シート!P199))</f>
        <v/>
      </c>
      <c r="Z194" s="299" t="str">
        <f>IF(杜トラ_入力シート!Q199="", "", 杜トラ_入力シート!Q199)</f>
        <v/>
      </c>
      <c r="AA194" s="299" t="str">
        <f>IF(杜トラ_入力シート!R199="", "", 杜トラ_入力シート!R199)</f>
        <v/>
      </c>
      <c r="AB194" s="299" t="str">
        <f>IF(杜トラ_入力シート!S199="", "", 杜トラ_入力シート!S199)</f>
        <v/>
      </c>
      <c r="AC194" s="299" t="str">
        <f>IF(杜トラ_入力シート!T199="", "", 杜トラ_入力シート!T199)</f>
        <v/>
      </c>
      <c r="AD194" s="298" t="str">
        <f>IF(AE194="", "", IF($L194="男", VLOOKUP(AE194, データ!$B$2:$C$101, 2, FALSE), IF($L194="女", VLOOKUP(AE194, データ!$F$2:$H$101, 2, FALSE), "")))</f>
        <v/>
      </c>
      <c r="AE194" s="299" t="str">
        <f>IF(A194="","",IF(杜トラ_入力シート!U199="", "", 杜トラ_入力シート!U199))</f>
        <v/>
      </c>
      <c r="AF194" s="299" t="str">
        <f>IF(杜トラ_入力シート!V199="", "", 杜トラ_入力シート!V199)</f>
        <v/>
      </c>
      <c r="AG194" s="299" t="str">
        <f>IF(杜トラ_入力シート!W199="", "", 杜トラ_入力シート!W199)</f>
        <v/>
      </c>
      <c r="AH194" s="299" t="str">
        <f>IF(杜トラ_入力シート!X199="", "", 杜トラ_入力シート!X199)</f>
        <v/>
      </c>
      <c r="AI194" s="299" t="str">
        <f>IF(杜トラ_入力シート!Y199="", "", 杜トラ_入力シート!Y199)</f>
        <v/>
      </c>
      <c r="AJ194" s="298" t="str">
        <f>IF(AK194="", "", IF($L194="男", VLOOKUP(AK194, データ!$B$2:$C$101, 2, FALSE), IF($L194="女", VLOOKUP(AK194, データ!$F$2:$H$101, 2, FALSE), "")))</f>
        <v/>
      </c>
      <c r="AK194" s="299" t="str">
        <f>IF(A194="","",IF(杜トラ_入力シート!Z199="", "", 杜トラ_入力シート!Z199))</f>
        <v/>
      </c>
      <c r="AL194" s="299" t="str">
        <f>IF(杜トラ_入力シート!AA199="", "", 杜トラ_入力シート!AA199)</f>
        <v/>
      </c>
      <c r="AM194" s="299" t="str">
        <f>IF(杜トラ_入力シート!AB199="", "", 杜トラ_入力シート!AB199)</f>
        <v/>
      </c>
      <c r="AN194" s="299" t="str">
        <f>IF(杜トラ_入力シート!AC199="", "", 杜トラ_入力シート!AC199)</f>
        <v/>
      </c>
      <c r="AO194" s="299" t="str">
        <f>IF(杜トラ_入力シート!AD199="", "", 杜トラ_入力シート!AD199)</f>
        <v/>
      </c>
      <c r="AP194" s="298" t="str">
        <f>IF(AQ194="", "", IF($L194="男", VLOOKUP(AQ194, データ!$B$2:$C$101, 2, FALSE), IF($L194="女", VLOOKUP(AQ194, データ!$F$2:$H$101, 2, FALSE), "")))</f>
        <v/>
      </c>
      <c r="AQ194" s="299" t="str">
        <f>IF(A194="","",IF(杜トラ_入力シート!AE199="", "", 杜トラ_入力シート!AE199))</f>
        <v/>
      </c>
      <c r="AR194" s="299" t="str">
        <f>IF(杜トラ_入力シート!AF199="", "", 杜トラ_入力シート!AF199)</f>
        <v/>
      </c>
      <c r="AS194" s="299" t="str">
        <f>IF(杜トラ_入力シート!AG199="", "", 杜トラ_入力シート!AG199)</f>
        <v/>
      </c>
      <c r="AT194" s="299" t="str">
        <f>IF(杜トラ_入力シート!AH199="", "", 杜トラ_入力シート!AH199)</f>
        <v/>
      </c>
      <c r="AU194" s="299" t="str">
        <f>IF(杜トラ_入力シート!AI199="", "", 杜トラ_入力シート!AI199)</f>
        <v/>
      </c>
      <c r="AV194" s="298" t="str">
        <f>IF(AW194="", "", IF($L194="男", VLOOKUP(AW194, データ!$B$2:$C$101, 2, FALSE), IF($L194="女", VLOOKUP(AW194, データ!$F$2:$H$101, 2, FALSE), "")))</f>
        <v/>
      </c>
      <c r="AW194" s="299" t="str">
        <f>IF(A194="","",IF(杜トラ_入力シート!AJ199="", "", 杜トラ_入力シート!AJ199))</f>
        <v/>
      </c>
      <c r="AX194" s="299" t="str">
        <f>IF(杜トラ_入力シート!AK199="", "", 杜トラ_入力シート!AK199)</f>
        <v/>
      </c>
      <c r="AY194" s="299" t="str">
        <f>IF(杜トラ_入力シート!AL199="", "", 杜トラ_入力シート!AL199)</f>
        <v/>
      </c>
      <c r="AZ194" s="299" t="str">
        <f>IF(杜トラ_入力シート!AM199="", "", 杜トラ_入力シート!AM199)</f>
        <v/>
      </c>
      <c r="BA194" s="299" t="str">
        <f>IF(杜トラ_入力シート!AN199="", "", 杜トラ_入力シート!AN199)</f>
        <v/>
      </c>
      <c r="BB194" s="299" t="str">
        <f t="shared" si="8"/>
        <v/>
      </c>
    </row>
    <row r="195" spans="1:54">
      <c r="A195" s="298" t="str">
        <f>杜トラ_入力シート!A200</f>
        <v/>
      </c>
      <c r="B195" s="298" t="str">
        <f>IF(杜トラ_入力シート!B200="", "", 杜トラ_入力シート!B200)</f>
        <v/>
      </c>
      <c r="C195" s="299" t="str">
        <f>IF(杜トラ_入力シート!C200="", "", 杜トラ_入力シート!C200)</f>
        <v/>
      </c>
      <c r="D195" s="299" t="str">
        <f>IF(杜トラ_入力シート!D200="", "", 杜トラ_入力シート!D200)</f>
        <v/>
      </c>
      <c r="E195" s="299" t="str">
        <f t="shared" si="6"/>
        <v/>
      </c>
      <c r="F195" s="299" t="str">
        <f t="shared" si="6"/>
        <v/>
      </c>
      <c r="G195" s="299" t="str">
        <f t="shared" si="7"/>
        <v/>
      </c>
      <c r="H195" s="299" t="str">
        <f t="shared" si="7"/>
        <v/>
      </c>
      <c r="I195" s="299" t="str">
        <f>IF(杜トラ_入力シート!G200="", "", 杜トラ_入力シート!G200)</f>
        <v/>
      </c>
      <c r="J195" s="299" t="str">
        <f>IF(杜トラ_入力シート!E200="", "", 杜トラ_入力シート!E200)</f>
        <v/>
      </c>
      <c r="K195" s="299" t="str">
        <f>IF(杜トラ_入力シート!F200="", "", 杜トラ_入力シート!F200)</f>
        <v/>
      </c>
      <c r="L195" s="299" t="str">
        <f>IF(杜トラ_入力シート!I200="", "", 杜トラ_入力シート!I200)</f>
        <v/>
      </c>
      <c r="M195" s="298" t="str">
        <f>IF(杜トラ_入力シート!J200="", "", 杜トラ_入力シート!J200)</f>
        <v/>
      </c>
      <c r="N195" s="298" t="str">
        <f>IF(杜トラ_入力シート!K200="", "", 杜トラ_入力シート!K200)</f>
        <v/>
      </c>
      <c r="O195" s="298" t="str">
        <f>IF(杜トラ_入力シート!L200="", "", 杜トラ_入力シート!L200)</f>
        <v/>
      </c>
      <c r="P195" s="299" t="str">
        <f>IF(杜トラ_入力シート!M200="", "", 杜トラ_入力シート!M200)</f>
        <v/>
      </c>
      <c r="Q195" s="298" t="str">
        <f>IF(A195="","",杜トラ_入力シート!$AK$2)</f>
        <v/>
      </c>
      <c r="R195" s="299" t="str">
        <f>IF(Q195="", "", 杜トラ_入力シート!$Q$2)</f>
        <v/>
      </c>
      <c r="S195" s="299" t="str">
        <f>IF(Q195="", "", 杜トラ_入力シート!$Q$1)</f>
        <v/>
      </c>
      <c r="T195" s="299" t="str">
        <f>IF(Q195="", "", 杜トラ_入力シート!$V$1)</f>
        <v/>
      </c>
      <c r="U195" s="299" t="str">
        <f>IF(Q195="", "", 杜トラ_入力シート!$Q$2)</f>
        <v/>
      </c>
      <c r="V195" s="299" t="str">
        <f>IF(杜トラ_入力シート!N200="", "", 杜トラ_入力シート!N200)</f>
        <v/>
      </c>
      <c r="W195" s="299" t="str">
        <f>IF(杜トラ_入力シート!O200="", "", 杜トラ_入力シート!O200)</f>
        <v/>
      </c>
      <c r="X195" s="298" t="str">
        <f>IF(Y195="", "", IF($L195="男", VLOOKUP(Y195, データ!$B$2:$C$101, 2, FALSE), IF($L195="女", VLOOKUP(Y195, データ!$F$2:$H$101, 2, FALSE), "")))</f>
        <v/>
      </c>
      <c r="Y195" s="299" t="str">
        <f>IF(A195="","",IF(杜トラ_入力シート!P200="", "", 杜トラ_入力シート!P200))</f>
        <v/>
      </c>
      <c r="Z195" s="299" t="str">
        <f>IF(杜トラ_入力シート!Q200="", "", 杜トラ_入力シート!Q200)</f>
        <v/>
      </c>
      <c r="AA195" s="299" t="str">
        <f>IF(杜トラ_入力シート!R200="", "", 杜トラ_入力シート!R200)</f>
        <v/>
      </c>
      <c r="AB195" s="299" t="str">
        <f>IF(杜トラ_入力シート!S200="", "", 杜トラ_入力シート!S200)</f>
        <v/>
      </c>
      <c r="AC195" s="299" t="str">
        <f>IF(杜トラ_入力シート!T200="", "", 杜トラ_入力シート!T200)</f>
        <v/>
      </c>
      <c r="AD195" s="298" t="str">
        <f>IF(AE195="", "", IF($L195="男", VLOOKUP(AE195, データ!$B$2:$C$101, 2, FALSE), IF($L195="女", VLOOKUP(AE195, データ!$F$2:$H$101, 2, FALSE), "")))</f>
        <v/>
      </c>
      <c r="AE195" s="299" t="str">
        <f>IF(A195="","",IF(杜トラ_入力シート!U200="", "", 杜トラ_入力シート!U200))</f>
        <v/>
      </c>
      <c r="AF195" s="299" t="str">
        <f>IF(杜トラ_入力シート!V200="", "", 杜トラ_入力シート!V200)</f>
        <v/>
      </c>
      <c r="AG195" s="299" t="str">
        <f>IF(杜トラ_入力シート!W200="", "", 杜トラ_入力シート!W200)</f>
        <v/>
      </c>
      <c r="AH195" s="299" t="str">
        <f>IF(杜トラ_入力シート!X200="", "", 杜トラ_入力シート!X200)</f>
        <v/>
      </c>
      <c r="AI195" s="299" t="str">
        <f>IF(杜トラ_入力シート!Y200="", "", 杜トラ_入力シート!Y200)</f>
        <v/>
      </c>
      <c r="AJ195" s="298" t="str">
        <f>IF(AK195="", "", IF($L195="男", VLOOKUP(AK195, データ!$B$2:$C$101, 2, FALSE), IF($L195="女", VLOOKUP(AK195, データ!$F$2:$H$101, 2, FALSE), "")))</f>
        <v/>
      </c>
      <c r="AK195" s="299" t="str">
        <f>IF(A195="","",IF(杜トラ_入力シート!Z200="", "", 杜トラ_入力シート!Z200))</f>
        <v/>
      </c>
      <c r="AL195" s="299" t="str">
        <f>IF(杜トラ_入力シート!AA200="", "", 杜トラ_入力シート!AA200)</f>
        <v/>
      </c>
      <c r="AM195" s="299" t="str">
        <f>IF(杜トラ_入力シート!AB200="", "", 杜トラ_入力シート!AB200)</f>
        <v/>
      </c>
      <c r="AN195" s="299" t="str">
        <f>IF(杜トラ_入力シート!AC200="", "", 杜トラ_入力シート!AC200)</f>
        <v/>
      </c>
      <c r="AO195" s="299" t="str">
        <f>IF(杜トラ_入力シート!AD200="", "", 杜トラ_入力シート!AD200)</f>
        <v/>
      </c>
      <c r="AP195" s="298" t="str">
        <f>IF(AQ195="", "", IF($L195="男", VLOOKUP(AQ195, データ!$B$2:$C$101, 2, FALSE), IF($L195="女", VLOOKUP(AQ195, データ!$F$2:$H$101, 2, FALSE), "")))</f>
        <v/>
      </c>
      <c r="AQ195" s="299" t="str">
        <f>IF(A195="","",IF(杜トラ_入力シート!AE200="", "", 杜トラ_入力シート!AE200))</f>
        <v/>
      </c>
      <c r="AR195" s="299" t="str">
        <f>IF(杜トラ_入力シート!AF200="", "", 杜トラ_入力シート!AF200)</f>
        <v/>
      </c>
      <c r="AS195" s="299" t="str">
        <f>IF(杜トラ_入力シート!AG200="", "", 杜トラ_入力シート!AG200)</f>
        <v/>
      </c>
      <c r="AT195" s="299" t="str">
        <f>IF(杜トラ_入力シート!AH200="", "", 杜トラ_入力シート!AH200)</f>
        <v/>
      </c>
      <c r="AU195" s="299" t="str">
        <f>IF(杜トラ_入力シート!AI200="", "", 杜トラ_入力シート!AI200)</f>
        <v/>
      </c>
      <c r="AV195" s="298" t="str">
        <f>IF(AW195="", "", IF($L195="男", VLOOKUP(AW195, データ!$B$2:$C$101, 2, FALSE), IF($L195="女", VLOOKUP(AW195, データ!$F$2:$H$101, 2, FALSE), "")))</f>
        <v/>
      </c>
      <c r="AW195" s="299" t="str">
        <f>IF(A195="","",IF(杜トラ_入力シート!AJ200="", "", 杜トラ_入力シート!AJ200))</f>
        <v/>
      </c>
      <c r="AX195" s="299" t="str">
        <f>IF(杜トラ_入力シート!AK200="", "", 杜トラ_入力シート!AK200)</f>
        <v/>
      </c>
      <c r="AY195" s="299" t="str">
        <f>IF(杜トラ_入力シート!AL200="", "", 杜トラ_入力シート!AL200)</f>
        <v/>
      </c>
      <c r="AZ195" s="299" t="str">
        <f>IF(杜トラ_入力シート!AM200="", "", 杜トラ_入力シート!AM200)</f>
        <v/>
      </c>
      <c r="BA195" s="299" t="str">
        <f>IF(杜トラ_入力シート!AN200="", "", 杜トラ_入力シート!AN200)</f>
        <v/>
      </c>
      <c r="BB195" s="299" t="str">
        <f t="shared" si="8"/>
        <v/>
      </c>
    </row>
    <row r="196" spans="1:54">
      <c r="A196" s="298" t="str">
        <f>杜トラ_入力シート!A201</f>
        <v/>
      </c>
      <c r="B196" s="298" t="str">
        <f>IF(杜トラ_入力シート!B201="", "", 杜トラ_入力シート!B201)</f>
        <v/>
      </c>
      <c r="C196" s="299" t="str">
        <f>IF(杜トラ_入力シート!C201="", "", 杜トラ_入力シート!C201)</f>
        <v/>
      </c>
      <c r="D196" s="299" t="str">
        <f>IF(杜トラ_入力シート!D201="", "", 杜トラ_入力シート!D201)</f>
        <v/>
      </c>
      <c r="E196" s="299" t="str">
        <f t="shared" ref="E196:F202" si="9">IF(C196="", "", C196)</f>
        <v/>
      </c>
      <c r="F196" s="299" t="str">
        <f t="shared" si="9"/>
        <v/>
      </c>
      <c r="G196" s="299" t="str">
        <f t="shared" ref="G196:H202" si="10">IF(C196="", "", C196)</f>
        <v/>
      </c>
      <c r="H196" s="299" t="str">
        <f t="shared" si="10"/>
        <v/>
      </c>
      <c r="I196" s="299" t="str">
        <f>IF(杜トラ_入力シート!G201="", "", 杜トラ_入力シート!G201)</f>
        <v/>
      </c>
      <c r="J196" s="299" t="str">
        <f>IF(杜トラ_入力シート!E201="", "", 杜トラ_入力シート!E201)</f>
        <v/>
      </c>
      <c r="K196" s="299" t="str">
        <f>IF(杜トラ_入力シート!F201="", "", 杜トラ_入力シート!F201)</f>
        <v/>
      </c>
      <c r="L196" s="299" t="str">
        <f>IF(杜トラ_入力シート!I201="", "", 杜トラ_入力シート!I201)</f>
        <v/>
      </c>
      <c r="M196" s="298" t="str">
        <f>IF(杜トラ_入力シート!J201="", "", 杜トラ_入力シート!J201)</f>
        <v/>
      </c>
      <c r="N196" s="298" t="str">
        <f>IF(杜トラ_入力シート!K201="", "", 杜トラ_入力シート!K201)</f>
        <v/>
      </c>
      <c r="O196" s="298" t="str">
        <f>IF(杜トラ_入力シート!L201="", "", 杜トラ_入力シート!L201)</f>
        <v/>
      </c>
      <c r="P196" s="299" t="str">
        <f>IF(杜トラ_入力シート!M201="", "", 杜トラ_入力シート!M201)</f>
        <v/>
      </c>
      <c r="Q196" s="298" t="str">
        <f>IF(A196="","",杜トラ_入力シート!$AK$2)</f>
        <v/>
      </c>
      <c r="R196" s="299" t="str">
        <f>IF(Q196="", "", 杜トラ_入力シート!$Q$2)</f>
        <v/>
      </c>
      <c r="S196" s="299" t="str">
        <f>IF(Q196="", "", 杜トラ_入力シート!$Q$1)</f>
        <v/>
      </c>
      <c r="T196" s="299" t="str">
        <f>IF(Q196="", "", 杜トラ_入力シート!$V$1)</f>
        <v/>
      </c>
      <c r="U196" s="299" t="str">
        <f>IF(Q196="", "", 杜トラ_入力シート!$Q$2)</f>
        <v/>
      </c>
      <c r="V196" s="299" t="str">
        <f>IF(杜トラ_入力シート!N201="", "", 杜トラ_入力シート!N201)</f>
        <v/>
      </c>
      <c r="W196" s="299" t="str">
        <f>IF(杜トラ_入力シート!O201="", "", 杜トラ_入力シート!O201)</f>
        <v/>
      </c>
      <c r="X196" s="298" t="str">
        <f>IF(Y196="", "", IF($L196="男", VLOOKUP(Y196, データ!$B$2:$C$101, 2, FALSE), IF($L196="女", VLOOKUP(Y196, データ!$F$2:$H$101, 2, FALSE), "")))</f>
        <v/>
      </c>
      <c r="Y196" s="299" t="str">
        <f>IF(A196="","",IF(杜トラ_入力シート!P201="", "", 杜トラ_入力シート!P201))</f>
        <v/>
      </c>
      <c r="Z196" s="299" t="str">
        <f>IF(杜トラ_入力シート!Q201="", "", 杜トラ_入力シート!Q201)</f>
        <v/>
      </c>
      <c r="AA196" s="299" t="str">
        <f>IF(杜トラ_入力シート!R201="", "", 杜トラ_入力シート!R201)</f>
        <v/>
      </c>
      <c r="AB196" s="299" t="str">
        <f>IF(杜トラ_入力シート!S201="", "", 杜トラ_入力シート!S201)</f>
        <v/>
      </c>
      <c r="AC196" s="299" t="str">
        <f>IF(杜トラ_入力シート!T201="", "", 杜トラ_入力シート!T201)</f>
        <v/>
      </c>
      <c r="AD196" s="298" t="str">
        <f>IF(AE196="", "", IF($L196="男", VLOOKUP(AE196, データ!$B$2:$C$101, 2, FALSE), IF($L196="女", VLOOKUP(AE196, データ!$F$2:$H$101, 2, FALSE), "")))</f>
        <v/>
      </c>
      <c r="AE196" s="299" t="str">
        <f>IF(A196="","",IF(杜トラ_入力シート!U201="", "", 杜トラ_入力シート!U201))</f>
        <v/>
      </c>
      <c r="AF196" s="299" t="str">
        <f>IF(杜トラ_入力シート!V201="", "", 杜トラ_入力シート!V201)</f>
        <v/>
      </c>
      <c r="AG196" s="299" t="str">
        <f>IF(杜トラ_入力シート!W201="", "", 杜トラ_入力シート!W201)</f>
        <v/>
      </c>
      <c r="AH196" s="299" t="str">
        <f>IF(杜トラ_入力シート!X201="", "", 杜トラ_入力シート!X201)</f>
        <v/>
      </c>
      <c r="AI196" s="299" t="str">
        <f>IF(杜トラ_入力シート!Y201="", "", 杜トラ_入力シート!Y201)</f>
        <v/>
      </c>
      <c r="AJ196" s="298" t="str">
        <f>IF(AK196="", "", IF($L196="男", VLOOKUP(AK196, データ!$B$2:$C$101, 2, FALSE), IF($L196="女", VLOOKUP(AK196, データ!$F$2:$H$101, 2, FALSE), "")))</f>
        <v/>
      </c>
      <c r="AK196" s="299" t="str">
        <f>IF(A196="","",IF(杜トラ_入力シート!Z201="", "", 杜トラ_入力シート!Z201))</f>
        <v/>
      </c>
      <c r="AL196" s="299" t="str">
        <f>IF(杜トラ_入力シート!AA201="", "", 杜トラ_入力シート!AA201)</f>
        <v/>
      </c>
      <c r="AM196" s="299" t="str">
        <f>IF(杜トラ_入力シート!AB201="", "", 杜トラ_入力シート!AB201)</f>
        <v/>
      </c>
      <c r="AN196" s="299" t="str">
        <f>IF(杜トラ_入力シート!AC201="", "", 杜トラ_入力シート!AC201)</f>
        <v/>
      </c>
      <c r="AO196" s="299" t="str">
        <f>IF(杜トラ_入力シート!AD201="", "", 杜トラ_入力シート!AD201)</f>
        <v/>
      </c>
      <c r="AP196" s="298" t="str">
        <f>IF(AQ196="", "", IF($L196="男", VLOOKUP(AQ196, データ!$B$2:$C$101, 2, FALSE), IF($L196="女", VLOOKUP(AQ196, データ!$F$2:$H$101, 2, FALSE), "")))</f>
        <v/>
      </c>
      <c r="AQ196" s="299" t="str">
        <f>IF(A196="","",IF(杜トラ_入力シート!AE201="", "", 杜トラ_入力シート!AE201))</f>
        <v/>
      </c>
      <c r="AR196" s="299" t="str">
        <f>IF(杜トラ_入力シート!AF201="", "", 杜トラ_入力シート!AF201)</f>
        <v/>
      </c>
      <c r="AS196" s="299" t="str">
        <f>IF(杜トラ_入力シート!AG201="", "", 杜トラ_入力シート!AG201)</f>
        <v/>
      </c>
      <c r="AT196" s="299" t="str">
        <f>IF(杜トラ_入力シート!AH201="", "", 杜トラ_入力シート!AH201)</f>
        <v/>
      </c>
      <c r="AU196" s="299" t="str">
        <f>IF(杜トラ_入力シート!AI201="", "", 杜トラ_入力シート!AI201)</f>
        <v/>
      </c>
      <c r="AV196" s="298" t="str">
        <f>IF(AW196="", "", IF($L196="男", VLOOKUP(AW196, データ!$B$2:$C$101, 2, FALSE), IF($L196="女", VLOOKUP(AW196, データ!$F$2:$H$101, 2, FALSE), "")))</f>
        <v/>
      </c>
      <c r="AW196" s="299" t="str">
        <f>IF(A196="","",IF(杜トラ_入力シート!AJ201="", "", 杜トラ_入力シート!AJ201))</f>
        <v/>
      </c>
      <c r="AX196" s="299" t="str">
        <f>IF(杜トラ_入力シート!AK201="", "", 杜トラ_入力シート!AK201)</f>
        <v/>
      </c>
      <c r="AY196" s="299" t="str">
        <f>IF(杜トラ_入力シート!AL201="", "", 杜トラ_入力シート!AL201)</f>
        <v/>
      </c>
      <c r="AZ196" s="299" t="str">
        <f>IF(杜トラ_入力シート!AM201="", "", 杜トラ_入力シート!AM201)</f>
        <v/>
      </c>
      <c r="BA196" s="299" t="str">
        <f>IF(杜トラ_入力シート!AN201="", "", 杜トラ_入力シート!AN201)</f>
        <v/>
      </c>
      <c r="BB196" s="299" t="str">
        <f t="shared" ref="BB196:BB202" si="11">IF(A196="","",TRIM(C196&amp;"　"&amp;D196))</f>
        <v/>
      </c>
    </row>
    <row r="197" spans="1:54">
      <c r="A197" s="298" t="str">
        <f>杜トラ_入力シート!A202</f>
        <v/>
      </c>
      <c r="B197" s="298" t="str">
        <f>IF(杜トラ_入力シート!B202="", "", 杜トラ_入力シート!B202)</f>
        <v/>
      </c>
      <c r="C197" s="299" t="str">
        <f>IF(杜トラ_入力シート!C202="", "", 杜トラ_入力シート!C202)</f>
        <v/>
      </c>
      <c r="D197" s="299" t="str">
        <f>IF(杜トラ_入力シート!D202="", "", 杜トラ_入力シート!D202)</f>
        <v/>
      </c>
      <c r="E197" s="299" t="str">
        <f t="shared" si="9"/>
        <v/>
      </c>
      <c r="F197" s="299" t="str">
        <f t="shared" si="9"/>
        <v/>
      </c>
      <c r="G197" s="299" t="str">
        <f t="shared" si="10"/>
        <v/>
      </c>
      <c r="H197" s="299" t="str">
        <f t="shared" si="10"/>
        <v/>
      </c>
      <c r="I197" s="299" t="str">
        <f>IF(杜トラ_入力シート!G202="", "", 杜トラ_入力シート!G202)</f>
        <v/>
      </c>
      <c r="J197" s="299" t="str">
        <f>IF(杜トラ_入力シート!E202="", "", 杜トラ_入力シート!E202)</f>
        <v/>
      </c>
      <c r="K197" s="299" t="str">
        <f>IF(杜トラ_入力シート!F202="", "", 杜トラ_入力シート!F202)</f>
        <v/>
      </c>
      <c r="L197" s="299" t="str">
        <f>IF(杜トラ_入力シート!I202="", "", 杜トラ_入力シート!I202)</f>
        <v/>
      </c>
      <c r="M197" s="298" t="str">
        <f>IF(杜トラ_入力シート!J202="", "", 杜トラ_入力シート!J202)</f>
        <v/>
      </c>
      <c r="N197" s="298" t="str">
        <f>IF(杜トラ_入力シート!K202="", "", 杜トラ_入力シート!K202)</f>
        <v/>
      </c>
      <c r="O197" s="298" t="str">
        <f>IF(杜トラ_入力シート!L202="", "", 杜トラ_入力シート!L202)</f>
        <v/>
      </c>
      <c r="P197" s="299" t="str">
        <f>IF(杜トラ_入力シート!M202="", "", 杜トラ_入力シート!M202)</f>
        <v/>
      </c>
      <c r="Q197" s="298" t="str">
        <f>IF(A197="","",杜トラ_入力シート!$AK$2)</f>
        <v/>
      </c>
      <c r="R197" s="299" t="str">
        <f>IF(Q197="", "", 杜トラ_入力シート!$Q$2)</f>
        <v/>
      </c>
      <c r="S197" s="299" t="str">
        <f>IF(Q197="", "", 杜トラ_入力シート!$Q$1)</f>
        <v/>
      </c>
      <c r="T197" s="299" t="str">
        <f>IF(Q197="", "", 杜トラ_入力シート!$V$1)</f>
        <v/>
      </c>
      <c r="U197" s="299" t="str">
        <f>IF(Q197="", "", 杜トラ_入力シート!$Q$2)</f>
        <v/>
      </c>
      <c r="V197" s="299" t="str">
        <f>IF(杜トラ_入力シート!N202="", "", 杜トラ_入力シート!N202)</f>
        <v/>
      </c>
      <c r="W197" s="299" t="str">
        <f>IF(杜トラ_入力シート!O202="", "", 杜トラ_入力シート!O202)</f>
        <v/>
      </c>
      <c r="X197" s="298" t="str">
        <f>IF(Y197="", "", IF($L197="男", VLOOKUP(Y197, データ!$B$2:$C$101, 2, FALSE), IF($L197="女", VLOOKUP(Y197, データ!$F$2:$H$101, 2, FALSE), "")))</f>
        <v/>
      </c>
      <c r="Y197" s="299" t="str">
        <f>IF(A197="","",IF(杜トラ_入力シート!P202="", "", 杜トラ_入力シート!P202))</f>
        <v/>
      </c>
      <c r="Z197" s="299" t="str">
        <f>IF(杜トラ_入力シート!Q202="", "", 杜トラ_入力シート!Q202)</f>
        <v/>
      </c>
      <c r="AA197" s="299" t="str">
        <f>IF(杜トラ_入力シート!R202="", "", 杜トラ_入力シート!R202)</f>
        <v/>
      </c>
      <c r="AB197" s="299" t="str">
        <f>IF(杜トラ_入力シート!S202="", "", 杜トラ_入力シート!S202)</f>
        <v/>
      </c>
      <c r="AC197" s="299" t="str">
        <f>IF(杜トラ_入力シート!T202="", "", 杜トラ_入力シート!T202)</f>
        <v/>
      </c>
      <c r="AD197" s="298" t="str">
        <f>IF(AE197="", "", IF($L197="男", VLOOKUP(AE197, データ!$B$2:$C$101, 2, FALSE), IF($L197="女", VLOOKUP(AE197, データ!$F$2:$H$101, 2, FALSE), "")))</f>
        <v/>
      </c>
      <c r="AE197" s="299" t="str">
        <f>IF(A197="","",IF(杜トラ_入力シート!U202="", "", 杜トラ_入力シート!U202))</f>
        <v/>
      </c>
      <c r="AF197" s="299" t="str">
        <f>IF(杜トラ_入力シート!V202="", "", 杜トラ_入力シート!V202)</f>
        <v/>
      </c>
      <c r="AG197" s="299" t="str">
        <f>IF(杜トラ_入力シート!W202="", "", 杜トラ_入力シート!W202)</f>
        <v/>
      </c>
      <c r="AH197" s="299" t="str">
        <f>IF(杜トラ_入力シート!X202="", "", 杜トラ_入力シート!X202)</f>
        <v/>
      </c>
      <c r="AI197" s="299" t="str">
        <f>IF(杜トラ_入力シート!Y202="", "", 杜トラ_入力シート!Y202)</f>
        <v/>
      </c>
      <c r="AJ197" s="298" t="str">
        <f>IF(AK197="", "", IF($L197="男", VLOOKUP(AK197, データ!$B$2:$C$101, 2, FALSE), IF($L197="女", VLOOKUP(AK197, データ!$F$2:$H$101, 2, FALSE), "")))</f>
        <v/>
      </c>
      <c r="AK197" s="299" t="str">
        <f>IF(A197="","",IF(杜トラ_入力シート!Z202="", "", 杜トラ_入力シート!Z202))</f>
        <v/>
      </c>
      <c r="AL197" s="299" t="str">
        <f>IF(杜トラ_入力シート!AA202="", "", 杜トラ_入力シート!AA202)</f>
        <v/>
      </c>
      <c r="AM197" s="299" t="str">
        <f>IF(杜トラ_入力シート!AB202="", "", 杜トラ_入力シート!AB202)</f>
        <v/>
      </c>
      <c r="AN197" s="299" t="str">
        <f>IF(杜トラ_入力シート!AC202="", "", 杜トラ_入力シート!AC202)</f>
        <v/>
      </c>
      <c r="AO197" s="299" t="str">
        <f>IF(杜トラ_入力シート!AD202="", "", 杜トラ_入力シート!AD202)</f>
        <v/>
      </c>
      <c r="AP197" s="298" t="str">
        <f>IF(AQ197="", "", IF($L197="男", VLOOKUP(AQ197, データ!$B$2:$C$101, 2, FALSE), IF($L197="女", VLOOKUP(AQ197, データ!$F$2:$H$101, 2, FALSE), "")))</f>
        <v/>
      </c>
      <c r="AQ197" s="299" t="str">
        <f>IF(A197="","",IF(杜トラ_入力シート!AE202="", "", 杜トラ_入力シート!AE202))</f>
        <v/>
      </c>
      <c r="AR197" s="299" t="str">
        <f>IF(杜トラ_入力シート!AF202="", "", 杜トラ_入力シート!AF202)</f>
        <v/>
      </c>
      <c r="AS197" s="299" t="str">
        <f>IF(杜トラ_入力シート!AG202="", "", 杜トラ_入力シート!AG202)</f>
        <v/>
      </c>
      <c r="AT197" s="299" t="str">
        <f>IF(杜トラ_入力シート!AH202="", "", 杜トラ_入力シート!AH202)</f>
        <v/>
      </c>
      <c r="AU197" s="299" t="str">
        <f>IF(杜トラ_入力シート!AI202="", "", 杜トラ_入力シート!AI202)</f>
        <v/>
      </c>
      <c r="AV197" s="298" t="str">
        <f>IF(AW197="", "", IF($L197="男", VLOOKUP(AW197, データ!$B$2:$C$101, 2, FALSE), IF($L197="女", VLOOKUP(AW197, データ!$F$2:$H$101, 2, FALSE), "")))</f>
        <v/>
      </c>
      <c r="AW197" s="299" t="str">
        <f>IF(A197="","",IF(杜トラ_入力シート!AJ202="", "", 杜トラ_入力シート!AJ202))</f>
        <v/>
      </c>
      <c r="AX197" s="299" t="str">
        <f>IF(杜トラ_入力シート!AK202="", "", 杜トラ_入力シート!AK202)</f>
        <v/>
      </c>
      <c r="AY197" s="299" t="str">
        <f>IF(杜トラ_入力シート!AL202="", "", 杜トラ_入力シート!AL202)</f>
        <v/>
      </c>
      <c r="AZ197" s="299" t="str">
        <f>IF(杜トラ_入力シート!AM202="", "", 杜トラ_入力シート!AM202)</f>
        <v/>
      </c>
      <c r="BA197" s="299" t="str">
        <f>IF(杜トラ_入力シート!AN202="", "", 杜トラ_入力シート!AN202)</f>
        <v/>
      </c>
      <c r="BB197" s="299" t="str">
        <f t="shared" si="11"/>
        <v/>
      </c>
    </row>
    <row r="198" spans="1:54">
      <c r="A198" s="298" t="str">
        <f>杜トラ_入力シート!A203</f>
        <v/>
      </c>
      <c r="B198" s="298" t="str">
        <f>IF(杜トラ_入力シート!B203="", "", 杜トラ_入力シート!B203)</f>
        <v/>
      </c>
      <c r="C198" s="299" t="str">
        <f>IF(杜トラ_入力シート!C203="", "", 杜トラ_入力シート!C203)</f>
        <v/>
      </c>
      <c r="D198" s="299" t="str">
        <f>IF(杜トラ_入力シート!D203="", "", 杜トラ_入力シート!D203)</f>
        <v/>
      </c>
      <c r="E198" s="299" t="str">
        <f t="shared" si="9"/>
        <v/>
      </c>
      <c r="F198" s="299" t="str">
        <f t="shared" si="9"/>
        <v/>
      </c>
      <c r="G198" s="299" t="str">
        <f t="shared" si="10"/>
        <v/>
      </c>
      <c r="H198" s="299" t="str">
        <f t="shared" si="10"/>
        <v/>
      </c>
      <c r="I198" s="299" t="str">
        <f>IF(杜トラ_入力シート!G203="", "", 杜トラ_入力シート!G203)</f>
        <v/>
      </c>
      <c r="J198" s="299" t="str">
        <f>IF(杜トラ_入力シート!E203="", "", 杜トラ_入力シート!E203)</f>
        <v/>
      </c>
      <c r="K198" s="299" t="str">
        <f>IF(杜トラ_入力シート!F203="", "", 杜トラ_入力シート!F203)</f>
        <v/>
      </c>
      <c r="L198" s="299" t="str">
        <f>IF(杜トラ_入力シート!I203="", "", 杜トラ_入力シート!I203)</f>
        <v/>
      </c>
      <c r="M198" s="298" t="str">
        <f>IF(杜トラ_入力シート!J203="", "", 杜トラ_入力シート!J203)</f>
        <v/>
      </c>
      <c r="N198" s="298" t="str">
        <f>IF(杜トラ_入力シート!K203="", "", 杜トラ_入力シート!K203)</f>
        <v/>
      </c>
      <c r="O198" s="298" t="str">
        <f>IF(杜トラ_入力シート!L203="", "", 杜トラ_入力シート!L203)</f>
        <v/>
      </c>
      <c r="P198" s="299" t="str">
        <f>IF(杜トラ_入力シート!M203="", "", 杜トラ_入力シート!M203)</f>
        <v/>
      </c>
      <c r="Q198" s="298" t="str">
        <f>IF(A198="","",杜トラ_入力シート!$AK$2)</f>
        <v/>
      </c>
      <c r="R198" s="299" t="str">
        <f>IF(Q198="", "", 杜トラ_入力シート!$Q$2)</f>
        <v/>
      </c>
      <c r="S198" s="299" t="str">
        <f>IF(Q198="", "", 杜トラ_入力シート!$Q$1)</f>
        <v/>
      </c>
      <c r="T198" s="299" t="str">
        <f>IF(Q198="", "", 杜トラ_入力シート!$V$1)</f>
        <v/>
      </c>
      <c r="U198" s="299" t="str">
        <f>IF(Q198="", "", 杜トラ_入力シート!$Q$2)</f>
        <v/>
      </c>
      <c r="V198" s="299" t="str">
        <f>IF(杜トラ_入力シート!N203="", "", 杜トラ_入力シート!N203)</f>
        <v/>
      </c>
      <c r="W198" s="299" t="str">
        <f>IF(杜トラ_入力シート!O203="", "", 杜トラ_入力シート!O203)</f>
        <v/>
      </c>
      <c r="X198" s="298" t="str">
        <f>IF(Y198="", "", IF($L198="男", VLOOKUP(Y198, データ!$B$2:$C$101, 2, FALSE), IF($L198="女", VLOOKUP(Y198, データ!$F$2:$H$101, 2, FALSE), "")))</f>
        <v/>
      </c>
      <c r="Y198" s="299" t="str">
        <f>IF(A198="","",IF(杜トラ_入力シート!P203="", "", 杜トラ_入力シート!P203))</f>
        <v/>
      </c>
      <c r="Z198" s="299" t="str">
        <f>IF(杜トラ_入力シート!Q203="", "", 杜トラ_入力シート!Q203)</f>
        <v/>
      </c>
      <c r="AA198" s="299" t="str">
        <f>IF(杜トラ_入力シート!R203="", "", 杜トラ_入力シート!R203)</f>
        <v/>
      </c>
      <c r="AB198" s="299" t="str">
        <f>IF(杜トラ_入力シート!S203="", "", 杜トラ_入力シート!S203)</f>
        <v/>
      </c>
      <c r="AC198" s="299" t="str">
        <f>IF(杜トラ_入力シート!T203="", "", 杜トラ_入力シート!T203)</f>
        <v/>
      </c>
      <c r="AD198" s="298" t="str">
        <f>IF(AE198="", "", IF($L198="男", VLOOKUP(AE198, データ!$B$2:$C$101, 2, FALSE), IF($L198="女", VLOOKUP(AE198, データ!$F$2:$H$101, 2, FALSE), "")))</f>
        <v/>
      </c>
      <c r="AE198" s="299" t="str">
        <f>IF(A198="","",IF(杜トラ_入力シート!U203="", "", 杜トラ_入力シート!U203))</f>
        <v/>
      </c>
      <c r="AF198" s="299" t="str">
        <f>IF(杜トラ_入力シート!V203="", "", 杜トラ_入力シート!V203)</f>
        <v/>
      </c>
      <c r="AG198" s="299" t="str">
        <f>IF(杜トラ_入力シート!W203="", "", 杜トラ_入力シート!W203)</f>
        <v/>
      </c>
      <c r="AH198" s="299" t="str">
        <f>IF(杜トラ_入力シート!X203="", "", 杜トラ_入力シート!X203)</f>
        <v/>
      </c>
      <c r="AI198" s="299" t="str">
        <f>IF(杜トラ_入力シート!Y203="", "", 杜トラ_入力シート!Y203)</f>
        <v/>
      </c>
      <c r="AJ198" s="298" t="str">
        <f>IF(AK198="", "", IF($L198="男", VLOOKUP(AK198, データ!$B$2:$C$101, 2, FALSE), IF($L198="女", VLOOKUP(AK198, データ!$F$2:$H$101, 2, FALSE), "")))</f>
        <v/>
      </c>
      <c r="AK198" s="299" t="str">
        <f>IF(A198="","",IF(杜トラ_入力シート!Z203="", "", 杜トラ_入力シート!Z203))</f>
        <v/>
      </c>
      <c r="AL198" s="299" t="str">
        <f>IF(杜トラ_入力シート!AA203="", "", 杜トラ_入力シート!AA203)</f>
        <v/>
      </c>
      <c r="AM198" s="299" t="str">
        <f>IF(杜トラ_入力シート!AB203="", "", 杜トラ_入力シート!AB203)</f>
        <v/>
      </c>
      <c r="AN198" s="299" t="str">
        <f>IF(杜トラ_入力シート!AC203="", "", 杜トラ_入力シート!AC203)</f>
        <v/>
      </c>
      <c r="AO198" s="299" t="str">
        <f>IF(杜トラ_入力シート!AD203="", "", 杜トラ_入力シート!AD203)</f>
        <v/>
      </c>
      <c r="AP198" s="298" t="str">
        <f>IF(AQ198="", "", IF($L198="男", VLOOKUP(AQ198, データ!$B$2:$C$101, 2, FALSE), IF($L198="女", VLOOKUP(AQ198, データ!$F$2:$H$101, 2, FALSE), "")))</f>
        <v/>
      </c>
      <c r="AQ198" s="299" t="str">
        <f>IF(A198="","",IF(杜トラ_入力シート!AE203="", "", 杜トラ_入力シート!AE203))</f>
        <v/>
      </c>
      <c r="AR198" s="299" t="str">
        <f>IF(杜トラ_入力シート!AF203="", "", 杜トラ_入力シート!AF203)</f>
        <v/>
      </c>
      <c r="AS198" s="299" t="str">
        <f>IF(杜トラ_入力シート!AG203="", "", 杜トラ_入力シート!AG203)</f>
        <v/>
      </c>
      <c r="AT198" s="299" t="str">
        <f>IF(杜トラ_入力シート!AH203="", "", 杜トラ_入力シート!AH203)</f>
        <v/>
      </c>
      <c r="AU198" s="299" t="str">
        <f>IF(杜トラ_入力シート!AI203="", "", 杜トラ_入力シート!AI203)</f>
        <v/>
      </c>
      <c r="AV198" s="298" t="str">
        <f>IF(AW198="", "", IF($L198="男", VLOOKUP(AW198, データ!$B$2:$C$101, 2, FALSE), IF($L198="女", VLOOKUP(AW198, データ!$F$2:$H$101, 2, FALSE), "")))</f>
        <v/>
      </c>
      <c r="AW198" s="299" t="str">
        <f>IF(A198="","",IF(杜トラ_入力シート!AJ203="", "", 杜トラ_入力シート!AJ203))</f>
        <v/>
      </c>
      <c r="AX198" s="299" t="str">
        <f>IF(杜トラ_入力シート!AK203="", "", 杜トラ_入力シート!AK203)</f>
        <v/>
      </c>
      <c r="AY198" s="299" t="str">
        <f>IF(杜トラ_入力シート!AL203="", "", 杜トラ_入力シート!AL203)</f>
        <v/>
      </c>
      <c r="AZ198" s="299" t="str">
        <f>IF(杜トラ_入力シート!AM203="", "", 杜トラ_入力シート!AM203)</f>
        <v/>
      </c>
      <c r="BA198" s="299" t="str">
        <f>IF(杜トラ_入力シート!AN203="", "", 杜トラ_入力シート!AN203)</f>
        <v/>
      </c>
      <c r="BB198" s="299" t="str">
        <f t="shared" si="11"/>
        <v/>
      </c>
    </row>
    <row r="199" spans="1:54">
      <c r="A199" s="298" t="str">
        <f>杜トラ_入力シート!A204</f>
        <v/>
      </c>
      <c r="B199" s="298" t="str">
        <f>IF(杜トラ_入力シート!B204="", "", 杜トラ_入力シート!B204)</f>
        <v/>
      </c>
      <c r="C199" s="299" t="str">
        <f>IF(杜トラ_入力シート!C204="", "", 杜トラ_入力シート!C204)</f>
        <v/>
      </c>
      <c r="D199" s="299" t="str">
        <f>IF(杜トラ_入力シート!D204="", "", 杜トラ_入力シート!D204)</f>
        <v/>
      </c>
      <c r="E199" s="299" t="str">
        <f t="shared" si="9"/>
        <v/>
      </c>
      <c r="F199" s="299" t="str">
        <f t="shared" si="9"/>
        <v/>
      </c>
      <c r="G199" s="299" t="str">
        <f t="shared" si="10"/>
        <v/>
      </c>
      <c r="H199" s="299" t="str">
        <f t="shared" si="10"/>
        <v/>
      </c>
      <c r="I199" s="299" t="str">
        <f>IF(杜トラ_入力シート!G204="", "", 杜トラ_入力シート!G204)</f>
        <v/>
      </c>
      <c r="J199" s="299" t="str">
        <f>IF(杜トラ_入力シート!E204="", "", 杜トラ_入力シート!E204)</f>
        <v/>
      </c>
      <c r="K199" s="299" t="str">
        <f>IF(杜トラ_入力シート!F204="", "", 杜トラ_入力シート!F204)</f>
        <v/>
      </c>
      <c r="L199" s="299" t="str">
        <f>IF(杜トラ_入力シート!I204="", "", 杜トラ_入力シート!I204)</f>
        <v/>
      </c>
      <c r="M199" s="298" t="str">
        <f>IF(杜トラ_入力シート!J204="", "", 杜トラ_入力シート!J204)</f>
        <v/>
      </c>
      <c r="N199" s="298" t="str">
        <f>IF(杜トラ_入力シート!K204="", "", 杜トラ_入力シート!K204)</f>
        <v/>
      </c>
      <c r="O199" s="298" t="str">
        <f>IF(杜トラ_入力シート!L204="", "", 杜トラ_入力シート!L204)</f>
        <v/>
      </c>
      <c r="P199" s="299" t="str">
        <f>IF(杜トラ_入力シート!M204="", "", 杜トラ_入力シート!M204)</f>
        <v/>
      </c>
      <c r="Q199" s="298" t="str">
        <f>IF(A199="","",杜トラ_入力シート!$AK$2)</f>
        <v/>
      </c>
      <c r="R199" s="299" t="str">
        <f>IF(Q199="", "", 杜トラ_入力シート!$Q$2)</f>
        <v/>
      </c>
      <c r="S199" s="299" t="str">
        <f>IF(Q199="", "", 杜トラ_入力シート!$Q$1)</f>
        <v/>
      </c>
      <c r="T199" s="299" t="str">
        <f>IF(Q199="", "", 杜トラ_入力シート!$V$1)</f>
        <v/>
      </c>
      <c r="U199" s="299" t="str">
        <f>IF(Q199="", "", 杜トラ_入力シート!$Q$2)</f>
        <v/>
      </c>
      <c r="V199" s="299" t="str">
        <f>IF(杜トラ_入力シート!N204="", "", 杜トラ_入力シート!N204)</f>
        <v/>
      </c>
      <c r="W199" s="299" t="str">
        <f>IF(杜トラ_入力シート!O204="", "", 杜トラ_入力シート!O204)</f>
        <v/>
      </c>
      <c r="X199" s="298" t="str">
        <f>IF(Y199="", "", IF($L199="男", VLOOKUP(Y199, データ!$B$2:$C$101, 2, FALSE), IF($L199="女", VLOOKUP(Y199, データ!$F$2:$H$101, 2, FALSE), "")))</f>
        <v/>
      </c>
      <c r="Y199" s="299" t="str">
        <f>IF(A199="","",IF(杜トラ_入力シート!P204="", "", 杜トラ_入力シート!P204))</f>
        <v/>
      </c>
      <c r="Z199" s="299" t="str">
        <f>IF(杜トラ_入力シート!Q204="", "", 杜トラ_入力シート!Q204)</f>
        <v/>
      </c>
      <c r="AA199" s="299" t="str">
        <f>IF(杜トラ_入力シート!R204="", "", 杜トラ_入力シート!R204)</f>
        <v/>
      </c>
      <c r="AB199" s="299" t="str">
        <f>IF(杜トラ_入力シート!S204="", "", 杜トラ_入力シート!S204)</f>
        <v/>
      </c>
      <c r="AC199" s="299" t="str">
        <f>IF(杜トラ_入力シート!T204="", "", 杜トラ_入力シート!T204)</f>
        <v/>
      </c>
      <c r="AD199" s="298" t="str">
        <f>IF(AE199="", "", IF($L199="男", VLOOKUP(AE199, データ!$B$2:$C$101, 2, FALSE), IF($L199="女", VLOOKUP(AE199, データ!$F$2:$H$101, 2, FALSE), "")))</f>
        <v/>
      </c>
      <c r="AE199" s="299" t="str">
        <f>IF(A199="","",IF(杜トラ_入力シート!U204="", "", 杜トラ_入力シート!U204))</f>
        <v/>
      </c>
      <c r="AF199" s="299" t="str">
        <f>IF(杜トラ_入力シート!V204="", "", 杜トラ_入力シート!V204)</f>
        <v/>
      </c>
      <c r="AG199" s="299" t="str">
        <f>IF(杜トラ_入力シート!W204="", "", 杜トラ_入力シート!W204)</f>
        <v/>
      </c>
      <c r="AH199" s="299" t="str">
        <f>IF(杜トラ_入力シート!X204="", "", 杜トラ_入力シート!X204)</f>
        <v/>
      </c>
      <c r="AI199" s="299" t="str">
        <f>IF(杜トラ_入力シート!Y204="", "", 杜トラ_入力シート!Y204)</f>
        <v/>
      </c>
      <c r="AJ199" s="298" t="str">
        <f>IF(AK199="", "", IF($L199="男", VLOOKUP(AK199, データ!$B$2:$C$101, 2, FALSE), IF($L199="女", VLOOKUP(AK199, データ!$F$2:$H$101, 2, FALSE), "")))</f>
        <v/>
      </c>
      <c r="AK199" s="299" t="str">
        <f>IF(A199="","",IF(杜トラ_入力シート!Z204="", "", 杜トラ_入力シート!Z204))</f>
        <v/>
      </c>
      <c r="AL199" s="299" t="str">
        <f>IF(杜トラ_入力シート!AA204="", "", 杜トラ_入力シート!AA204)</f>
        <v/>
      </c>
      <c r="AM199" s="299" t="str">
        <f>IF(杜トラ_入力シート!AB204="", "", 杜トラ_入力シート!AB204)</f>
        <v/>
      </c>
      <c r="AN199" s="299" t="str">
        <f>IF(杜トラ_入力シート!AC204="", "", 杜トラ_入力シート!AC204)</f>
        <v/>
      </c>
      <c r="AO199" s="299" t="str">
        <f>IF(杜トラ_入力シート!AD204="", "", 杜トラ_入力シート!AD204)</f>
        <v/>
      </c>
      <c r="AP199" s="298" t="str">
        <f>IF(AQ199="", "", IF($L199="男", VLOOKUP(AQ199, データ!$B$2:$C$101, 2, FALSE), IF($L199="女", VLOOKUP(AQ199, データ!$F$2:$H$101, 2, FALSE), "")))</f>
        <v/>
      </c>
      <c r="AQ199" s="299" t="str">
        <f>IF(A199="","",IF(杜トラ_入力シート!AE204="", "", 杜トラ_入力シート!AE204))</f>
        <v/>
      </c>
      <c r="AR199" s="299" t="str">
        <f>IF(杜トラ_入力シート!AF204="", "", 杜トラ_入力シート!AF204)</f>
        <v/>
      </c>
      <c r="AS199" s="299" t="str">
        <f>IF(杜トラ_入力シート!AG204="", "", 杜トラ_入力シート!AG204)</f>
        <v/>
      </c>
      <c r="AT199" s="299" t="str">
        <f>IF(杜トラ_入力シート!AH204="", "", 杜トラ_入力シート!AH204)</f>
        <v/>
      </c>
      <c r="AU199" s="299" t="str">
        <f>IF(杜トラ_入力シート!AI204="", "", 杜トラ_入力シート!AI204)</f>
        <v/>
      </c>
      <c r="AV199" s="298" t="str">
        <f>IF(AW199="", "", IF($L199="男", VLOOKUP(AW199, データ!$B$2:$C$101, 2, FALSE), IF($L199="女", VLOOKUP(AW199, データ!$F$2:$H$101, 2, FALSE), "")))</f>
        <v/>
      </c>
      <c r="AW199" s="299" t="str">
        <f>IF(A199="","",IF(杜トラ_入力シート!AJ204="", "", 杜トラ_入力シート!AJ204))</f>
        <v/>
      </c>
      <c r="AX199" s="299" t="str">
        <f>IF(杜トラ_入力シート!AK204="", "", 杜トラ_入力シート!AK204)</f>
        <v/>
      </c>
      <c r="AY199" s="299" t="str">
        <f>IF(杜トラ_入力シート!AL204="", "", 杜トラ_入力シート!AL204)</f>
        <v/>
      </c>
      <c r="AZ199" s="299" t="str">
        <f>IF(杜トラ_入力シート!AM204="", "", 杜トラ_入力シート!AM204)</f>
        <v/>
      </c>
      <c r="BA199" s="299" t="str">
        <f>IF(杜トラ_入力シート!AN204="", "", 杜トラ_入力シート!AN204)</f>
        <v/>
      </c>
      <c r="BB199" s="299" t="str">
        <f t="shared" si="11"/>
        <v/>
      </c>
    </row>
    <row r="200" spans="1:54">
      <c r="A200" s="298" t="str">
        <f>杜トラ_入力シート!A205</f>
        <v/>
      </c>
      <c r="B200" s="298" t="str">
        <f>IF(杜トラ_入力シート!B205="", "", 杜トラ_入力シート!B205)</f>
        <v/>
      </c>
      <c r="C200" s="299" t="str">
        <f>IF(杜トラ_入力シート!C205="", "", 杜トラ_入力シート!C205)</f>
        <v/>
      </c>
      <c r="D200" s="299" t="str">
        <f>IF(杜トラ_入力シート!D205="", "", 杜トラ_入力シート!D205)</f>
        <v/>
      </c>
      <c r="E200" s="299" t="str">
        <f t="shared" si="9"/>
        <v/>
      </c>
      <c r="F200" s="299" t="str">
        <f t="shared" si="9"/>
        <v/>
      </c>
      <c r="G200" s="299" t="str">
        <f t="shared" si="10"/>
        <v/>
      </c>
      <c r="H200" s="299" t="str">
        <f t="shared" si="10"/>
        <v/>
      </c>
      <c r="I200" s="299" t="str">
        <f>IF(杜トラ_入力シート!G205="", "", 杜トラ_入力シート!G205)</f>
        <v/>
      </c>
      <c r="J200" s="299" t="str">
        <f>IF(杜トラ_入力シート!E205="", "", 杜トラ_入力シート!E205)</f>
        <v/>
      </c>
      <c r="K200" s="299" t="str">
        <f>IF(杜トラ_入力シート!F205="", "", 杜トラ_入力シート!F205)</f>
        <v/>
      </c>
      <c r="L200" s="299" t="str">
        <f>IF(杜トラ_入力シート!I205="", "", 杜トラ_入力シート!I205)</f>
        <v/>
      </c>
      <c r="M200" s="298" t="str">
        <f>IF(杜トラ_入力シート!J205="", "", 杜トラ_入力シート!J205)</f>
        <v/>
      </c>
      <c r="N200" s="298" t="str">
        <f>IF(杜トラ_入力シート!K205="", "", 杜トラ_入力シート!K205)</f>
        <v/>
      </c>
      <c r="O200" s="298" t="str">
        <f>IF(杜トラ_入力シート!L205="", "", 杜トラ_入力シート!L205)</f>
        <v/>
      </c>
      <c r="P200" s="299" t="str">
        <f>IF(杜トラ_入力シート!M205="", "", 杜トラ_入力シート!M205)</f>
        <v/>
      </c>
      <c r="Q200" s="298" t="str">
        <f>IF(A200="","",杜トラ_入力シート!$AK$2)</f>
        <v/>
      </c>
      <c r="R200" s="299" t="str">
        <f>IF(Q200="", "", 杜トラ_入力シート!$Q$2)</f>
        <v/>
      </c>
      <c r="S200" s="299" t="str">
        <f>IF(Q200="", "", 杜トラ_入力シート!$Q$1)</f>
        <v/>
      </c>
      <c r="T200" s="299" t="str">
        <f>IF(Q200="", "", 杜トラ_入力シート!$V$1)</f>
        <v/>
      </c>
      <c r="U200" s="299" t="str">
        <f>IF(Q200="", "", 杜トラ_入力シート!$Q$2)</f>
        <v/>
      </c>
      <c r="V200" s="299" t="str">
        <f>IF(杜トラ_入力シート!N205="", "", 杜トラ_入力シート!N205)</f>
        <v/>
      </c>
      <c r="W200" s="299" t="str">
        <f>IF(杜トラ_入力シート!O205="", "", 杜トラ_入力シート!O205)</f>
        <v/>
      </c>
      <c r="X200" s="298" t="str">
        <f>IF(Y200="", "", IF($L200="男", VLOOKUP(Y200, データ!$B$2:$C$101, 2, FALSE), IF($L200="女", VLOOKUP(Y200, データ!$F$2:$H$101, 2, FALSE), "")))</f>
        <v/>
      </c>
      <c r="Y200" s="299" t="str">
        <f>IF(A200="","",IF(杜トラ_入力シート!P205="", "", 杜トラ_入力シート!P205))</f>
        <v/>
      </c>
      <c r="Z200" s="299" t="str">
        <f>IF(杜トラ_入力シート!Q205="", "", 杜トラ_入力シート!Q205)</f>
        <v/>
      </c>
      <c r="AA200" s="299" t="str">
        <f>IF(杜トラ_入力シート!R205="", "", 杜トラ_入力シート!R205)</f>
        <v/>
      </c>
      <c r="AB200" s="299" t="str">
        <f>IF(杜トラ_入力シート!S205="", "", 杜トラ_入力シート!S205)</f>
        <v/>
      </c>
      <c r="AC200" s="299" t="str">
        <f>IF(杜トラ_入力シート!T205="", "", 杜トラ_入力シート!T205)</f>
        <v/>
      </c>
      <c r="AD200" s="298" t="str">
        <f>IF(AE200="", "", IF($L200="男", VLOOKUP(AE200, データ!$B$2:$C$101, 2, FALSE), IF($L200="女", VLOOKUP(AE200, データ!$F$2:$H$101, 2, FALSE), "")))</f>
        <v/>
      </c>
      <c r="AE200" s="299" t="str">
        <f>IF(A200="","",IF(杜トラ_入力シート!U205="", "", 杜トラ_入力シート!U205))</f>
        <v/>
      </c>
      <c r="AF200" s="299" t="str">
        <f>IF(杜トラ_入力シート!V205="", "", 杜トラ_入力シート!V205)</f>
        <v/>
      </c>
      <c r="AG200" s="299" t="str">
        <f>IF(杜トラ_入力シート!W205="", "", 杜トラ_入力シート!W205)</f>
        <v/>
      </c>
      <c r="AH200" s="299" t="str">
        <f>IF(杜トラ_入力シート!X205="", "", 杜トラ_入力シート!X205)</f>
        <v/>
      </c>
      <c r="AI200" s="299" t="str">
        <f>IF(杜トラ_入力シート!Y205="", "", 杜トラ_入力シート!Y205)</f>
        <v/>
      </c>
      <c r="AJ200" s="298" t="str">
        <f>IF(AK200="", "", IF($L200="男", VLOOKUP(AK200, データ!$B$2:$C$101, 2, FALSE), IF($L200="女", VLOOKUP(AK200, データ!$F$2:$H$101, 2, FALSE), "")))</f>
        <v/>
      </c>
      <c r="AK200" s="299" t="str">
        <f>IF(A200="","",IF(杜トラ_入力シート!Z205="", "", 杜トラ_入力シート!Z205))</f>
        <v/>
      </c>
      <c r="AL200" s="299" t="str">
        <f>IF(杜トラ_入力シート!AA205="", "", 杜トラ_入力シート!AA205)</f>
        <v/>
      </c>
      <c r="AM200" s="299" t="str">
        <f>IF(杜トラ_入力シート!AB205="", "", 杜トラ_入力シート!AB205)</f>
        <v/>
      </c>
      <c r="AN200" s="299" t="str">
        <f>IF(杜トラ_入力シート!AC205="", "", 杜トラ_入力シート!AC205)</f>
        <v/>
      </c>
      <c r="AO200" s="299" t="str">
        <f>IF(杜トラ_入力シート!AD205="", "", 杜トラ_入力シート!AD205)</f>
        <v/>
      </c>
      <c r="AP200" s="298" t="str">
        <f>IF(AQ200="", "", IF($L200="男", VLOOKUP(AQ200, データ!$B$2:$C$101, 2, FALSE), IF($L200="女", VLOOKUP(AQ200, データ!$F$2:$H$101, 2, FALSE), "")))</f>
        <v/>
      </c>
      <c r="AQ200" s="299" t="str">
        <f>IF(A200="","",IF(杜トラ_入力シート!AE205="", "", 杜トラ_入力シート!AE205))</f>
        <v/>
      </c>
      <c r="AR200" s="299" t="str">
        <f>IF(杜トラ_入力シート!AF205="", "", 杜トラ_入力シート!AF205)</f>
        <v/>
      </c>
      <c r="AS200" s="299" t="str">
        <f>IF(杜トラ_入力シート!AG205="", "", 杜トラ_入力シート!AG205)</f>
        <v/>
      </c>
      <c r="AT200" s="299" t="str">
        <f>IF(杜トラ_入力シート!AH205="", "", 杜トラ_入力シート!AH205)</f>
        <v/>
      </c>
      <c r="AU200" s="299" t="str">
        <f>IF(杜トラ_入力シート!AI205="", "", 杜トラ_入力シート!AI205)</f>
        <v/>
      </c>
      <c r="AV200" s="298" t="str">
        <f>IF(AW200="", "", IF($L200="男", VLOOKUP(AW200, データ!$B$2:$C$101, 2, FALSE), IF($L200="女", VLOOKUP(AW200, データ!$F$2:$H$101, 2, FALSE), "")))</f>
        <v/>
      </c>
      <c r="AW200" s="299" t="str">
        <f>IF(A200="","",IF(杜トラ_入力シート!AJ205="", "", 杜トラ_入力シート!AJ205))</f>
        <v/>
      </c>
      <c r="AX200" s="299" t="str">
        <f>IF(杜トラ_入力シート!AK205="", "", 杜トラ_入力シート!AK205)</f>
        <v/>
      </c>
      <c r="AY200" s="299" t="str">
        <f>IF(杜トラ_入力シート!AL205="", "", 杜トラ_入力シート!AL205)</f>
        <v/>
      </c>
      <c r="AZ200" s="299" t="str">
        <f>IF(杜トラ_入力シート!AM205="", "", 杜トラ_入力シート!AM205)</f>
        <v/>
      </c>
      <c r="BA200" s="299" t="str">
        <f>IF(杜トラ_入力シート!AN205="", "", 杜トラ_入力シート!AN205)</f>
        <v/>
      </c>
      <c r="BB200" s="299" t="str">
        <f t="shared" si="11"/>
        <v/>
      </c>
    </row>
    <row r="201" spans="1:54">
      <c r="A201" s="298" t="str">
        <f>杜トラ_入力シート!A206</f>
        <v/>
      </c>
      <c r="B201" s="298" t="str">
        <f>IF(杜トラ_入力シート!B206="", "", 杜トラ_入力シート!B206)</f>
        <v/>
      </c>
      <c r="C201" s="299" t="str">
        <f>IF(杜トラ_入力シート!C206="", "", 杜トラ_入力シート!C206)</f>
        <v/>
      </c>
      <c r="D201" s="299" t="str">
        <f>IF(杜トラ_入力シート!D206="", "", 杜トラ_入力シート!D206)</f>
        <v/>
      </c>
      <c r="E201" s="299" t="str">
        <f t="shared" si="9"/>
        <v/>
      </c>
      <c r="F201" s="299" t="str">
        <f t="shared" si="9"/>
        <v/>
      </c>
      <c r="G201" s="299" t="str">
        <f t="shared" si="10"/>
        <v/>
      </c>
      <c r="H201" s="299" t="str">
        <f t="shared" si="10"/>
        <v/>
      </c>
      <c r="I201" s="299" t="str">
        <f>IF(杜トラ_入力シート!G206="", "", 杜トラ_入力シート!G206)</f>
        <v/>
      </c>
      <c r="J201" s="299" t="str">
        <f>IF(杜トラ_入力シート!E206="", "", 杜トラ_入力シート!E206)</f>
        <v/>
      </c>
      <c r="K201" s="299" t="str">
        <f>IF(杜トラ_入力シート!F206="", "", 杜トラ_入力シート!F206)</f>
        <v/>
      </c>
      <c r="L201" s="299" t="str">
        <f>IF(杜トラ_入力シート!I206="", "", 杜トラ_入力シート!I206)</f>
        <v/>
      </c>
      <c r="M201" s="298" t="str">
        <f>IF(杜トラ_入力シート!J206="", "", 杜トラ_入力シート!J206)</f>
        <v/>
      </c>
      <c r="N201" s="298" t="str">
        <f>IF(杜トラ_入力シート!K206="", "", 杜トラ_入力シート!K206)</f>
        <v/>
      </c>
      <c r="O201" s="298" t="str">
        <f>IF(杜トラ_入力シート!L206="", "", 杜トラ_入力シート!L206)</f>
        <v/>
      </c>
      <c r="P201" s="299" t="str">
        <f>IF(杜トラ_入力シート!M206="", "", 杜トラ_入力シート!M206)</f>
        <v/>
      </c>
      <c r="Q201" s="298" t="str">
        <f>IF(A201="","",杜トラ_入力シート!$AK$2)</f>
        <v/>
      </c>
      <c r="R201" s="299" t="str">
        <f>IF(Q201="", "", 杜トラ_入力シート!$Q$2)</f>
        <v/>
      </c>
      <c r="S201" s="299" t="str">
        <f>IF(Q201="", "", 杜トラ_入力シート!$Q$1)</f>
        <v/>
      </c>
      <c r="T201" s="299" t="str">
        <f>IF(Q201="", "", 杜トラ_入力シート!$V$1)</f>
        <v/>
      </c>
      <c r="U201" s="299" t="str">
        <f>IF(Q201="", "", 杜トラ_入力シート!$Q$2)</f>
        <v/>
      </c>
      <c r="V201" s="299" t="str">
        <f>IF(杜トラ_入力シート!N206="", "", 杜トラ_入力シート!N206)</f>
        <v/>
      </c>
      <c r="W201" s="299" t="str">
        <f>IF(杜トラ_入力シート!O206="", "", 杜トラ_入力シート!O206)</f>
        <v/>
      </c>
      <c r="X201" s="298" t="str">
        <f>IF(Y201="", "", IF($L201="男", VLOOKUP(Y201, データ!$B$2:$C$101, 2, FALSE), IF($L201="女", VLOOKUP(Y201, データ!$F$2:$H$101, 2, FALSE), "")))</f>
        <v/>
      </c>
      <c r="Y201" s="299" t="str">
        <f>IF(A201="","",IF(杜トラ_入力シート!P206="", "", 杜トラ_入力シート!P206))</f>
        <v/>
      </c>
      <c r="Z201" s="299" t="str">
        <f>IF(杜トラ_入力シート!Q206="", "", 杜トラ_入力シート!Q206)</f>
        <v/>
      </c>
      <c r="AA201" s="299" t="str">
        <f>IF(杜トラ_入力シート!R206="", "", 杜トラ_入力シート!R206)</f>
        <v/>
      </c>
      <c r="AB201" s="299" t="str">
        <f>IF(杜トラ_入力シート!S206="", "", 杜トラ_入力シート!S206)</f>
        <v/>
      </c>
      <c r="AC201" s="299" t="str">
        <f>IF(杜トラ_入力シート!T206="", "", 杜トラ_入力シート!T206)</f>
        <v/>
      </c>
      <c r="AD201" s="298" t="str">
        <f>IF(AE201="", "", IF($L201="男", VLOOKUP(AE201, データ!$B$2:$C$101, 2, FALSE), IF($L201="女", VLOOKUP(AE201, データ!$F$2:$H$101, 2, FALSE), "")))</f>
        <v/>
      </c>
      <c r="AE201" s="299" t="str">
        <f>IF(A201="","",IF(杜トラ_入力シート!U206="", "", 杜トラ_入力シート!U206))</f>
        <v/>
      </c>
      <c r="AF201" s="299" t="str">
        <f>IF(杜トラ_入力シート!V206="", "", 杜トラ_入力シート!V206)</f>
        <v/>
      </c>
      <c r="AG201" s="299" t="str">
        <f>IF(杜トラ_入力シート!W206="", "", 杜トラ_入力シート!W206)</f>
        <v/>
      </c>
      <c r="AH201" s="299" t="str">
        <f>IF(杜トラ_入力シート!X206="", "", 杜トラ_入力シート!X206)</f>
        <v/>
      </c>
      <c r="AI201" s="299" t="str">
        <f>IF(杜トラ_入力シート!Y206="", "", 杜トラ_入力シート!Y206)</f>
        <v/>
      </c>
      <c r="AJ201" s="298" t="str">
        <f>IF(AK201="", "", IF($L201="男", VLOOKUP(AK201, データ!$B$2:$C$101, 2, FALSE), IF($L201="女", VLOOKUP(AK201, データ!$F$2:$H$101, 2, FALSE), "")))</f>
        <v/>
      </c>
      <c r="AK201" s="299" t="str">
        <f>IF(A201="","",IF(杜トラ_入力シート!Z206="", "", 杜トラ_入力シート!Z206))</f>
        <v/>
      </c>
      <c r="AL201" s="299" t="str">
        <f>IF(杜トラ_入力シート!AA206="", "", 杜トラ_入力シート!AA206)</f>
        <v/>
      </c>
      <c r="AM201" s="299" t="str">
        <f>IF(杜トラ_入力シート!AB206="", "", 杜トラ_入力シート!AB206)</f>
        <v/>
      </c>
      <c r="AN201" s="299" t="str">
        <f>IF(杜トラ_入力シート!AC206="", "", 杜トラ_入力シート!AC206)</f>
        <v/>
      </c>
      <c r="AO201" s="299" t="str">
        <f>IF(杜トラ_入力シート!AD206="", "", 杜トラ_入力シート!AD206)</f>
        <v/>
      </c>
      <c r="AP201" s="298" t="str">
        <f>IF(AQ201="", "", IF($L201="男", VLOOKUP(AQ201, データ!$B$2:$C$101, 2, FALSE), IF($L201="女", VLOOKUP(AQ201, データ!$F$2:$H$101, 2, FALSE), "")))</f>
        <v/>
      </c>
      <c r="AQ201" s="299" t="str">
        <f>IF(A201="","",IF(杜トラ_入力シート!AE206="", "", 杜トラ_入力シート!AE206))</f>
        <v/>
      </c>
      <c r="AR201" s="299" t="str">
        <f>IF(杜トラ_入力シート!AF206="", "", 杜トラ_入力シート!AF206)</f>
        <v/>
      </c>
      <c r="AS201" s="299" t="str">
        <f>IF(杜トラ_入力シート!AG206="", "", 杜トラ_入力シート!AG206)</f>
        <v/>
      </c>
      <c r="AT201" s="299" t="str">
        <f>IF(杜トラ_入力シート!AH206="", "", 杜トラ_入力シート!AH206)</f>
        <v/>
      </c>
      <c r="AU201" s="299" t="str">
        <f>IF(杜トラ_入力シート!AI206="", "", 杜トラ_入力シート!AI206)</f>
        <v/>
      </c>
      <c r="AV201" s="298" t="str">
        <f>IF(AW201="", "", IF($L201="男", VLOOKUP(AW201, データ!$B$2:$C$101, 2, FALSE), IF($L201="女", VLOOKUP(AW201, データ!$F$2:$H$101, 2, FALSE), "")))</f>
        <v/>
      </c>
      <c r="AW201" s="299" t="str">
        <f>IF(A201="","",IF(杜トラ_入力シート!AJ206="", "", 杜トラ_入力シート!AJ206))</f>
        <v/>
      </c>
      <c r="AX201" s="299" t="str">
        <f>IF(杜トラ_入力シート!AK206="", "", 杜トラ_入力シート!AK206)</f>
        <v/>
      </c>
      <c r="AY201" s="299" t="str">
        <f>IF(杜トラ_入力シート!AL206="", "", 杜トラ_入力シート!AL206)</f>
        <v/>
      </c>
      <c r="AZ201" s="299" t="str">
        <f>IF(杜トラ_入力シート!AM206="", "", 杜トラ_入力シート!AM206)</f>
        <v/>
      </c>
      <c r="BA201" s="299" t="str">
        <f>IF(杜トラ_入力シート!AN206="", "", 杜トラ_入力シート!AN206)</f>
        <v/>
      </c>
      <c r="BB201" s="299" t="str">
        <f t="shared" si="11"/>
        <v/>
      </c>
    </row>
    <row r="202" spans="1:54">
      <c r="A202" s="298" t="str">
        <f>杜トラ_入力シート!A207</f>
        <v/>
      </c>
      <c r="B202" s="298" t="str">
        <f>IF(杜トラ_入力シート!B207="", "", 杜トラ_入力シート!B207)</f>
        <v/>
      </c>
      <c r="C202" s="299" t="str">
        <f>IF(杜トラ_入力シート!C207="", "", 杜トラ_入力シート!C207)</f>
        <v/>
      </c>
      <c r="D202" s="299" t="str">
        <f>IF(杜トラ_入力シート!D207="", "", 杜トラ_入力シート!D207)</f>
        <v/>
      </c>
      <c r="E202" s="299" t="str">
        <f t="shared" si="9"/>
        <v/>
      </c>
      <c r="F202" s="299" t="str">
        <f t="shared" si="9"/>
        <v/>
      </c>
      <c r="G202" s="299" t="str">
        <f t="shared" si="10"/>
        <v/>
      </c>
      <c r="H202" s="299" t="str">
        <f t="shared" si="10"/>
        <v/>
      </c>
      <c r="I202" s="299" t="str">
        <f>IF(杜トラ_入力シート!G207="", "", 杜トラ_入力シート!G207)</f>
        <v/>
      </c>
      <c r="J202" s="299" t="str">
        <f>IF(杜トラ_入力シート!E207="", "", 杜トラ_入力シート!E207)</f>
        <v/>
      </c>
      <c r="K202" s="299" t="str">
        <f>IF(杜トラ_入力シート!F207="", "", 杜トラ_入力シート!F207)</f>
        <v/>
      </c>
      <c r="L202" s="299" t="str">
        <f>IF(杜トラ_入力シート!I207="", "", 杜トラ_入力シート!I207)</f>
        <v/>
      </c>
      <c r="M202" s="298" t="str">
        <f>IF(杜トラ_入力シート!J207="", "", 杜トラ_入力シート!J207)</f>
        <v/>
      </c>
      <c r="N202" s="298" t="str">
        <f>IF(杜トラ_入力シート!K207="", "", 杜トラ_入力シート!K207)</f>
        <v/>
      </c>
      <c r="O202" s="298" t="str">
        <f>IF(杜トラ_入力シート!L207="", "", 杜トラ_入力シート!L207)</f>
        <v/>
      </c>
      <c r="P202" s="299" t="str">
        <f>IF(杜トラ_入力シート!M207="", "", 杜トラ_入力シート!M207)</f>
        <v/>
      </c>
      <c r="Q202" s="298" t="str">
        <f>IF(A202="","",杜トラ_入力シート!$AK$2)</f>
        <v/>
      </c>
      <c r="R202" s="299" t="str">
        <f>IF(Q202="", "", 杜トラ_入力シート!$Q$2)</f>
        <v/>
      </c>
      <c r="S202" s="299" t="str">
        <f>IF(Q202="", "", 杜トラ_入力シート!$Q$1)</f>
        <v/>
      </c>
      <c r="T202" s="299" t="str">
        <f>IF(Q202="", "", 杜トラ_入力シート!$V$1)</f>
        <v/>
      </c>
      <c r="U202" s="299" t="str">
        <f>IF(Q202="", "", 杜トラ_入力シート!$Q$2)</f>
        <v/>
      </c>
      <c r="V202" s="299" t="str">
        <f>IF(杜トラ_入力シート!N207="", "", 杜トラ_入力シート!N207)</f>
        <v/>
      </c>
      <c r="W202" s="299" t="str">
        <f>IF(杜トラ_入力シート!O207="", "", 杜トラ_入力シート!O207)</f>
        <v/>
      </c>
      <c r="X202" s="298" t="str">
        <f>IF(Y202="", "", IF($L202="男", VLOOKUP(Y202, データ!$B$2:$C$101, 2, FALSE), IF($L202="女", VLOOKUP(Y202, データ!$F$2:$H$101, 2, FALSE), "")))</f>
        <v/>
      </c>
      <c r="Y202" s="299" t="str">
        <f>IF(A202="","",IF(杜トラ_入力シート!P207="", "", 杜トラ_入力シート!P207))</f>
        <v/>
      </c>
      <c r="Z202" s="299" t="str">
        <f>IF(杜トラ_入力シート!Q207="", "", 杜トラ_入力シート!Q207)</f>
        <v/>
      </c>
      <c r="AA202" s="299" t="str">
        <f>IF(杜トラ_入力シート!R207="", "", 杜トラ_入力シート!R207)</f>
        <v/>
      </c>
      <c r="AB202" s="299" t="str">
        <f>IF(杜トラ_入力シート!S207="", "", 杜トラ_入力シート!S207)</f>
        <v/>
      </c>
      <c r="AC202" s="299" t="str">
        <f>IF(杜トラ_入力シート!T207="", "", 杜トラ_入力シート!T207)</f>
        <v/>
      </c>
      <c r="AD202" s="298" t="str">
        <f>IF(AE202="", "", IF($L202="男", VLOOKUP(AE202, データ!$B$2:$C$101, 2, FALSE), IF($L202="女", VLOOKUP(AE202, データ!$F$2:$H$101, 2, FALSE), "")))</f>
        <v/>
      </c>
      <c r="AE202" s="299" t="str">
        <f>IF(A202="","",IF(杜トラ_入力シート!U207="", "", 杜トラ_入力シート!U207))</f>
        <v/>
      </c>
      <c r="AF202" s="299" t="str">
        <f>IF(杜トラ_入力シート!V207="", "", 杜トラ_入力シート!V207)</f>
        <v/>
      </c>
      <c r="AG202" s="299" t="str">
        <f>IF(杜トラ_入力シート!W207="", "", 杜トラ_入力シート!W207)</f>
        <v/>
      </c>
      <c r="AH202" s="299" t="str">
        <f>IF(杜トラ_入力シート!X207="", "", 杜トラ_入力シート!X207)</f>
        <v/>
      </c>
      <c r="AI202" s="299" t="str">
        <f>IF(杜トラ_入力シート!Y207="", "", 杜トラ_入力シート!Y207)</f>
        <v/>
      </c>
      <c r="AJ202" s="298" t="str">
        <f>IF(AK202="", "", IF($L202="男", VLOOKUP(AK202, データ!$B$2:$C$101, 2, FALSE), IF($L202="女", VLOOKUP(AK202, データ!$F$2:$H$101, 2, FALSE), "")))</f>
        <v/>
      </c>
      <c r="AK202" s="299" t="str">
        <f>IF(A202="","",IF(杜トラ_入力シート!Z207="", "", 杜トラ_入力シート!Z207))</f>
        <v/>
      </c>
      <c r="AL202" s="299" t="str">
        <f>IF(杜トラ_入力シート!AA207="", "", 杜トラ_入力シート!AA207)</f>
        <v/>
      </c>
      <c r="AM202" s="299" t="str">
        <f>IF(杜トラ_入力シート!AB207="", "", 杜トラ_入力シート!AB207)</f>
        <v/>
      </c>
      <c r="AN202" s="299" t="str">
        <f>IF(杜トラ_入力シート!AC207="", "", 杜トラ_入力シート!AC207)</f>
        <v/>
      </c>
      <c r="AO202" s="299" t="str">
        <f>IF(杜トラ_入力シート!AD207="", "", 杜トラ_入力シート!AD207)</f>
        <v/>
      </c>
      <c r="AP202" s="298" t="str">
        <f>IF(AQ202="", "", IF($L202="男", VLOOKUP(AQ202, データ!$B$2:$C$101, 2, FALSE), IF($L202="女", VLOOKUP(AQ202, データ!$F$2:$H$101, 2, FALSE), "")))</f>
        <v/>
      </c>
      <c r="AQ202" s="299" t="str">
        <f>IF(A202="","",IF(杜トラ_入力シート!AE207="", "", 杜トラ_入力シート!AE207))</f>
        <v/>
      </c>
      <c r="AR202" s="299" t="str">
        <f>IF(杜トラ_入力シート!AF207="", "", 杜トラ_入力シート!AF207)</f>
        <v/>
      </c>
      <c r="AS202" s="299" t="str">
        <f>IF(杜トラ_入力シート!AG207="", "", 杜トラ_入力シート!AG207)</f>
        <v/>
      </c>
      <c r="AT202" s="299" t="str">
        <f>IF(杜トラ_入力シート!AH207="", "", 杜トラ_入力シート!AH207)</f>
        <v/>
      </c>
      <c r="AU202" s="299" t="str">
        <f>IF(杜トラ_入力シート!AI207="", "", 杜トラ_入力シート!AI207)</f>
        <v/>
      </c>
      <c r="AV202" s="298" t="str">
        <f>IF(AW202="", "", IF($L202="男", VLOOKUP(AW202, データ!$B$2:$C$101, 2, FALSE), IF($L202="女", VLOOKUP(AW202, データ!$F$2:$H$101, 2, FALSE), "")))</f>
        <v/>
      </c>
      <c r="AW202" s="299" t="str">
        <f>IF(A202="","",IF(杜トラ_入力シート!AJ207="", "", 杜トラ_入力シート!AJ207))</f>
        <v/>
      </c>
      <c r="AX202" s="299" t="str">
        <f>IF(杜トラ_入力シート!AK207="", "", 杜トラ_入力シート!AK207)</f>
        <v/>
      </c>
      <c r="AY202" s="299" t="str">
        <f>IF(杜トラ_入力シート!AL207="", "", 杜トラ_入力シート!AL207)</f>
        <v/>
      </c>
      <c r="AZ202" s="299" t="str">
        <f>IF(杜トラ_入力シート!AM207="", "", 杜トラ_入力シート!AM207)</f>
        <v/>
      </c>
      <c r="BA202" s="299" t="str">
        <f>IF(杜トラ_入力シート!AN207="", "", 杜トラ_入力シート!AN207)</f>
        <v/>
      </c>
      <c r="BB202" s="299" t="str">
        <f t="shared" si="11"/>
        <v/>
      </c>
    </row>
    <row r="259" spans="1:54">
      <c r="A259" s="295">
        <v>1</v>
      </c>
      <c r="B259" s="295">
        <v>2</v>
      </c>
      <c r="C259" s="295">
        <v>3</v>
      </c>
      <c r="D259" s="295">
        <v>4</v>
      </c>
      <c r="E259" s="295">
        <v>5</v>
      </c>
      <c r="F259" s="295">
        <v>6</v>
      </c>
      <c r="G259" s="295">
        <v>7</v>
      </c>
      <c r="H259" s="295">
        <v>8</v>
      </c>
      <c r="I259" s="295">
        <v>9</v>
      </c>
      <c r="J259" s="295">
        <v>9</v>
      </c>
      <c r="K259" s="295">
        <v>10</v>
      </c>
      <c r="L259" s="295">
        <v>11</v>
      </c>
      <c r="M259" s="295">
        <v>12</v>
      </c>
      <c r="N259" s="295">
        <v>13</v>
      </c>
      <c r="O259" s="295">
        <v>14</v>
      </c>
      <c r="P259" s="295">
        <v>15</v>
      </c>
      <c r="Q259" s="295">
        <v>16</v>
      </c>
      <c r="R259" s="295">
        <v>17</v>
      </c>
      <c r="S259" s="295">
        <v>18</v>
      </c>
      <c r="T259" s="295">
        <v>19</v>
      </c>
      <c r="U259" s="295">
        <v>19</v>
      </c>
      <c r="V259" s="295">
        <v>20</v>
      </c>
      <c r="X259" s="295">
        <v>21</v>
      </c>
      <c r="Y259" s="295">
        <v>22</v>
      </c>
      <c r="Z259" s="295">
        <v>23</v>
      </c>
      <c r="AA259" s="295">
        <v>23</v>
      </c>
      <c r="AB259" s="295">
        <v>24</v>
      </c>
      <c r="AC259" s="295">
        <v>25</v>
      </c>
      <c r="AD259" s="295">
        <v>26</v>
      </c>
      <c r="AE259" s="295">
        <v>27</v>
      </c>
      <c r="AF259" s="295">
        <v>28</v>
      </c>
      <c r="AG259" s="295">
        <v>28</v>
      </c>
      <c r="AH259" s="295">
        <v>29</v>
      </c>
      <c r="AI259" s="295">
        <v>30</v>
      </c>
      <c r="AJ259" s="295">
        <v>31</v>
      </c>
      <c r="AK259" s="295">
        <v>32</v>
      </c>
      <c r="AL259" s="295">
        <v>33</v>
      </c>
      <c r="AM259" s="295">
        <v>33</v>
      </c>
      <c r="AN259" s="295">
        <v>34</v>
      </c>
      <c r="AO259" s="295">
        <v>35</v>
      </c>
      <c r="AP259" s="295">
        <v>36</v>
      </c>
      <c r="AQ259" s="295">
        <v>37</v>
      </c>
      <c r="AR259" s="295">
        <v>38</v>
      </c>
      <c r="AS259" s="295">
        <v>38</v>
      </c>
      <c r="AT259" s="295">
        <v>39</v>
      </c>
      <c r="AU259" s="295">
        <v>40</v>
      </c>
      <c r="AV259" s="295">
        <v>41</v>
      </c>
      <c r="AW259" s="295">
        <v>42</v>
      </c>
      <c r="AX259" s="295">
        <v>43</v>
      </c>
      <c r="AY259" s="295">
        <v>43</v>
      </c>
      <c r="AZ259" s="295">
        <v>44</v>
      </c>
      <c r="BA259" s="295">
        <v>45</v>
      </c>
      <c r="BB259" s="295">
        <v>46</v>
      </c>
    </row>
  </sheetData>
  <mergeCells count="50">
    <mergeCell ref="BA1:BA2"/>
    <mergeCell ref="BB1:BB2"/>
    <mergeCell ref="AU1:AU2"/>
    <mergeCell ref="AV1:AV2"/>
    <mergeCell ref="AW1:AW2"/>
    <mergeCell ref="AX1:AX2"/>
    <mergeCell ref="AY1:AY2"/>
    <mergeCell ref="AZ1:AZ2"/>
    <mergeCell ref="AT1:AT2"/>
    <mergeCell ref="AI1:AI2"/>
    <mergeCell ref="AJ1:AJ2"/>
    <mergeCell ref="AK1:AK2"/>
    <mergeCell ref="AL1:AL2"/>
    <mergeCell ref="AM1:AM2"/>
    <mergeCell ref="AN1:AN2"/>
    <mergeCell ref="AO1:AO2"/>
    <mergeCell ref="AP1:AP2"/>
    <mergeCell ref="AQ1:AQ2"/>
    <mergeCell ref="AR1:AR2"/>
    <mergeCell ref="AS1:AS2"/>
    <mergeCell ref="AH1:AH2"/>
    <mergeCell ref="W1:W2"/>
    <mergeCell ref="X1:X2"/>
    <mergeCell ref="Y1:Y2"/>
    <mergeCell ref="Z1:Z2"/>
    <mergeCell ref="AA1:AA2"/>
    <mergeCell ref="AB1:AB2"/>
    <mergeCell ref="AC1:AC2"/>
    <mergeCell ref="AD1:AD2"/>
    <mergeCell ref="AE1:AE2"/>
    <mergeCell ref="AF1:AF2"/>
    <mergeCell ref="AG1:AG2"/>
    <mergeCell ref="V1:V2"/>
    <mergeCell ref="J1:K1"/>
    <mergeCell ref="L1:L2"/>
    <mergeCell ref="M1:M2"/>
    <mergeCell ref="N1:N2"/>
    <mergeCell ref="O1:O2"/>
    <mergeCell ref="P1:P2"/>
    <mergeCell ref="Q1:Q2"/>
    <mergeCell ref="R1:R2"/>
    <mergeCell ref="S1:S2"/>
    <mergeCell ref="T1:T2"/>
    <mergeCell ref="U1:U2"/>
    <mergeCell ref="I1:I2"/>
    <mergeCell ref="A1:A2"/>
    <mergeCell ref="B1:B2"/>
    <mergeCell ref="C1:D1"/>
    <mergeCell ref="E1:F1"/>
    <mergeCell ref="G1:H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A989-1BAE-4C88-94F5-910D154F6D46}">
  <sheetPr codeName="Sheet6"/>
  <dimension ref="A1:O202"/>
  <sheetViews>
    <sheetView workbookViewId="0">
      <selection activeCell="A2" sqref="A2"/>
    </sheetView>
  </sheetViews>
  <sheetFormatPr defaultRowHeight="18.149999999999999"/>
  <cols>
    <col min="1" max="5" width="8.7265625" style="294"/>
    <col min="6" max="10" width="11.90625" style="294" customWidth="1"/>
    <col min="11" max="261" width="8.7265625" style="294"/>
    <col min="262" max="266" width="11.90625" style="294" customWidth="1"/>
    <col min="267" max="517" width="8.7265625" style="294"/>
    <col min="518" max="522" width="11.90625" style="294" customWidth="1"/>
    <col min="523" max="773" width="8.7265625" style="294"/>
    <col min="774" max="778" width="11.90625" style="294" customWidth="1"/>
    <col min="779" max="1029" width="8.7265625" style="294"/>
    <col min="1030" max="1034" width="11.90625" style="294" customWidth="1"/>
    <col min="1035" max="1285" width="8.7265625" style="294"/>
    <col min="1286" max="1290" width="11.90625" style="294" customWidth="1"/>
    <col min="1291" max="1541" width="8.7265625" style="294"/>
    <col min="1542" max="1546" width="11.90625" style="294" customWidth="1"/>
    <col min="1547" max="1797" width="8.7265625" style="294"/>
    <col min="1798" max="1802" width="11.90625" style="294" customWidth="1"/>
    <col min="1803" max="2053" width="8.7265625" style="294"/>
    <col min="2054" max="2058" width="11.90625" style="294" customWidth="1"/>
    <col min="2059" max="2309" width="8.7265625" style="294"/>
    <col min="2310" max="2314" width="11.90625" style="294" customWidth="1"/>
    <col min="2315" max="2565" width="8.7265625" style="294"/>
    <col min="2566" max="2570" width="11.90625" style="294" customWidth="1"/>
    <col min="2571" max="2821" width="8.7265625" style="294"/>
    <col min="2822" max="2826" width="11.90625" style="294" customWidth="1"/>
    <col min="2827" max="3077" width="8.7265625" style="294"/>
    <col min="3078" max="3082" width="11.90625" style="294" customWidth="1"/>
    <col min="3083" max="3333" width="8.7265625" style="294"/>
    <col min="3334" max="3338" width="11.90625" style="294" customWidth="1"/>
    <col min="3339" max="3589" width="8.7265625" style="294"/>
    <col min="3590" max="3594" width="11.90625" style="294" customWidth="1"/>
    <col min="3595" max="3845" width="8.7265625" style="294"/>
    <col min="3846" max="3850" width="11.90625" style="294" customWidth="1"/>
    <col min="3851" max="4101" width="8.7265625" style="294"/>
    <col min="4102" max="4106" width="11.90625" style="294" customWidth="1"/>
    <col min="4107" max="4357" width="8.7265625" style="294"/>
    <col min="4358" max="4362" width="11.90625" style="294" customWidth="1"/>
    <col min="4363" max="4613" width="8.7265625" style="294"/>
    <col min="4614" max="4618" width="11.90625" style="294" customWidth="1"/>
    <col min="4619" max="4869" width="8.7265625" style="294"/>
    <col min="4870" max="4874" width="11.90625" style="294" customWidth="1"/>
    <col min="4875" max="5125" width="8.7265625" style="294"/>
    <col min="5126" max="5130" width="11.90625" style="294" customWidth="1"/>
    <col min="5131" max="5381" width="8.7265625" style="294"/>
    <col min="5382" max="5386" width="11.90625" style="294" customWidth="1"/>
    <col min="5387" max="5637" width="8.7265625" style="294"/>
    <col min="5638" max="5642" width="11.90625" style="294" customWidth="1"/>
    <col min="5643" max="5893" width="8.7265625" style="294"/>
    <col min="5894" max="5898" width="11.90625" style="294" customWidth="1"/>
    <col min="5899" max="6149" width="8.7265625" style="294"/>
    <col min="6150" max="6154" width="11.90625" style="294" customWidth="1"/>
    <col min="6155" max="6405" width="8.7265625" style="294"/>
    <col min="6406" max="6410" width="11.90625" style="294" customWidth="1"/>
    <col min="6411" max="6661" width="8.7265625" style="294"/>
    <col min="6662" max="6666" width="11.90625" style="294" customWidth="1"/>
    <col min="6667" max="6917" width="8.7265625" style="294"/>
    <col min="6918" max="6922" width="11.90625" style="294" customWidth="1"/>
    <col min="6923" max="7173" width="8.7265625" style="294"/>
    <col min="7174" max="7178" width="11.90625" style="294" customWidth="1"/>
    <col min="7179" max="7429" width="8.7265625" style="294"/>
    <col min="7430" max="7434" width="11.90625" style="294" customWidth="1"/>
    <col min="7435" max="7685" width="8.7265625" style="294"/>
    <col min="7686" max="7690" width="11.90625" style="294" customWidth="1"/>
    <col min="7691" max="7941" width="8.7265625" style="294"/>
    <col min="7942" max="7946" width="11.90625" style="294" customWidth="1"/>
    <col min="7947" max="8197" width="8.7265625" style="294"/>
    <col min="8198" max="8202" width="11.90625" style="294" customWidth="1"/>
    <col min="8203" max="8453" width="8.7265625" style="294"/>
    <col min="8454" max="8458" width="11.90625" style="294" customWidth="1"/>
    <col min="8459" max="8709" width="8.7265625" style="294"/>
    <col min="8710" max="8714" width="11.90625" style="294" customWidth="1"/>
    <col min="8715" max="8965" width="8.7265625" style="294"/>
    <col min="8966" max="8970" width="11.90625" style="294" customWidth="1"/>
    <col min="8971" max="9221" width="8.7265625" style="294"/>
    <col min="9222" max="9226" width="11.90625" style="294" customWidth="1"/>
    <col min="9227" max="9477" width="8.7265625" style="294"/>
    <col min="9478" max="9482" width="11.90625" style="294" customWidth="1"/>
    <col min="9483" max="9733" width="8.7265625" style="294"/>
    <col min="9734" max="9738" width="11.90625" style="294" customWidth="1"/>
    <col min="9739" max="9989" width="8.7265625" style="294"/>
    <col min="9990" max="9994" width="11.90625" style="294" customWidth="1"/>
    <col min="9995" max="10245" width="8.7265625" style="294"/>
    <col min="10246" max="10250" width="11.90625" style="294" customWidth="1"/>
    <col min="10251" max="10501" width="8.7265625" style="294"/>
    <col min="10502" max="10506" width="11.90625" style="294" customWidth="1"/>
    <col min="10507" max="10757" width="8.7265625" style="294"/>
    <col min="10758" max="10762" width="11.90625" style="294" customWidth="1"/>
    <col min="10763" max="11013" width="8.7265625" style="294"/>
    <col min="11014" max="11018" width="11.90625" style="294" customWidth="1"/>
    <col min="11019" max="11269" width="8.7265625" style="294"/>
    <col min="11270" max="11274" width="11.90625" style="294" customWidth="1"/>
    <col min="11275" max="11525" width="8.7265625" style="294"/>
    <col min="11526" max="11530" width="11.90625" style="294" customWidth="1"/>
    <col min="11531" max="11781" width="8.7265625" style="294"/>
    <col min="11782" max="11786" width="11.90625" style="294" customWidth="1"/>
    <col min="11787" max="12037" width="8.7265625" style="294"/>
    <col min="12038" max="12042" width="11.90625" style="294" customWidth="1"/>
    <col min="12043" max="12293" width="8.7265625" style="294"/>
    <col min="12294" max="12298" width="11.90625" style="294" customWidth="1"/>
    <col min="12299" max="12549" width="8.7265625" style="294"/>
    <col min="12550" max="12554" width="11.90625" style="294" customWidth="1"/>
    <col min="12555" max="12805" width="8.7265625" style="294"/>
    <col min="12806" max="12810" width="11.90625" style="294" customWidth="1"/>
    <col min="12811" max="13061" width="8.7265625" style="294"/>
    <col min="13062" max="13066" width="11.90625" style="294" customWidth="1"/>
    <col min="13067" max="13317" width="8.7265625" style="294"/>
    <col min="13318" max="13322" width="11.90625" style="294" customWidth="1"/>
    <col min="13323" max="13573" width="8.7265625" style="294"/>
    <col min="13574" max="13578" width="11.90625" style="294" customWidth="1"/>
    <col min="13579" max="13829" width="8.7265625" style="294"/>
    <col min="13830" max="13834" width="11.90625" style="294" customWidth="1"/>
    <col min="13835" max="14085" width="8.7265625" style="294"/>
    <col min="14086" max="14090" width="11.90625" style="294" customWidth="1"/>
    <col min="14091" max="14341" width="8.7265625" style="294"/>
    <col min="14342" max="14346" width="11.90625" style="294" customWidth="1"/>
    <col min="14347" max="14597" width="8.7265625" style="294"/>
    <col min="14598" max="14602" width="11.90625" style="294" customWidth="1"/>
    <col min="14603" max="14853" width="8.7265625" style="294"/>
    <col min="14854" max="14858" width="11.90625" style="294" customWidth="1"/>
    <col min="14859" max="15109" width="8.7265625" style="294"/>
    <col min="15110" max="15114" width="11.90625" style="294" customWidth="1"/>
    <col min="15115" max="15365" width="8.7265625" style="294"/>
    <col min="15366" max="15370" width="11.90625" style="294" customWidth="1"/>
    <col min="15371" max="15621" width="8.7265625" style="294"/>
    <col min="15622" max="15626" width="11.90625" style="294" customWidth="1"/>
    <col min="15627" max="15877" width="8.7265625" style="294"/>
    <col min="15878" max="15882" width="11.90625" style="294" customWidth="1"/>
    <col min="15883" max="16133" width="8.7265625" style="294"/>
    <col min="16134" max="16138" width="11.90625" style="294" customWidth="1"/>
    <col min="16139" max="16384" width="8.7265625" style="294"/>
  </cols>
  <sheetData>
    <row r="1" spans="1:15">
      <c r="A1" s="294" t="s">
        <v>256</v>
      </c>
      <c r="F1" s="294" t="s">
        <v>257</v>
      </c>
    </row>
    <row r="2" spans="1:15">
      <c r="A2" s="294" t="str">
        <f>杜トラ_入力シート!H8&amp;","&amp;杜トラ_入力シート!I8&amp;","&amp;data!X3</f>
        <v>,,</v>
      </c>
      <c r="B2" s="294" t="str">
        <f>杜トラ_入力シート!H8&amp;","&amp;杜トラ_入力シート!I8&amp;","&amp;data!AD3</f>
        <v>,,</v>
      </c>
      <c r="C2" s="294" t="str">
        <f>杜トラ_入力シート!H8&amp;","&amp;杜トラ_入力シート!I8&amp;","&amp;data!AJ3</f>
        <v>,,</v>
      </c>
      <c r="D2" s="294" t="str">
        <f>杜トラ_入力シート!H8&amp;","&amp;杜トラ_入力シート!I8&amp;","&amp;data!AP3</f>
        <v>,,</v>
      </c>
      <c r="E2" s="294" t="str">
        <f>杜トラ_入力シート!H8&amp;","&amp;杜トラ_入力シート!I8&amp;","&amp;data!AV3</f>
        <v>,,</v>
      </c>
      <c r="F2" s="294" t="str">
        <f>data!X3&amp;","&amp;杜トラ_入力シート!S8</f>
        <v>,</v>
      </c>
      <c r="G2" s="294" t="str">
        <f>data!AD3&amp;","&amp;杜トラ_入力シート!X8</f>
        <v>,</v>
      </c>
      <c r="H2" s="294" t="str">
        <f>data!AJ3&amp;","&amp;杜トラ_入力シート!AC8</f>
        <v>,</v>
      </c>
      <c r="I2" s="294" t="str">
        <f>data!AP3&amp;","&amp;杜トラ_入力シート!AH8</f>
        <v>,</v>
      </c>
      <c r="J2" s="294" t="str">
        <f>data!AV3&amp;","&amp;杜トラ_入力シート!AM8</f>
        <v>,</v>
      </c>
      <c r="K2" s="294" t="str">
        <f>data!X3&amp;","&amp;COUNTIF($F$2:$J2,F2)</f>
        <v>,5</v>
      </c>
      <c r="L2" s="294" t="str">
        <f>data!AD3&amp;","&amp;COUNTIF($F$2:$J2,G2)</f>
        <v>,5</v>
      </c>
      <c r="M2" s="294" t="str">
        <f>data!AJ3&amp;","&amp;COUNTIF($F$2:$J2,H2)</f>
        <v>,5</v>
      </c>
      <c r="N2" s="294" t="str">
        <f>data!AP3&amp;","&amp;COUNTIF($F$2:$J2,I2)</f>
        <v>,5</v>
      </c>
      <c r="O2" s="294" t="str">
        <f>data!AV3&amp;","&amp;COUNTIF($F$2:$J2,J2)</f>
        <v>,5</v>
      </c>
    </row>
    <row r="3" spans="1:15">
      <c r="A3" s="294" t="str">
        <f>杜トラ_入力シート!H9&amp;","&amp;杜トラ_入力シート!I9&amp;","&amp;data!X4</f>
        <v>,,</v>
      </c>
      <c r="B3" s="294" t="str">
        <f>杜トラ_入力シート!H9&amp;","&amp;杜トラ_入力シート!I9&amp;","&amp;data!AD4</f>
        <v>,,</v>
      </c>
      <c r="C3" s="294" t="str">
        <f>杜トラ_入力シート!H9&amp;","&amp;杜トラ_入力シート!I9&amp;","&amp;data!AJ4</f>
        <v>,,</v>
      </c>
      <c r="D3" s="294" t="str">
        <f>杜トラ_入力シート!H9&amp;","&amp;杜トラ_入力シート!I9&amp;","&amp;data!AP4</f>
        <v>,,</v>
      </c>
      <c r="E3" s="294" t="str">
        <f>杜トラ_入力シート!H9&amp;","&amp;杜トラ_入力シート!I9&amp;","&amp;data!AV4</f>
        <v>,,</v>
      </c>
      <c r="F3" s="294" t="str">
        <f>data!X4&amp;","&amp;杜トラ_入力シート!S9</f>
        <v>,</v>
      </c>
      <c r="G3" s="294" t="str">
        <f>data!AD4&amp;","&amp;杜トラ_入力シート!X9</f>
        <v>,</v>
      </c>
      <c r="H3" s="294" t="str">
        <f>data!AJ4&amp;","&amp;杜トラ_入力シート!AC9</f>
        <v>,</v>
      </c>
      <c r="I3" s="294" t="str">
        <f>data!AP4&amp;","&amp;杜トラ_入力シート!AH9</f>
        <v>,</v>
      </c>
      <c r="J3" s="294" t="str">
        <f>data!AV4&amp;","&amp;杜トラ_入力シート!AM9</f>
        <v>,</v>
      </c>
      <c r="K3" s="294" t="str">
        <f>data!X4&amp;","&amp;COUNTIF($F$2:$J3,F3)</f>
        <v>,10</v>
      </c>
      <c r="L3" s="294" t="str">
        <f>data!AD4&amp;","&amp;COUNTIF($F$2:$J3,G3)</f>
        <v>,10</v>
      </c>
      <c r="M3" s="294" t="str">
        <f>data!AJ4&amp;","&amp;COUNTIF($F$2:$J3,H3)</f>
        <v>,10</v>
      </c>
      <c r="N3" s="294" t="str">
        <f>data!AP4&amp;","&amp;COUNTIF($F$2:$J3,I3)</f>
        <v>,10</v>
      </c>
      <c r="O3" s="294" t="str">
        <f>data!AV4&amp;","&amp;COUNTIF($F$2:$J3,J3)</f>
        <v>,10</v>
      </c>
    </row>
    <row r="4" spans="1:15">
      <c r="A4" s="294" t="str">
        <f>杜トラ_入力シート!H10&amp;","&amp;杜トラ_入力シート!I10&amp;","&amp;data!X5</f>
        <v>,,</v>
      </c>
      <c r="B4" s="294" t="str">
        <f>杜トラ_入力シート!H10&amp;","&amp;杜トラ_入力シート!I10&amp;","&amp;data!AD5</f>
        <v>,,</v>
      </c>
      <c r="C4" s="294" t="str">
        <f>杜トラ_入力シート!H10&amp;","&amp;杜トラ_入力シート!I10&amp;","&amp;data!AJ5</f>
        <v>,,</v>
      </c>
      <c r="D4" s="294" t="str">
        <f>杜トラ_入力シート!H10&amp;","&amp;杜トラ_入力シート!I10&amp;","&amp;data!AP5</f>
        <v>,,</v>
      </c>
      <c r="E4" s="294" t="str">
        <f>杜トラ_入力シート!H10&amp;","&amp;杜トラ_入力シート!I10&amp;","&amp;data!AV5</f>
        <v>,,</v>
      </c>
      <c r="F4" s="294" t="str">
        <f>data!X5&amp;","&amp;杜トラ_入力シート!S10</f>
        <v>,</v>
      </c>
      <c r="G4" s="294" t="str">
        <f>data!AD5&amp;","&amp;杜トラ_入力シート!X10</f>
        <v>,</v>
      </c>
      <c r="H4" s="294" t="str">
        <f>data!AJ5&amp;","&amp;杜トラ_入力シート!AC10</f>
        <v>,</v>
      </c>
      <c r="I4" s="294" t="str">
        <f>data!AP5&amp;","&amp;杜トラ_入力シート!AH10</f>
        <v>,</v>
      </c>
      <c r="J4" s="294" t="str">
        <f>data!AV5&amp;","&amp;杜トラ_入力シート!AM10</f>
        <v>,</v>
      </c>
      <c r="K4" s="294" t="str">
        <f>data!X5&amp;","&amp;COUNTIF($F$2:$J4,F4)</f>
        <v>,15</v>
      </c>
      <c r="L4" s="294" t="str">
        <f>data!AD5&amp;","&amp;COUNTIF($F$2:$J4,G4)</f>
        <v>,15</v>
      </c>
      <c r="M4" s="294" t="str">
        <f>data!AJ5&amp;","&amp;COUNTIF($F$2:$J4,H4)</f>
        <v>,15</v>
      </c>
      <c r="N4" s="294" t="str">
        <f>data!AP5&amp;","&amp;COUNTIF($F$2:$J4,I4)</f>
        <v>,15</v>
      </c>
      <c r="O4" s="294" t="str">
        <f>data!AV5&amp;","&amp;COUNTIF($F$2:$J4,J4)</f>
        <v>,15</v>
      </c>
    </row>
    <row r="5" spans="1:15">
      <c r="A5" s="294" t="str">
        <f>杜トラ_入力シート!H11&amp;","&amp;杜トラ_入力シート!I11&amp;","&amp;data!X6</f>
        <v>,,</v>
      </c>
      <c r="B5" s="294" t="str">
        <f>杜トラ_入力シート!H11&amp;","&amp;杜トラ_入力シート!I11&amp;","&amp;data!AD6</f>
        <v>,,</v>
      </c>
      <c r="C5" s="294" t="str">
        <f>杜トラ_入力シート!H11&amp;","&amp;杜トラ_入力シート!I11&amp;","&amp;data!AJ6</f>
        <v>,,</v>
      </c>
      <c r="D5" s="294" t="str">
        <f>杜トラ_入力シート!H11&amp;","&amp;杜トラ_入力シート!I11&amp;","&amp;data!AP6</f>
        <v>,,</v>
      </c>
      <c r="E5" s="294" t="str">
        <f>杜トラ_入力シート!H11&amp;","&amp;杜トラ_入力シート!I11&amp;","&amp;data!AV6</f>
        <v>,,</v>
      </c>
      <c r="F5" s="294" t="str">
        <f>data!X6&amp;","&amp;杜トラ_入力シート!S11</f>
        <v>,</v>
      </c>
      <c r="G5" s="294" t="str">
        <f>data!AD6&amp;","&amp;杜トラ_入力シート!X11</f>
        <v>,</v>
      </c>
      <c r="H5" s="294" t="str">
        <f>data!AJ6&amp;","&amp;杜トラ_入力シート!AC11</f>
        <v>,</v>
      </c>
      <c r="I5" s="294" t="str">
        <f>data!AP6&amp;","&amp;杜トラ_入力シート!AH11</f>
        <v>,</v>
      </c>
      <c r="J5" s="294" t="str">
        <f>data!AV6&amp;","&amp;杜トラ_入力シート!AM11</f>
        <v>,</v>
      </c>
      <c r="K5" s="294" t="str">
        <f>data!X6&amp;","&amp;COUNTIF($F$2:$J5,F5)</f>
        <v>,20</v>
      </c>
      <c r="L5" s="294" t="str">
        <f>data!AD6&amp;","&amp;COUNTIF($F$2:$J5,G5)</f>
        <v>,20</v>
      </c>
      <c r="M5" s="294" t="str">
        <f>data!AJ6&amp;","&amp;COUNTIF($F$2:$J5,H5)</f>
        <v>,20</v>
      </c>
      <c r="N5" s="294" t="str">
        <f>data!AP6&amp;","&amp;COUNTIF($F$2:$J5,I5)</f>
        <v>,20</v>
      </c>
      <c r="O5" s="294" t="str">
        <f>data!AV6&amp;","&amp;COUNTIF($F$2:$J5,J5)</f>
        <v>,20</v>
      </c>
    </row>
    <row r="6" spans="1:15">
      <c r="A6" s="294" t="str">
        <f>杜トラ_入力シート!H12&amp;","&amp;杜トラ_入力シート!I12&amp;","&amp;data!X7</f>
        <v>,,</v>
      </c>
      <c r="B6" s="294" t="str">
        <f>杜トラ_入力シート!H12&amp;","&amp;杜トラ_入力シート!I12&amp;","&amp;data!AD7</f>
        <v>,,</v>
      </c>
      <c r="C6" s="294" t="str">
        <f>杜トラ_入力シート!H12&amp;","&amp;杜トラ_入力シート!I12&amp;","&amp;data!AJ7</f>
        <v>,,</v>
      </c>
      <c r="D6" s="294" t="str">
        <f>杜トラ_入力シート!H12&amp;","&amp;杜トラ_入力シート!I12&amp;","&amp;data!AP7</f>
        <v>,,</v>
      </c>
      <c r="E6" s="294" t="str">
        <f>杜トラ_入力シート!H12&amp;","&amp;杜トラ_入力シート!I12&amp;","&amp;data!AV7</f>
        <v>,,</v>
      </c>
      <c r="F6" s="294" t="str">
        <f>data!X7&amp;","&amp;杜トラ_入力シート!S12</f>
        <v>,</v>
      </c>
      <c r="G6" s="294" t="str">
        <f>data!AD7&amp;","&amp;杜トラ_入力シート!X12</f>
        <v>,</v>
      </c>
      <c r="H6" s="294" t="str">
        <f>data!AJ7&amp;","&amp;杜トラ_入力シート!AC12</f>
        <v>,</v>
      </c>
      <c r="I6" s="294" t="str">
        <f>data!AP7&amp;","&amp;杜トラ_入力シート!AH12</f>
        <v>,</v>
      </c>
      <c r="J6" s="294" t="str">
        <f>data!AV7&amp;","&amp;杜トラ_入力シート!AM12</f>
        <v>,</v>
      </c>
      <c r="K6" s="294" t="str">
        <f>data!X7&amp;","&amp;COUNTIF($F$2:$J6,F6)</f>
        <v>,25</v>
      </c>
      <c r="L6" s="294" t="str">
        <f>data!AD7&amp;","&amp;COUNTIF($F$2:$J6,G6)</f>
        <v>,25</v>
      </c>
      <c r="M6" s="294" t="str">
        <f>data!AJ7&amp;","&amp;COUNTIF($F$2:$J6,H6)</f>
        <v>,25</v>
      </c>
      <c r="N6" s="294" t="str">
        <f>data!AP7&amp;","&amp;COUNTIF($F$2:$J6,I6)</f>
        <v>,25</v>
      </c>
      <c r="O6" s="294" t="str">
        <f>data!AV7&amp;","&amp;COUNTIF($F$2:$J6,J6)</f>
        <v>,25</v>
      </c>
    </row>
    <row r="7" spans="1:15">
      <c r="A7" s="294" t="str">
        <f>杜トラ_入力シート!H13&amp;","&amp;杜トラ_入力シート!I13&amp;","&amp;data!X8</f>
        <v>,,</v>
      </c>
      <c r="B7" s="294" t="str">
        <f>杜トラ_入力シート!H13&amp;","&amp;杜トラ_入力シート!I13&amp;","&amp;data!AD8</f>
        <v>,,</v>
      </c>
      <c r="C7" s="294" t="str">
        <f>杜トラ_入力シート!H13&amp;","&amp;杜トラ_入力シート!I13&amp;","&amp;data!AJ8</f>
        <v>,,</v>
      </c>
      <c r="D7" s="294" t="str">
        <f>杜トラ_入力シート!H13&amp;","&amp;杜トラ_入力シート!I13&amp;","&amp;data!AP8</f>
        <v>,,</v>
      </c>
      <c r="E7" s="294" t="str">
        <f>杜トラ_入力シート!H13&amp;","&amp;杜トラ_入力シート!I13&amp;","&amp;data!AV8</f>
        <v>,,</v>
      </c>
      <c r="F7" s="294" t="str">
        <f>data!X8&amp;","&amp;杜トラ_入力シート!S13</f>
        <v>,</v>
      </c>
      <c r="G7" s="294" t="str">
        <f>data!AD8&amp;","&amp;杜トラ_入力シート!X13</f>
        <v>,</v>
      </c>
      <c r="H7" s="294" t="str">
        <f>data!AJ8&amp;","&amp;杜トラ_入力シート!AC13</f>
        <v>,</v>
      </c>
      <c r="I7" s="294" t="str">
        <f>data!AP8&amp;","&amp;杜トラ_入力シート!AH13</f>
        <v>,</v>
      </c>
      <c r="J7" s="294" t="str">
        <f>data!AV8&amp;","&amp;杜トラ_入力シート!AM13</f>
        <v>,</v>
      </c>
      <c r="K7" s="294" t="str">
        <f>data!X8&amp;","&amp;COUNTIF($F$2:$J7,F7)</f>
        <v>,30</v>
      </c>
      <c r="L7" s="294" t="str">
        <f>data!AD8&amp;","&amp;COUNTIF($F$2:$J7,G7)</f>
        <v>,30</v>
      </c>
      <c r="M7" s="294" t="str">
        <f>data!AJ8&amp;","&amp;COUNTIF($F$2:$J7,H7)</f>
        <v>,30</v>
      </c>
      <c r="N7" s="294" t="str">
        <f>data!AP8&amp;","&amp;COUNTIF($F$2:$J7,I7)</f>
        <v>,30</v>
      </c>
      <c r="O7" s="294" t="str">
        <f>data!AV8&amp;","&amp;COUNTIF($F$2:$J7,J7)</f>
        <v>,30</v>
      </c>
    </row>
    <row r="8" spans="1:15">
      <c r="A8" s="294" t="str">
        <f>杜トラ_入力シート!H14&amp;","&amp;杜トラ_入力シート!I14&amp;","&amp;data!X9</f>
        <v>,,</v>
      </c>
      <c r="B8" s="294" t="str">
        <f>杜トラ_入力シート!H14&amp;","&amp;杜トラ_入力シート!I14&amp;","&amp;data!AD9</f>
        <v>,,</v>
      </c>
      <c r="C8" s="294" t="str">
        <f>杜トラ_入力シート!H14&amp;","&amp;杜トラ_入力シート!I14&amp;","&amp;data!AJ9</f>
        <v>,,</v>
      </c>
      <c r="D8" s="294" t="str">
        <f>杜トラ_入力シート!H14&amp;","&amp;杜トラ_入力シート!I14&amp;","&amp;data!AP9</f>
        <v>,,</v>
      </c>
      <c r="E8" s="294" t="str">
        <f>杜トラ_入力シート!H14&amp;","&amp;杜トラ_入力シート!I14&amp;","&amp;data!AV9</f>
        <v>,,</v>
      </c>
      <c r="F8" s="294" t="str">
        <f>data!X9&amp;","&amp;杜トラ_入力シート!S14</f>
        <v>,</v>
      </c>
      <c r="G8" s="294" t="str">
        <f>data!AD9&amp;","&amp;杜トラ_入力シート!X14</f>
        <v>,</v>
      </c>
      <c r="H8" s="294" t="str">
        <f>data!AJ9&amp;","&amp;杜トラ_入力シート!AC14</f>
        <v>,</v>
      </c>
      <c r="I8" s="294" t="str">
        <f>data!AP9&amp;","&amp;杜トラ_入力シート!AH14</f>
        <v>,</v>
      </c>
      <c r="J8" s="294" t="str">
        <f>data!AV9&amp;","&amp;杜トラ_入力シート!AM14</f>
        <v>,</v>
      </c>
      <c r="K8" s="294" t="str">
        <f>data!X9&amp;","&amp;COUNTIF($F$2:$J8,F8)</f>
        <v>,35</v>
      </c>
      <c r="L8" s="294" t="str">
        <f>data!AD9&amp;","&amp;COUNTIF($F$2:$J8,G8)</f>
        <v>,35</v>
      </c>
      <c r="M8" s="294" t="str">
        <f>data!AJ9&amp;","&amp;COUNTIF($F$2:$J8,H8)</f>
        <v>,35</v>
      </c>
      <c r="N8" s="294" t="str">
        <f>data!AP9&amp;","&amp;COUNTIF($F$2:$J8,I8)</f>
        <v>,35</v>
      </c>
      <c r="O8" s="294" t="str">
        <f>data!AV9&amp;","&amp;COUNTIF($F$2:$J8,J8)</f>
        <v>,35</v>
      </c>
    </row>
    <row r="9" spans="1:15">
      <c r="A9" s="294" t="str">
        <f>杜トラ_入力シート!H15&amp;","&amp;杜トラ_入力シート!I15&amp;","&amp;data!X10</f>
        <v>,,</v>
      </c>
      <c r="B9" s="294" t="str">
        <f>杜トラ_入力シート!H15&amp;","&amp;杜トラ_入力シート!I15&amp;","&amp;data!AD10</f>
        <v>,,</v>
      </c>
      <c r="C9" s="294" t="str">
        <f>杜トラ_入力シート!H15&amp;","&amp;杜トラ_入力シート!I15&amp;","&amp;data!AJ10</f>
        <v>,,</v>
      </c>
      <c r="D9" s="294" t="str">
        <f>杜トラ_入力シート!H15&amp;","&amp;杜トラ_入力シート!I15&amp;","&amp;data!AP10</f>
        <v>,,</v>
      </c>
      <c r="E9" s="294" t="str">
        <f>杜トラ_入力シート!H15&amp;","&amp;杜トラ_入力シート!I15&amp;","&amp;data!AV10</f>
        <v>,,</v>
      </c>
      <c r="F9" s="294" t="str">
        <f>data!X10&amp;","&amp;杜トラ_入力シート!S15</f>
        <v>,</v>
      </c>
      <c r="G9" s="294" t="str">
        <f>data!AD10&amp;","&amp;杜トラ_入力シート!X15</f>
        <v>,</v>
      </c>
      <c r="H9" s="294" t="str">
        <f>data!AJ10&amp;","&amp;杜トラ_入力シート!AC15</f>
        <v>,</v>
      </c>
      <c r="I9" s="294" t="str">
        <f>data!AP10&amp;","&amp;杜トラ_入力シート!AH15</f>
        <v>,</v>
      </c>
      <c r="J9" s="294" t="str">
        <f>data!AV10&amp;","&amp;杜トラ_入力シート!AM15</f>
        <v>,</v>
      </c>
      <c r="K9" s="294" t="str">
        <f>data!X10&amp;","&amp;COUNTIF($F$2:$J9,F9)</f>
        <v>,40</v>
      </c>
      <c r="L9" s="294" t="str">
        <f>data!AD10&amp;","&amp;COUNTIF($F$2:$J9,G9)</f>
        <v>,40</v>
      </c>
      <c r="M9" s="294" t="str">
        <f>data!AJ10&amp;","&amp;COUNTIF($F$2:$J9,H9)</f>
        <v>,40</v>
      </c>
      <c r="N9" s="294" t="str">
        <f>data!AP10&amp;","&amp;COUNTIF($F$2:$J9,I9)</f>
        <v>,40</v>
      </c>
      <c r="O9" s="294" t="str">
        <f>data!AV10&amp;","&amp;COUNTIF($F$2:$J9,J9)</f>
        <v>,40</v>
      </c>
    </row>
    <row r="10" spans="1:15">
      <c r="A10" s="294" t="str">
        <f>杜トラ_入力シート!H16&amp;","&amp;杜トラ_入力シート!I16&amp;","&amp;data!X11</f>
        <v>,,</v>
      </c>
      <c r="B10" s="294" t="str">
        <f>杜トラ_入力シート!H16&amp;","&amp;杜トラ_入力シート!I16&amp;","&amp;data!AD11</f>
        <v>,,</v>
      </c>
      <c r="C10" s="294" t="str">
        <f>杜トラ_入力シート!H16&amp;","&amp;杜トラ_入力シート!I16&amp;","&amp;data!AJ11</f>
        <v>,,</v>
      </c>
      <c r="D10" s="294" t="str">
        <f>杜トラ_入力シート!H16&amp;","&amp;杜トラ_入力シート!I16&amp;","&amp;data!AP11</f>
        <v>,,</v>
      </c>
      <c r="E10" s="294" t="str">
        <f>杜トラ_入力シート!H16&amp;","&amp;杜トラ_入力シート!I16&amp;","&amp;data!AV11</f>
        <v>,,</v>
      </c>
      <c r="F10" s="294" t="str">
        <f>data!X11&amp;","&amp;杜トラ_入力シート!S16</f>
        <v>,</v>
      </c>
      <c r="G10" s="294" t="str">
        <f>data!AD11&amp;","&amp;杜トラ_入力シート!X16</f>
        <v>,</v>
      </c>
      <c r="H10" s="294" t="str">
        <f>data!AJ11&amp;","&amp;杜トラ_入力シート!AC16</f>
        <v>,</v>
      </c>
      <c r="I10" s="294" t="str">
        <f>data!AP11&amp;","&amp;杜トラ_入力シート!AH16</f>
        <v>,</v>
      </c>
      <c r="J10" s="294" t="str">
        <f>data!AV11&amp;","&amp;杜トラ_入力シート!AM16</f>
        <v>,</v>
      </c>
      <c r="K10" s="294" t="str">
        <f>data!X11&amp;","&amp;COUNTIF($F$2:$J10,F10)</f>
        <v>,45</v>
      </c>
      <c r="L10" s="294" t="str">
        <f>data!AD11&amp;","&amp;COUNTIF($F$2:$J10,G10)</f>
        <v>,45</v>
      </c>
      <c r="M10" s="294" t="str">
        <f>data!AJ11&amp;","&amp;COUNTIF($F$2:$J10,H10)</f>
        <v>,45</v>
      </c>
      <c r="N10" s="294" t="str">
        <f>data!AP11&amp;","&amp;COUNTIF($F$2:$J10,I10)</f>
        <v>,45</v>
      </c>
      <c r="O10" s="294" t="str">
        <f>data!AV11&amp;","&amp;COUNTIF($F$2:$J10,J10)</f>
        <v>,45</v>
      </c>
    </row>
    <row r="11" spans="1:15">
      <c r="A11" s="294" t="str">
        <f>杜トラ_入力シート!H17&amp;","&amp;杜トラ_入力シート!I17&amp;","&amp;data!X12</f>
        <v>,,</v>
      </c>
      <c r="B11" s="294" t="str">
        <f>杜トラ_入力シート!H17&amp;","&amp;杜トラ_入力シート!I17&amp;","&amp;data!AD12</f>
        <v>,,</v>
      </c>
      <c r="C11" s="294" t="str">
        <f>杜トラ_入力シート!H17&amp;","&amp;杜トラ_入力シート!I17&amp;","&amp;data!AJ12</f>
        <v>,,</v>
      </c>
      <c r="D11" s="294" t="str">
        <f>杜トラ_入力シート!H17&amp;","&amp;杜トラ_入力シート!I17&amp;","&amp;data!AP12</f>
        <v>,,</v>
      </c>
      <c r="E11" s="294" t="str">
        <f>杜トラ_入力シート!H17&amp;","&amp;杜トラ_入力シート!I17&amp;","&amp;data!AV12</f>
        <v>,,</v>
      </c>
      <c r="F11" s="294" t="str">
        <f>data!X12&amp;","&amp;杜トラ_入力シート!S17</f>
        <v>,</v>
      </c>
      <c r="G11" s="294" t="str">
        <f>data!AD12&amp;","&amp;杜トラ_入力シート!X17</f>
        <v>,</v>
      </c>
      <c r="H11" s="294" t="str">
        <f>data!AJ12&amp;","&amp;杜トラ_入力シート!AC17</f>
        <v>,</v>
      </c>
      <c r="I11" s="294" t="str">
        <f>data!AP12&amp;","&amp;杜トラ_入力シート!AH17</f>
        <v>,</v>
      </c>
      <c r="J11" s="294" t="str">
        <f>data!AV12&amp;","&amp;杜トラ_入力シート!AM17</f>
        <v>,</v>
      </c>
      <c r="K11" s="294" t="str">
        <f>data!X12&amp;","&amp;COUNTIF($F$2:$J11,F11)</f>
        <v>,50</v>
      </c>
      <c r="L11" s="294" t="str">
        <f>data!AD12&amp;","&amp;COUNTIF($F$2:$J11,G11)</f>
        <v>,50</v>
      </c>
      <c r="M11" s="294" t="str">
        <f>data!AJ12&amp;","&amp;COUNTIF($F$2:$J11,H11)</f>
        <v>,50</v>
      </c>
      <c r="N11" s="294" t="str">
        <f>data!AP12&amp;","&amp;COUNTIF($F$2:$J11,I11)</f>
        <v>,50</v>
      </c>
      <c r="O11" s="294" t="str">
        <f>data!AV12&amp;","&amp;COUNTIF($F$2:$J11,J11)</f>
        <v>,50</v>
      </c>
    </row>
    <row r="12" spans="1:15">
      <c r="A12" s="294" t="str">
        <f>杜トラ_入力シート!H18&amp;","&amp;杜トラ_入力シート!I18&amp;","&amp;data!X13</f>
        <v>,,</v>
      </c>
      <c r="B12" s="294" t="str">
        <f>杜トラ_入力シート!H18&amp;","&amp;杜トラ_入力シート!I18&amp;","&amp;data!AD13</f>
        <v>,,</v>
      </c>
      <c r="C12" s="294" t="str">
        <f>杜トラ_入力シート!H18&amp;","&amp;杜トラ_入力シート!I18&amp;","&amp;data!AJ13</f>
        <v>,,</v>
      </c>
      <c r="D12" s="294" t="str">
        <f>杜トラ_入力シート!H18&amp;","&amp;杜トラ_入力シート!I18&amp;","&amp;data!AP13</f>
        <v>,,</v>
      </c>
      <c r="E12" s="294" t="str">
        <f>杜トラ_入力シート!H18&amp;","&amp;杜トラ_入力シート!I18&amp;","&amp;data!AV13</f>
        <v>,,</v>
      </c>
      <c r="F12" s="294" t="str">
        <f>data!X13&amp;","&amp;杜トラ_入力シート!S18</f>
        <v>,</v>
      </c>
      <c r="G12" s="294" t="str">
        <f>data!AD13&amp;","&amp;杜トラ_入力シート!X18</f>
        <v>,</v>
      </c>
      <c r="H12" s="294" t="str">
        <f>data!AJ13&amp;","&amp;杜トラ_入力シート!AC18</f>
        <v>,</v>
      </c>
      <c r="I12" s="294" t="str">
        <f>data!AP13&amp;","&amp;杜トラ_入力シート!AH18</f>
        <v>,</v>
      </c>
      <c r="J12" s="294" t="str">
        <f>data!AV13&amp;","&amp;杜トラ_入力シート!AM18</f>
        <v>,</v>
      </c>
      <c r="K12" s="294" t="str">
        <f>data!X13&amp;","&amp;COUNTIF($F$2:$J12,F12)</f>
        <v>,55</v>
      </c>
      <c r="L12" s="294" t="str">
        <f>data!AD13&amp;","&amp;COUNTIF($F$2:$J12,G12)</f>
        <v>,55</v>
      </c>
      <c r="M12" s="294" t="str">
        <f>data!AJ13&amp;","&amp;COUNTIF($F$2:$J12,H12)</f>
        <v>,55</v>
      </c>
      <c r="N12" s="294" t="str">
        <f>data!AP13&amp;","&amp;COUNTIF($F$2:$J12,I12)</f>
        <v>,55</v>
      </c>
      <c r="O12" s="294" t="str">
        <f>data!AV13&amp;","&amp;COUNTIF($F$2:$J12,J12)</f>
        <v>,55</v>
      </c>
    </row>
    <row r="13" spans="1:15">
      <c r="A13" s="294" t="str">
        <f>杜トラ_入力シート!H19&amp;","&amp;杜トラ_入力シート!I19&amp;","&amp;data!X14</f>
        <v>,,</v>
      </c>
      <c r="B13" s="294" t="str">
        <f>杜トラ_入力シート!H19&amp;","&amp;杜トラ_入力シート!I19&amp;","&amp;data!AD14</f>
        <v>,,</v>
      </c>
      <c r="C13" s="294" t="str">
        <f>杜トラ_入力シート!H19&amp;","&amp;杜トラ_入力シート!I19&amp;","&amp;data!AJ14</f>
        <v>,,</v>
      </c>
      <c r="D13" s="294" t="str">
        <f>杜トラ_入力シート!H19&amp;","&amp;杜トラ_入力シート!I19&amp;","&amp;data!AP14</f>
        <v>,,</v>
      </c>
      <c r="E13" s="294" t="str">
        <f>杜トラ_入力シート!H19&amp;","&amp;杜トラ_入力シート!I19&amp;","&amp;data!AV14</f>
        <v>,,</v>
      </c>
      <c r="F13" s="294" t="str">
        <f>data!X14&amp;","&amp;杜トラ_入力シート!S19</f>
        <v>,</v>
      </c>
      <c r="G13" s="294" t="str">
        <f>data!AD14&amp;","&amp;杜トラ_入力シート!X19</f>
        <v>,</v>
      </c>
      <c r="H13" s="294" t="str">
        <f>data!AJ14&amp;","&amp;杜トラ_入力シート!AC19</f>
        <v>,</v>
      </c>
      <c r="I13" s="294" t="str">
        <f>data!AP14&amp;","&amp;杜トラ_入力シート!AH19</f>
        <v>,</v>
      </c>
      <c r="J13" s="294" t="str">
        <f>data!AV14&amp;","&amp;杜トラ_入力シート!AM19</f>
        <v>,</v>
      </c>
      <c r="K13" s="294" t="str">
        <f>data!X14&amp;","&amp;COUNTIF($F$2:$J13,F13)</f>
        <v>,60</v>
      </c>
      <c r="L13" s="294" t="str">
        <f>data!AD14&amp;","&amp;COUNTIF($F$2:$J13,G13)</f>
        <v>,60</v>
      </c>
      <c r="M13" s="294" t="str">
        <f>data!AJ14&amp;","&amp;COUNTIF($F$2:$J13,H13)</f>
        <v>,60</v>
      </c>
      <c r="N13" s="294" t="str">
        <f>data!AP14&amp;","&amp;COUNTIF($F$2:$J13,I13)</f>
        <v>,60</v>
      </c>
      <c r="O13" s="294" t="str">
        <f>data!AV14&amp;","&amp;COUNTIF($F$2:$J13,J13)</f>
        <v>,60</v>
      </c>
    </row>
    <row r="14" spans="1:15">
      <c r="A14" s="294" t="str">
        <f>杜トラ_入力シート!H20&amp;","&amp;杜トラ_入力シート!I20&amp;","&amp;data!X15</f>
        <v>,,</v>
      </c>
      <c r="B14" s="294" t="str">
        <f>杜トラ_入力シート!H20&amp;","&amp;杜トラ_入力シート!I20&amp;","&amp;data!AD15</f>
        <v>,,</v>
      </c>
      <c r="C14" s="294" t="str">
        <f>杜トラ_入力シート!H20&amp;","&amp;杜トラ_入力シート!I20&amp;","&amp;data!AJ15</f>
        <v>,,</v>
      </c>
      <c r="D14" s="294" t="str">
        <f>杜トラ_入力シート!H20&amp;","&amp;杜トラ_入力シート!I20&amp;","&amp;data!AP15</f>
        <v>,,</v>
      </c>
      <c r="E14" s="294" t="str">
        <f>杜トラ_入力シート!H20&amp;","&amp;杜トラ_入力シート!I20&amp;","&amp;data!AV15</f>
        <v>,,</v>
      </c>
      <c r="F14" s="294" t="str">
        <f>data!X15&amp;","&amp;杜トラ_入力シート!S20</f>
        <v>,</v>
      </c>
      <c r="G14" s="294" t="str">
        <f>data!AD15&amp;","&amp;杜トラ_入力シート!X20</f>
        <v>,</v>
      </c>
      <c r="H14" s="294" t="str">
        <f>data!AJ15&amp;","&amp;杜トラ_入力シート!AC20</f>
        <v>,</v>
      </c>
      <c r="I14" s="294" t="str">
        <f>data!AP15&amp;","&amp;杜トラ_入力シート!AH20</f>
        <v>,</v>
      </c>
      <c r="J14" s="294" t="str">
        <f>data!AV15&amp;","&amp;杜トラ_入力シート!AM20</f>
        <v>,</v>
      </c>
      <c r="K14" s="294" t="str">
        <f>data!X15&amp;","&amp;COUNTIF($F$2:$J14,F14)</f>
        <v>,65</v>
      </c>
      <c r="L14" s="294" t="str">
        <f>data!AD15&amp;","&amp;COUNTIF($F$2:$J14,G14)</f>
        <v>,65</v>
      </c>
      <c r="M14" s="294" t="str">
        <f>data!AJ15&amp;","&amp;COUNTIF($F$2:$J14,H14)</f>
        <v>,65</v>
      </c>
      <c r="N14" s="294" t="str">
        <f>data!AP15&amp;","&amp;COUNTIF($F$2:$J14,I14)</f>
        <v>,65</v>
      </c>
      <c r="O14" s="294" t="str">
        <f>data!AV15&amp;","&amp;COUNTIF($F$2:$J14,J14)</f>
        <v>,65</v>
      </c>
    </row>
    <row r="15" spans="1:15">
      <c r="A15" s="294" t="str">
        <f>杜トラ_入力シート!H21&amp;","&amp;杜トラ_入力シート!I21&amp;","&amp;data!X16</f>
        <v>,,</v>
      </c>
      <c r="B15" s="294" t="str">
        <f>杜トラ_入力シート!H21&amp;","&amp;杜トラ_入力シート!I21&amp;","&amp;data!AD16</f>
        <v>,,</v>
      </c>
      <c r="C15" s="294" t="str">
        <f>杜トラ_入力シート!H21&amp;","&amp;杜トラ_入力シート!I21&amp;","&amp;data!AJ16</f>
        <v>,,</v>
      </c>
      <c r="D15" s="294" t="str">
        <f>杜トラ_入力シート!H21&amp;","&amp;杜トラ_入力シート!I21&amp;","&amp;data!AP16</f>
        <v>,,</v>
      </c>
      <c r="E15" s="294" t="str">
        <f>杜トラ_入力シート!H21&amp;","&amp;杜トラ_入力シート!I21&amp;","&amp;data!AV16</f>
        <v>,,</v>
      </c>
      <c r="F15" s="294" t="str">
        <f>data!X16&amp;","&amp;杜トラ_入力シート!S21</f>
        <v>,</v>
      </c>
      <c r="G15" s="294" t="str">
        <f>data!AD16&amp;","&amp;杜トラ_入力シート!X21</f>
        <v>,</v>
      </c>
      <c r="H15" s="294" t="str">
        <f>data!AJ16&amp;","&amp;杜トラ_入力シート!AC21</f>
        <v>,</v>
      </c>
      <c r="I15" s="294" t="str">
        <f>data!AP16&amp;","&amp;杜トラ_入力シート!AH21</f>
        <v>,</v>
      </c>
      <c r="J15" s="294" t="str">
        <f>data!AV16&amp;","&amp;杜トラ_入力シート!AM21</f>
        <v>,</v>
      </c>
      <c r="K15" s="294" t="str">
        <f>data!X16&amp;","&amp;COUNTIF($F$2:$J15,F15)</f>
        <v>,70</v>
      </c>
      <c r="L15" s="294" t="str">
        <f>data!AD16&amp;","&amp;COUNTIF($F$2:$J15,G15)</f>
        <v>,70</v>
      </c>
      <c r="M15" s="294" t="str">
        <f>data!AJ16&amp;","&amp;COUNTIF($F$2:$J15,H15)</f>
        <v>,70</v>
      </c>
      <c r="N15" s="294" t="str">
        <f>data!AP16&amp;","&amp;COUNTIF($F$2:$J15,I15)</f>
        <v>,70</v>
      </c>
      <c r="O15" s="294" t="str">
        <f>data!AV16&amp;","&amp;COUNTIF($F$2:$J15,J15)</f>
        <v>,70</v>
      </c>
    </row>
    <row r="16" spans="1:15">
      <c r="A16" s="294" t="str">
        <f>杜トラ_入力シート!H22&amp;","&amp;杜トラ_入力シート!I22&amp;","&amp;data!X17</f>
        <v>,,</v>
      </c>
      <c r="B16" s="294" t="str">
        <f>杜トラ_入力シート!H22&amp;","&amp;杜トラ_入力シート!I22&amp;","&amp;data!AD17</f>
        <v>,,</v>
      </c>
      <c r="C16" s="294" t="str">
        <f>杜トラ_入力シート!H22&amp;","&amp;杜トラ_入力シート!I22&amp;","&amp;data!AJ17</f>
        <v>,,</v>
      </c>
      <c r="D16" s="294" t="str">
        <f>杜トラ_入力シート!H22&amp;","&amp;杜トラ_入力シート!I22&amp;","&amp;data!AP17</f>
        <v>,,</v>
      </c>
      <c r="E16" s="294" t="str">
        <f>杜トラ_入力シート!H22&amp;","&amp;杜トラ_入力シート!I22&amp;","&amp;data!AV17</f>
        <v>,,</v>
      </c>
      <c r="F16" s="294" t="str">
        <f>data!X17&amp;","&amp;杜トラ_入力シート!S22</f>
        <v>,</v>
      </c>
      <c r="G16" s="294" t="str">
        <f>data!AD17&amp;","&amp;杜トラ_入力シート!X22</f>
        <v>,</v>
      </c>
      <c r="H16" s="294" t="str">
        <f>data!AJ17&amp;","&amp;杜トラ_入力シート!AC22</f>
        <v>,</v>
      </c>
      <c r="I16" s="294" t="str">
        <f>data!AP17&amp;","&amp;杜トラ_入力シート!AH22</f>
        <v>,</v>
      </c>
      <c r="J16" s="294" t="str">
        <f>data!AV17&amp;","&amp;杜トラ_入力シート!AM22</f>
        <v>,</v>
      </c>
      <c r="K16" s="294" t="str">
        <f>data!X17&amp;","&amp;COUNTIF($F$2:$J16,F16)</f>
        <v>,75</v>
      </c>
      <c r="L16" s="294" t="str">
        <f>data!AD17&amp;","&amp;COUNTIF($F$2:$J16,G16)</f>
        <v>,75</v>
      </c>
      <c r="M16" s="294" t="str">
        <f>data!AJ17&amp;","&amp;COUNTIF($F$2:$J16,H16)</f>
        <v>,75</v>
      </c>
      <c r="N16" s="294" t="str">
        <f>data!AP17&amp;","&amp;COUNTIF($F$2:$J16,I16)</f>
        <v>,75</v>
      </c>
      <c r="O16" s="294" t="str">
        <f>data!AV17&amp;","&amp;COUNTIF($F$2:$J16,J16)</f>
        <v>,75</v>
      </c>
    </row>
    <row r="17" spans="1:15">
      <c r="A17" s="294" t="str">
        <f>杜トラ_入力シート!H23&amp;","&amp;杜トラ_入力シート!I23&amp;","&amp;data!X18</f>
        <v>,,</v>
      </c>
      <c r="B17" s="294" t="str">
        <f>杜トラ_入力シート!H23&amp;","&amp;杜トラ_入力シート!I23&amp;","&amp;data!AD18</f>
        <v>,,</v>
      </c>
      <c r="C17" s="294" t="str">
        <f>杜トラ_入力シート!H23&amp;","&amp;杜トラ_入力シート!I23&amp;","&amp;data!AJ18</f>
        <v>,,</v>
      </c>
      <c r="D17" s="294" t="str">
        <f>杜トラ_入力シート!H23&amp;","&amp;杜トラ_入力シート!I23&amp;","&amp;data!AP18</f>
        <v>,,</v>
      </c>
      <c r="E17" s="294" t="str">
        <f>杜トラ_入力シート!H23&amp;","&amp;杜トラ_入力シート!I23&amp;","&amp;data!AV18</f>
        <v>,,</v>
      </c>
      <c r="F17" s="294" t="str">
        <f>data!X18&amp;","&amp;杜トラ_入力シート!S23</f>
        <v>,</v>
      </c>
      <c r="G17" s="294" t="str">
        <f>data!AD18&amp;","&amp;杜トラ_入力シート!X23</f>
        <v>,</v>
      </c>
      <c r="H17" s="294" t="str">
        <f>data!AJ18&amp;","&amp;杜トラ_入力シート!AC23</f>
        <v>,</v>
      </c>
      <c r="I17" s="294" t="str">
        <f>data!AP18&amp;","&amp;杜トラ_入力シート!AH23</f>
        <v>,</v>
      </c>
      <c r="J17" s="294" t="str">
        <f>data!AV18&amp;","&amp;杜トラ_入力シート!AM23</f>
        <v>,</v>
      </c>
      <c r="K17" s="294" t="str">
        <f>data!X18&amp;","&amp;COUNTIF($F$2:$J17,F17)</f>
        <v>,80</v>
      </c>
      <c r="L17" s="294" t="str">
        <f>data!AD18&amp;","&amp;COUNTIF($F$2:$J17,G17)</f>
        <v>,80</v>
      </c>
      <c r="M17" s="294" t="str">
        <f>data!AJ18&amp;","&amp;COUNTIF($F$2:$J17,H17)</f>
        <v>,80</v>
      </c>
      <c r="N17" s="294" t="str">
        <f>data!AP18&amp;","&amp;COUNTIF($F$2:$J17,I17)</f>
        <v>,80</v>
      </c>
      <c r="O17" s="294" t="str">
        <f>data!AV18&amp;","&amp;COUNTIF($F$2:$J17,J17)</f>
        <v>,80</v>
      </c>
    </row>
    <row r="18" spans="1:15">
      <c r="A18" s="294" t="str">
        <f>杜トラ_入力シート!H24&amp;","&amp;杜トラ_入力シート!I24&amp;","&amp;data!X19</f>
        <v>,,</v>
      </c>
      <c r="B18" s="294" t="str">
        <f>杜トラ_入力シート!H24&amp;","&amp;杜トラ_入力シート!I24&amp;","&amp;data!AD19</f>
        <v>,,</v>
      </c>
      <c r="C18" s="294" t="str">
        <f>杜トラ_入力シート!H24&amp;","&amp;杜トラ_入力シート!I24&amp;","&amp;data!AJ19</f>
        <v>,,</v>
      </c>
      <c r="D18" s="294" t="str">
        <f>杜トラ_入力シート!H24&amp;","&amp;杜トラ_入力シート!I24&amp;","&amp;data!AP19</f>
        <v>,,</v>
      </c>
      <c r="E18" s="294" t="str">
        <f>杜トラ_入力シート!H24&amp;","&amp;杜トラ_入力シート!I24&amp;","&amp;data!AV19</f>
        <v>,,</v>
      </c>
      <c r="F18" s="294" t="str">
        <f>data!X19&amp;","&amp;杜トラ_入力シート!S24</f>
        <v>,</v>
      </c>
      <c r="G18" s="294" t="str">
        <f>data!AD19&amp;","&amp;杜トラ_入力シート!X24</f>
        <v>,</v>
      </c>
      <c r="H18" s="294" t="str">
        <f>data!AJ19&amp;","&amp;杜トラ_入力シート!AC24</f>
        <v>,</v>
      </c>
      <c r="I18" s="294" t="str">
        <f>data!AP19&amp;","&amp;杜トラ_入力シート!AH24</f>
        <v>,</v>
      </c>
      <c r="J18" s="294" t="str">
        <f>data!AV19&amp;","&amp;杜トラ_入力シート!AM24</f>
        <v>,</v>
      </c>
      <c r="K18" s="294" t="str">
        <f>data!X19&amp;","&amp;COUNTIF($F$2:$J18,F18)</f>
        <v>,85</v>
      </c>
      <c r="L18" s="294" t="str">
        <f>data!AD19&amp;","&amp;COUNTIF($F$2:$J18,G18)</f>
        <v>,85</v>
      </c>
      <c r="M18" s="294" t="str">
        <f>data!AJ19&amp;","&amp;COUNTIF($F$2:$J18,H18)</f>
        <v>,85</v>
      </c>
      <c r="N18" s="294" t="str">
        <f>data!AP19&amp;","&amp;COUNTIF($F$2:$J18,I18)</f>
        <v>,85</v>
      </c>
      <c r="O18" s="294" t="str">
        <f>data!AV19&amp;","&amp;COUNTIF($F$2:$J18,J18)</f>
        <v>,85</v>
      </c>
    </row>
    <row r="19" spans="1:15">
      <c r="A19" s="294" t="str">
        <f>杜トラ_入力シート!H25&amp;","&amp;杜トラ_入力シート!I25&amp;","&amp;data!X20</f>
        <v>,,</v>
      </c>
      <c r="B19" s="294" t="str">
        <f>杜トラ_入力シート!H25&amp;","&amp;杜トラ_入力シート!I25&amp;","&amp;data!AD20</f>
        <v>,,</v>
      </c>
      <c r="C19" s="294" t="str">
        <f>杜トラ_入力シート!H25&amp;","&amp;杜トラ_入力シート!I25&amp;","&amp;data!AJ20</f>
        <v>,,</v>
      </c>
      <c r="D19" s="294" t="str">
        <f>杜トラ_入力シート!H25&amp;","&amp;杜トラ_入力シート!I25&amp;","&amp;data!AP20</f>
        <v>,,</v>
      </c>
      <c r="E19" s="294" t="str">
        <f>杜トラ_入力シート!H25&amp;","&amp;杜トラ_入力シート!I25&amp;","&amp;data!AV20</f>
        <v>,,</v>
      </c>
      <c r="F19" s="294" t="str">
        <f>data!X20&amp;","&amp;杜トラ_入力シート!S25</f>
        <v>,</v>
      </c>
      <c r="G19" s="294" t="str">
        <f>data!AD20&amp;","&amp;杜トラ_入力シート!X25</f>
        <v>,</v>
      </c>
      <c r="H19" s="294" t="str">
        <f>data!AJ20&amp;","&amp;杜トラ_入力シート!AC25</f>
        <v>,</v>
      </c>
      <c r="I19" s="294" t="str">
        <f>data!AP20&amp;","&amp;杜トラ_入力シート!AH25</f>
        <v>,</v>
      </c>
      <c r="J19" s="294" t="str">
        <f>data!AV20&amp;","&amp;杜トラ_入力シート!AM25</f>
        <v>,</v>
      </c>
      <c r="K19" s="294" t="str">
        <f>data!X20&amp;","&amp;COUNTIF($F$2:$J19,F19)</f>
        <v>,90</v>
      </c>
      <c r="L19" s="294" t="str">
        <f>data!AD20&amp;","&amp;COUNTIF($F$2:$J19,G19)</f>
        <v>,90</v>
      </c>
      <c r="M19" s="294" t="str">
        <f>data!AJ20&amp;","&amp;COUNTIF($F$2:$J19,H19)</f>
        <v>,90</v>
      </c>
      <c r="N19" s="294" t="str">
        <f>data!AP20&amp;","&amp;COUNTIF($F$2:$J19,I19)</f>
        <v>,90</v>
      </c>
      <c r="O19" s="294" t="str">
        <f>data!AV20&amp;","&amp;COUNTIF($F$2:$J19,J19)</f>
        <v>,90</v>
      </c>
    </row>
    <row r="20" spans="1:15">
      <c r="A20" s="294" t="str">
        <f>杜トラ_入力シート!H26&amp;","&amp;杜トラ_入力シート!I26&amp;","&amp;data!X21</f>
        <v>,,</v>
      </c>
      <c r="B20" s="294" t="str">
        <f>杜トラ_入力シート!H26&amp;","&amp;杜トラ_入力シート!I26&amp;","&amp;data!AD21</f>
        <v>,,</v>
      </c>
      <c r="C20" s="294" t="str">
        <f>杜トラ_入力シート!H26&amp;","&amp;杜トラ_入力シート!I26&amp;","&amp;data!AJ21</f>
        <v>,,</v>
      </c>
      <c r="D20" s="294" t="str">
        <f>杜トラ_入力シート!H26&amp;","&amp;杜トラ_入力シート!I26&amp;","&amp;data!AP21</f>
        <v>,,</v>
      </c>
      <c r="E20" s="294" t="str">
        <f>杜トラ_入力シート!H26&amp;","&amp;杜トラ_入力シート!I26&amp;","&amp;data!AV21</f>
        <v>,,</v>
      </c>
      <c r="F20" s="294" t="str">
        <f>data!X21&amp;","&amp;杜トラ_入力シート!S26</f>
        <v>,</v>
      </c>
      <c r="G20" s="294" t="str">
        <f>data!AD21&amp;","&amp;杜トラ_入力シート!X26</f>
        <v>,</v>
      </c>
      <c r="H20" s="294" t="str">
        <f>data!AJ21&amp;","&amp;杜トラ_入力シート!AC26</f>
        <v>,</v>
      </c>
      <c r="I20" s="294" t="str">
        <f>data!AP21&amp;","&amp;杜トラ_入力シート!AH26</f>
        <v>,</v>
      </c>
      <c r="J20" s="294" t="str">
        <f>data!AV21&amp;","&amp;杜トラ_入力シート!AM26</f>
        <v>,</v>
      </c>
      <c r="K20" s="294" t="str">
        <f>data!X21&amp;","&amp;COUNTIF($F$2:$J20,F20)</f>
        <v>,95</v>
      </c>
      <c r="L20" s="294" t="str">
        <f>data!AD21&amp;","&amp;COUNTIF($F$2:$J20,G20)</f>
        <v>,95</v>
      </c>
      <c r="M20" s="294" t="str">
        <f>data!AJ21&amp;","&amp;COUNTIF($F$2:$J20,H20)</f>
        <v>,95</v>
      </c>
      <c r="N20" s="294" t="str">
        <f>data!AP21&amp;","&amp;COUNTIF($F$2:$J20,I20)</f>
        <v>,95</v>
      </c>
      <c r="O20" s="294" t="str">
        <f>data!AV21&amp;","&amp;COUNTIF($F$2:$J20,J20)</f>
        <v>,95</v>
      </c>
    </row>
    <row r="21" spans="1:15">
      <c r="A21" s="294" t="str">
        <f>杜トラ_入力シート!H27&amp;","&amp;杜トラ_入力シート!I27&amp;","&amp;data!X22</f>
        <v>,,</v>
      </c>
      <c r="B21" s="294" t="str">
        <f>杜トラ_入力シート!H27&amp;","&amp;杜トラ_入力シート!I27&amp;","&amp;data!AD22</f>
        <v>,,</v>
      </c>
      <c r="C21" s="294" t="str">
        <f>杜トラ_入力シート!H27&amp;","&amp;杜トラ_入力シート!I27&amp;","&amp;data!AJ22</f>
        <v>,,</v>
      </c>
      <c r="D21" s="294" t="str">
        <f>杜トラ_入力シート!H27&amp;","&amp;杜トラ_入力シート!I27&amp;","&amp;data!AP22</f>
        <v>,,</v>
      </c>
      <c r="E21" s="294" t="str">
        <f>杜トラ_入力シート!H27&amp;","&amp;杜トラ_入力シート!I27&amp;","&amp;data!AV22</f>
        <v>,,</v>
      </c>
      <c r="F21" s="294" t="str">
        <f>data!X22&amp;","&amp;杜トラ_入力シート!S27</f>
        <v>,</v>
      </c>
      <c r="G21" s="294" t="str">
        <f>data!AD22&amp;","&amp;杜トラ_入力シート!X27</f>
        <v>,</v>
      </c>
      <c r="H21" s="294" t="str">
        <f>data!AJ22&amp;","&amp;杜トラ_入力シート!AC27</f>
        <v>,</v>
      </c>
      <c r="I21" s="294" t="str">
        <f>data!AP22&amp;","&amp;杜トラ_入力シート!AH27</f>
        <v>,</v>
      </c>
      <c r="J21" s="294" t="str">
        <f>data!AV22&amp;","&amp;杜トラ_入力シート!AM27</f>
        <v>,</v>
      </c>
      <c r="K21" s="294" t="str">
        <f>data!X22&amp;","&amp;COUNTIF($F$2:$J21,F21)</f>
        <v>,100</v>
      </c>
      <c r="L21" s="294" t="str">
        <f>data!AD22&amp;","&amp;COUNTIF($F$2:$J21,G21)</f>
        <v>,100</v>
      </c>
      <c r="M21" s="294" t="str">
        <f>data!AJ22&amp;","&amp;COUNTIF($F$2:$J21,H21)</f>
        <v>,100</v>
      </c>
      <c r="N21" s="294" t="str">
        <f>data!AP22&amp;","&amp;COUNTIF($F$2:$J21,I21)</f>
        <v>,100</v>
      </c>
      <c r="O21" s="294" t="str">
        <f>data!AV22&amp;","&amp;COUNTIF($F$2:$J21,J21)</f>
        <v>,100</v>
      </c>
    </row>
    <row r="22" spans="1:15">
      <c r="A22" s="294" t="str">
        <f>杜トラ_入力シート!H28&amp;","&amp;杜トラ_入力シート!I28&amp;","&amp;data!X23</f>
        <v>,,</v>
      </c>
      <c r="B22" s="294" t="str">
        <f>杜トラ_入力シート!H28&amp;","&amp;杜トラ_入力シート!I28&amp;","&amp;data!AD23</f>
        <v>,,</v>
      </c>
      <c r="C22" s="294" t="str">
        <f>杜トラ_入力シート!H28&amp;","&amp;杜トラ_入力シート!I28&amp;","&amp;data!AJ23</f>
        <v>,,</v>
      </c>
      <c r="D22" s="294" t="str">
        <f>杜トラ_入力シート!H28&amp;","&amp;杜トラ_入力シート!I28&amp;","&amp;data!AP23</f>
        <v>,,</v>
      </c>
      <c r="E22" s="294" t="str">
        <f>杜トラ_入力シート!H28&amp;","&amp;杜トラ_入力シート!I28&amp;","&amp;data!AV23</f>
        <v>,,</v>
      </c>
      <c r="F22" s="294" t="str">
        <f>data!X23&amp;","&amp;杜トラ_入力シート!S28</f>
        <v>,</v>
      </c>
      <c r="G22" s="294" t="str">
        <f>data!AD23&amp;","&amp;杜トラ_入力シート!X28</f>
        <v>,</v>
      </c>
      <c r="H22" s="294" t="str">
        <f>data!AJ23&amp;","&amp;杜トラ_入力シート!AC28</f>
        <v>,</v>
      </c>
      <c r="I22" s="294" t="str">
        <f>data!AP23&amp;","&amp;杜トラ_入力シート!AH28</f>
        <v>,</v>
      </c>
      <c r="J22" s="294" t="str">
        <f>data!AV23&amp;","&amp;杜トラ_入力シート!AM28</f>
        <v>,</v>
      </c>
      <c r="K22" s="294" t="str">
        <f>data!X23&amp;","&amp;COUNTIF($F$2:$J22,F22)</f>
        <v>,105</v>
      </c>
      <c r="L22" s="294" t="str">
        <f>data!AD23&amp;","&amp;COUNTIF($F$2:$J22,G22)</f>
        <v>,105</v>
      </c>
      <c r="M22" s="294" t="str">
        <f>data!AJ23&amp;","&amp;COUNTIF($F$2:$J22,H22)</f>
        <v>,105</v>
      </c>
      <c r="N22" s="294" t="str">
        <f>data!AP23&amp;","&amp;COUNTIF($F$2:$J22,I22)</f>
        <v>,105</v>
      </c>
      <c r="O22" s="294" t="str">
        <f>data!AV23&amp;","&amp;COUNTIF($F$2:$J22,J22)</f>
        <v>,105</v>
      </c>
    </row>
    <row r="23" spans="1:15">
      <c r="A23" s="294" t="str">
        <f>杜トラ_入力シート!H29&amp;","&amp;杜トラ_入力シート!I29&amp;","&amp;data!X24</f>
        <v>,,</v>
      </c>
      <c r="B23" s="294" t="str">
        <f>杜トラ_入力シート!H29&amp;","&amp;杜トラ_入力シート!I29&amp;","&amp;data!AD24</f>
        <v>,,</v>
      </c>
      <c r="C23" s="294" t="str">
        <f>杜トラ_入力シート!H29&amp;","&amp;杜トラ_入力シート!I29&amp;","&amp;data!AJ24</f>
        <v>,,</v>
      </c>
      <c r="D23" s="294" t="str">
        <f>杜トラ_入力シート!H29&amp;","&amp;杜トラ_入力シート!I29&amp;","&amp;data!AP24</f>
        <v>,,</v>
      </c>
      <c r="E23" s="294" t="str">
        <f>杜トラ_入力シート!H29&amp;","&amp;杜トラ_入力シート!I29&amp;","&amp;data!AV24</f>
        <v>,,</v>
      </c>
      <c r="F23" s="294" t="str">
        <f>data!X24&amp;","&amp;杜トラ_入力シート!S29</f>
        <v>,</v>
      </c>
      <c r="G23" s="294" t="str">
        <f>data!AD24&amp;","&amp;杜トラ_入力シート!X29</f>
        <v>,</v>
      </c>
      <c r="H23" s="294" t="str">
        <f>data!AJ24&amp;","&amp;杜トラ_入力シート!AC29</f>
        <v>,</v>
      </c>
      <c r="I23" s="294" t="str">
        <f>data!AP24&amp;","&amp;杜トラ_入力シート!AH29</f>
        <v>,</v>
      </c>
      <c r="J23" s="294" t="str">
        <f>data!AV24&amp;","&amp;杜トラ_入力シート!AM29</f>
        <v>,</v>
      </c>
      <c r="K23" s="294" t="str">
        <f>data!X24&amp;","&amp;COUNTIF($F$2:$J23,F23)</f>
        <v>,110</v>
      </c>
      <c r="L23" s="294" t="str">
        <f>data!AD24&amp;","&amp;COUNTIF($F$2:$J23,G23)</f>
        <v>,110</v>
      </c>
      <c r="M23" s="294" t="str">
        <f>data!AJ24&amp;","&amp;COUNTIF($F$2:$J23,H23)</f>
        <v>,110</v>
      </c>
      <c r="N23" s="294" t="str">
        <f>data!AP24&amp;","&amp;COUNTIF($F$2:$J23,I23)</f>
        <v>,110</v>
      </c>
      <c r="O23" s="294" t="str">
        <f>data!AV24&amp;","&amp;COUNTIF($F$2:$J23,J23)</f>
        <v>,110</v>
      </c>
    </row>
    <row r="24" spans="1:15">
      <c r="A24" s="294" t="str">
        <f>杜トラ_入力シート!H30&amp;","&amp;杜トラ_入力シート!I30&amp;","&amp;data!X25</f>
        <v>,,</v>
      </c>
      <c r="B24" s="294" t="str">
        <f>杜トラ_入力シート!H30&amp;","&amp;杜トラ_入力シート!I30&amp;","&amp;data!AD25</f>
        <v>,,</v>
      </c>
      <c r="C24" s="294" t="str">
        <f>杜トラ_入力シート!H30&amp;","&amp;杜トラ_入力シート!I30&amp;","&amp;data!AJ25</f>
        <v>,,</v>
      </c>
      <c r="D24" s="294" t="str">
        <f>杜トラ_入力シート!H30&amp;","&amp;杜トラ_入力シート!I30&amp;","&amp;data!AP25</f>
        <v>,,</v>
      </c>
      <c r="E24" s="294" t="str">
        <f>杜トラ_入力シート!H30&amp;","&amp;杜トラ_入力シート!I30&amp;","&amp;data!AV25</f>
        <v>,,</v>
      </c>
      <c r="F24" s="294" t="str">
        <f>data!X25&amp;","&amp;杜トラ_入力シート!S30</f>
        <v>,</v>
      </c>
      <c r="G24" s="294" t="str">
        <f>data!AD25&amp;","&amp;杜トラ_入力シート!X30</f>
        <v>,</v>
      </c>
      <c r="H24" s="294" t="str">
        <f>data!AJ25&amp;","&amp;杜トラ_入力シート!AC30</f>
        <v>,</v>
      </c>
      <c r="I24" s="294" t="str">
        <f>data!AP25&amp;","&amp;杜トラ_入力シート!AH30</f>
        <v>,</v>
      </c>
      <c r="J24" s="294" t="str">
        <f>data!AV25&amp;","&amp;杜トラ_入力シート!AM30</f>
        <v>,</v>
      </c>
      <c r="K24" s="294" t="str">
        <f>data!X25&amp;","&amp;COUNTIF($F$2:$J24,F24)</f>
        <v>,115</v>
      </c>
      <c r="L24" s="294" t="str">
        <f>data!AD25&amp;","&amp;COUNTIF($F$2:$J24,G24)</f>
        <v>,115</v>
      </c>
      <c r="M24" s="294" t="str">
        <f>data!AJ25&amp;","&amp;COUNTIF($F$2:$J24,H24)</f>
        <v>,115</v>
      </c>
      <c r="N24" s="294" t="str">
        <f>data!AP25&amp;","&amp;COUNTIF($F$2:$J24,I24)</f>
        <v>,115</v>
      </c>
      <c r="O24" s="294" t="str">
        <f>data!AV25&amp;","&amp;COUNTIF($F$2:$J24,J24)</f>
        <v>,115</v>
      </c>
    </row>
    <row r="25" spans="1:15">
      <c r="A25" s="294" t="str">
        <f>杜トラ_入力シート!H31&amp;","&amp;杜トラ_入力シート!I31&amp;","&amp;data!X26</f>
        <v>,,</v>
      </c>
      <c r="B25" s="294" t="str">
        <f>杜トラ_入力シート!H31&amp;","&amp;杜トラ_入力シート!I31&amp;","&amp;data!AD26</f>
        <v>,,</v>
      </c>
      <c r="C25" s="294" t="str">
        <f>杜トラ_入力シート!H31&amp;","&amp;杜トラ_入力シート!I31&amp;","&amp;data!AJ26</f>
        <v>,,</v>
      </c>
      <c r="D25" s="294" t="str">
        <f>杜トラ_入力シート!H31&amp;","&amp;杜トラ_入力シート!I31&amp;","&amp;data!AP26</f>
        <v>,,</v>
      </c>
      <c r="E25" s="294" t="str">
        <f>杜トラ_入力シート!H31&amp;","&amp;杜トラ_入力シート!I31&amp;","&amp;data!AV26</f>
        <v>,,</v>
      </c>
      <c r="F25" s="294" t="str">
        <f>data!X26&amp;","&amp;杜トラ_入力シート!S31</f>
        <v>,</v>
      </c>
      <c r="G25" s="294" t="str">
        <f>data!AD26&amp;","&amp;杜トラ_入力シート!X31</f>
        <v>,</v>
      </c>
      <c r="H25" s="294" t="str">
        <f>data!AJ26&amp;","&amp;杜トラ_入力シート!AC31</f>
        <v>,</v>
      </c>
      <c r="I25" s="294" t="str">
        <f>data!AP26&amp;","&amp;杜トラ_入力シート!AH31</f>
        <v>,</v>
      </c>
      <c r="J25" s="294" t="str">
        <f>data!AV26&amp;","&amp;杜トラ_入力シート!AM31</f>
        <v>,</v>
      </c>
      <c r="K25" s="294" t="str">
        <f>data!X26&amp;","&amp;COUNTIF($F$2:$J25,F25)</f>
        <v>,120</v>
      </c>
      <c r="L25" s="294" t="str">
        <f>data!AD26&amp;","&amp;COUNTIF($F$2:$J25,G25)</f>
        <v>,120</v>
      </c>
      <c r="M25" s="294" t="str">
        <f>data!AJ26&amp;","&amp;COUNTIF($F$2:$J25,H25)</f>
        <v>,120</v>
      </c>
      <c r="N25" s="294" t="str">
        <f>data!AP26&amp;","&amp;COUNTIF($F$2:$J25,I25)</f>
        <v>,120</v>
      </c>
      <c r="O25" s="294" t="str">
        <f>data!AV26&amp;","&amp;COUNTIF($F$2:$J25,J25)</f>
        <v>,120</v>
      </c>
    </row>
    <row r="26" spans="1:15">
      <c r="A26" s="294" t="str">
        <f>杜トラ_入力シート!H32&amp;","&amp;杜トラ_入力シート!I32&amp;","&amp;data!X27</f>
        <v>,,</v>
      </c>
      <c r="B26" s="294" t="str">
        <f>杜トラ_入力シート!H32&amp;","&amp;杜トラ_入力シート!I32&amp;","&amp;data!AD27</f>
        <v>,,</v>
      </c>
      <c r="C26" s="294" t="str">
        <f>杜トラ_入力シート!H32&amp;","&amp;杜トラ_入力シート!I32&amp;","&amp;data!AJ27</f>
        <v>,,</v>
      </c>
      <c r="D26" s="294" t="str">
        <f>杜トラ_入力シート!H32&amp;","&amp;杜トラ_入力シート!I32&amp;","&amp;data!AP27</f>
        <v>,,</v>
      </c>
      <c r="E26" s="294" t="str">
        <f>杜トラ_入力シート!H32&amp;","&amp;杜トラ_入力シート!I32&amp;","&amp;data!AV27</f>
        <v>,,</v>
      </c>
      <c r="F26" s="294" t="str">
        <f>data!X27&amp;","&amp;杜トラ_入力シート!S32</f>
        <v>,</v>
      </c>
      <c r="G26" s="294" t="str">
        <f>data!AD27&amp;","&amp;杜トラ_入力シート!X32</f>
        <v>,</v>
      </c>
      <c r="H26" s="294" t="str">
        <f>data!AJ27&amp;","&amp;杜トラ_入力シート!AC32</f>
        <v>,</v>
      </c>
      <c r="I26" s="294" t="str">
        <f>data!AP27&amp;","&amp;杜トラ_入力シート!AH32</f>
        <v>,</v>
      </c>
      <c r="J26" s="294" t="str">
        <f>data!AV27&amp;","&amp;杜トラ_入力シート!AM32</f>
        <v>,</v>
      </c>
      <c r="K26" s="294" t="str">
        <f>data!X27&amp;","&amp;COUNTIF($F$2:$J26,F26)</f>
        <v>,125</v>
      </c>
      <c r="L26" s="294" t="str">
        <f>data!AD27&amp;","&amp;COUNTIF($F$2:$J26,G26)</f>
        <v>,125</v>
      </c>
      <c r="M26" s="294" t="str">
        <f>data!AJ27&amp;","&amp;COUNTIF($F$2:$J26,H26)</f>
        <v>,125</v>
      </c>
      <c r="N26" s="294" t="str">
        <f>data!AP27&amp;","&amp;COUNTIF($F$2:$J26,I26)</f>
        <v>,125</v>
      </c>
      <c r="O26" s="294" t="str">
        <f>data!AV27&amp;","&amp;COUNTIF($F$2:$J26,J26)</f>
        <v>,125</v>
      </c>
    </row>
    <row r="27" spans="1:15">
      <c r="A27" s="294" t="str">
        <f>杜トラ_入力シート!H33&amp;","&amp;杜トラ_入力シート!I33&amp;","&amp;data!X28</f>
        <v>,,</v>
      </c>
      <c r="B27" s="294" t="str">
        <f>杜トラ_入力シート!H33&amp;","&amp;杜トラ_入力シート!I33&amp;","&amp;data!AD28</f>
        <v>,,</v>
      </c>
      <c r="C27" s="294" t="str">
        <f>杜トラ_入力シート!H33&amp;","&amp;杜トラ_入力シート!I33&amp;","&amp;data!AJ28</f>
        <v>,,</v>
      </c>
      <c r="D27" s="294" t="str">
        <f>杜トラ_入力シート!H33&amp;","&amp;杜トラ_入力シート!I33&amp;","&amp;data!AP28</f>
        <v>,,</v>
      </c>
      <c r="E27" s="294" t="str">
        <f>杜トラ_入力シート!H33&amp;","&amp;杜トラ_入力シート!I33&amp;","&amp;data!AV28</f>
        <v>,,</v>
      </c>
      <c r="F27" s="294" t="str">
        <f>data!X28&amp;","&amp;杜トラ_入力シート!S33</f>
        <v>,</v>
      </c>
      <c r="G27" s="294" t="str">
        <f>data!AD28&amp;","&amp;杜トラ_入力シート!X33</f>
        <v>,</v>
      </c>
      <c r="H27" s="294" t="str">
        <f>data!AJ28&amp;","&amp;杜トラ_入力シート!AC33</f>
        <v>,</v>
      </c>
      <c r="I27" s="294" t="str">
        <f>data!AP28&amp;","&amp;杜トラ_入力シート!AH33</f>
        <v>,</v>
      </c>
      <c r="J27" s="294" t="str">
        <f>data!AV28&amp;","&amp;杜トラ_入力シート!AM33</f>
        <v>,</v>
      </c>
      <c r="K27" s="294" t="str">
        <f>data!X28&amp;","&amp;COUNTIF($F$2:$J27,F27)</f>
        <v>,130</v>
      </c>
      <c r="L27" s="294" t="str">
        <f>data!AD28&amp;","&amp;COUNTIF($F$2:$J27,G27)</f>
        <v>,130</v>
      </c>
      <c r="M27" s="294" t="str">
        <f>data!AJ28&amp;","&amp;COUNTIF($F$2:$J27,H27)</f>
        <v>,130</v>
      </c>
      <c r="N27" s="294" t="str">
        <f>data!AP28&amp;","&amp;COUNTIF($F$2:$J27,I27)</f>
        <v>,130</v>
      </c>
      <c r="O27" s="294" t="str">
        <f>data!AV28&amp;","&amp;COUNTIF($F$2:$J27,J27)</f>
        <v>,130</v>
      </c>
    </row>
    <row r="28" spans="1:15">
      <c r="A28" s="294" t="str">
        <f>杜トラ_入力シート!H34&amp;","&amp;杜トラ_入力シート!I34&amp;","&amp;data!X29</f>
        <v>,,</v>
      </c>
      <c r="B28" s="294" t="str">
        <f>杜トラ_入力シート!H34&amp;","&amp;杜トラ_入力シート!I34&amp;","&amp;data!AD29</f>
        <v>,,</v>
      </c>
      <c r="C28" s="294" t="str">
        <f>杜トラ_入力シート!H34&amp;","&amp;杜トラ_入力シート!I34&amp;","&amp;data!AJ29</f>
        <v>,,</v>
      </c>
      <c r="D28" s="294" t="str">
        <f>杜トラ_入力シート!H34&amp;","&amp;杜トラ_入力シート!I34&amp;","&amp;data!AP29</f>
        <v>,,</v>
      </c>
      <c r="E28" s="294" t="str">
        <f>杜トラ_入力シート!H34&amp;","&amp;杜トラ_入力シート!I34&amp;","&amp;data!AV29</f>
        <v>,,</v>
      </c>
      <c r="F28" s="294" t="str">
        <f>data!X29&amp;","&amp;杜トラ_入力シート!S34</f>
        <v>,</v>
      </c>
      <c r="G28" s="294" t="str">
        <f>data!AD29&amp;","&amp;杜トラ_入力シート!X34</f>
        <v>,</v>
      </c>
      <c r="H28" s="294" t="str">
        <f>data!AJ29&amp;","&amp;杜トラ_入力シート!AC34</f>
        <v>,</v>
      </c>
      <c r="I28" s="294" t="str">
        <f>data!AP29&amp;","&amp;杜トラ_入力シート!AH34</f>
        <v>,</v>
      </c>
      <c r="J28" s="294" t="str">
        <f>data!AV29&amp;","&amp;杜トラ_入力シート!AM34</f>
        <v>,</v>
      </c>
      <c r="K28" s="294" t="str">
        <f>data!X29&amp;","&amp;COUNTIF($F$2:$J28,F28)</f>
        <v>,135</v>
      </c>
      <c r="L28" s="294" t="str">
        <f>data!AD29&amp;","&amp;COUNTIF($F$2:$J28,G28)</f>
        <v>,135</v>
      </c>
      <c r="M28" s="294" t="str">
        <f>data!AJ29&amp;","&amp;COUNTIF($F$2:$J28,H28)</f>
        <v>,135</v>
      </c>
      <c r="N28" s="294" t="str">
        <f>data!AP29&amp;","&amp;COUNTIF($F$2:$J28,I28)</f>
        <v>,135</v>
      </c>
      <c r="O28" s="294" t="str">
        <f>data!AV29&amp;","&amp;COUNTIF($F$2:$J28,J28)</f>
        <v>,135</v>
      </c>
    </row>
    <row r="29" spans="1:15">
      <c r="A29" s="294" t="str">
        <f>杜トラ_入力シート!H35&amp;","&amp;杜トラ_入力シート!I35&amp;","&amp;data!X30</f>
        <v>,,</v>
      </c>
      <c r="B29" s="294" t="str">
        <f>杜トラ_入力シート!H35&amp;","&amp;杜トラ_入力シート!I35&amp;","&amp;data!AD30</f>
        <v>,,</v>
      </c>
      <c r="C29" s="294" t="str">
        <f>杜トラ_入力シート!H35&amp;","&amp;杜トラ_入力シート!I35&amp;","&amp;data!AJ30</f>
        <v>,,</v>
      </c>
      <c r="D29" s="294" t="str">
        <f>杜トラ_入力シート!H35&amp;","&amp;杜トラ_入力シート!I35&amp;","&amp;data!AP30</f>
        <v>,,</v>
      </c>
      <c r="E29" s="294" t="str">
        <f>杜トラ_入力シート!H35&amp;","&amp;杜トラ_入力シート!I35&amp;","&amp;data!AV30</f>
        <v>,,</v>
      </c>
      <c r="F29" s="294" t="str">
        <f>data!X30&amp;","&amp;杜トラ_入力シート!S35</f>
        <v>,</v>
      </c>
      <c r="G29" s="294" t="str">
        <f>data!AD30&amp;","&amp;杜トラ_入力シート!X35</f>
        <v>,</v>
      </c>
      <c r="H29" s="294" t="str">
        <f>data!AJ30&amp;","&amp;杜トラ_入力シート!AC35</f>
        <v>,</v>
      </c>
      <c r="I29" s="294" t="str">
        <f>data!AP30&amp;","&amp;杜トラ_入力シート!AH35</f>
        <v>,</v>
      </c>
      <c r="J29" s="294" t="str">
        <f>data!AV30&amp;","&amp;杜トラ_入力シート!AM35</f>
        <v>,</v>
      </c>
      <c r="K29" s="294" t="str">
        <f>data!X30&amp;","&amp;COUNTIF($F$2:$J29,F29)</f>
        <v>,140</v>
      </c>
      <c r="L29" s="294" t="str">
        <f>data!AD30&amp;","&amp;COUNTIF($F$2:$J29,G29)</f>
        <v>,140</v>
      </c>
      <c r="M29" s="294" t="str">
        <f>data!AJ30&amp;","&amp;COUNTIF($F$2:$J29,H29)</f>
        <v>,140</v>
      </c>
      <c r="N29" s="294" t="str">
        <f>data!AP30&amp;","&amp;COUNTIF($F$2:$J29,I29)</f>
        <v>,140</v>
      </c>
      <c r="O29" s="294" t="str">
        <f>data!AV30&amp;","&amp;COUNTIF($F$2:$J29,J29)</f>
        <v>,140</v>
      </c>
    </row>
    <row r="30" spans="1:15">
      <c r="A30" s="294" t="str">
        <f>杜トラ_入力シート!H36&amp;","&amp;杜トラ_入力シート!I36&amp;","&amp;data!X31</f>
        <v>,,</v>
      </c>
      <c r="B30" s="294" t="str">
        <f>杜トラ_入力シート!H36&amp;","&amp;杜トラ_入力シート!I36&amp;","&amp;data!AD31</f>
        <v>,,</v>
      </c>
      <c r="C30" s="294" t="str">
        <f>杜トラ_入力シート!H36&amp;","&amp;杜トラ_入力シート!I36&amp;","&amp;data!AJ31</f>
        <v>,,</v>
      </c>
      <c r="D30" s="294" t="str">
        <f>杜トラ_入力シート!H36&amp;","&amp;杜トラ_入力シート!I36&amp;","&amp;data!AP31</f>
        <v>,,</v>
      </c>
      <c r="E30" s="294" t="str">
        <f>杜トラ_入力シート!H36&amp;","&amp;杜トラ_入力シート!I36&amp;","&amp;data!AV31</f>
        <v>,,</v>
      </c>
      <c r="F30" s="294" t="str">
        <f>data!X31&amp;","&amp;杜トラ_入力シート!S36</f>
        <v>,</v>
      </c>
      <c r="G30" s="294" t="str">
        <f>data!AD31&amp;","&amp;杜トラ_入力シート!X36</f>
        <v>,</v>
      </c>
      <c r="H30" s="294" t="str">
        <f>data!AJ31&amp;","&amp;杜トラ_入力シート!AC36</f>
        <v>,</v>
      </c>
      <c r="I30" s="294" t="str">
        <f>data!AP31&amp;","&amp;杜トラ_入力シート!AH36</f>
        <v>,</v>
      </c>
      <c r="J30" s="294" t="str">
        <f>data!AV31&amp;","&amp;杜トラ_入力シート!AM36</f>
        <v>,</v>
      </c>
      <c r="K30" s="294" t="str">
        <f>data!X31&amp;","&amp;COUNTIF($F$2:$J30,F30)</f>
        <v>,145</v>
      </c>
      <c r="L30" s="294" t="str">
        <f>data!AD31&amp;","&amp;COUNTIF($F$2:$J30,G30)</f>
        <v>,145</v>
      </c>
      <c r="M30" s="294" t="str">
        <f>data!AJ31&amp;","&amp;COUNTIF($F$2:$J30,H30)</f>
        <v>,145</v>
      </c>
      <c r="N30" s="294" t="str">
        <f>data!AP31&amp;","&amp;COUNTIF($F$2:$J30,I30)</f>
        <v>,145</v>
      </c>
      <c r="O30" s="294" t="str">
        <f>data!AV31&amp;","&amp;COUNTIF($F$2:$J30,J30)</f>
        <v>,145</v>
      </c>
    </row>
    <row r="31" spans="1:15">
      <c r="A31" s="294" t="str">
        <f>杜トラ_入力シート!H37&amp;","&amp;杜トラ_入力シート!I37&amp;","&amp;data!X32</f>
        <v>,,</v>
      </c>
      <c r="B31" s="294" t="str">
        <f>杜トラ_入力シート!H37&amp;","&amp;杜トラ_入力シート!I37&amp;","&amp;data!AD32</f>
        <v>,,</v>
      </c>
      <c r="C31" s="294" t="str">
        <f>杜トラ_入力シート!H37&amp;","&amp;杜トラ_入力シート!I37&amp;","&amp;data!AJ32</f>
        <v>,,</v>
      </c>
      <c r="D31" s="294" t="str">
        <f>杜トラ_入力シート!H37&amp;","&amp;杜トラ_入力シート!I37&amp;","&amp;data!AP32</f>
        <v>,,</v>
      </c>
      <c r="E31" s="294" t="str">
        <f>杜トラ_入力シート!H37&amp;","&amp;杜トラ_入力シート!I37&amp;","&amp;data!AV32</f>
        <v>,,</v>
      </c>
      <c r="F31" s="294" t="str">
        <f>data!X32&amp;","&amp;杜トラ_入力シート!S37</f>
        <v>,</v>
      </c>
      <c r="G31" s="294" t="str">
        <f>data!AD32&amp;","&amp;杜トラ_入力シート!X37</f>
        <v>,</v>
      </c>
      <c r="H31" s="294" t="str">
        <f>data!AJ32&amp;","&amp;杜トラ_入力シート!AC37</f>
        <v>,</v>
      </c>
      <c r="I31" s="294" t="str">
        <f>data!AP32&amp;","&amp;杜トラ_入力シート!AH37</f>
        <v>,</v>
      </c>
      <c r="J31" s="294" t="str">
        <f>data!AV32&amp;","&amp;杜トラ_入力シート!AM37</f>
        <v>,</v>
      </c>
      <c r="K31" s="294" t="str">
        <f>data!X32&amp;","&amp;COUNTIF($F$2:$J31,F31)</f>
        <v>,150</v>
      </c>
      <c r="L31" s="294" t="str">
        <f>data!AD32&amp;","&amp;COUNTIF($F$2:$J31,G31)</f>
        <v>,150</v>
      </c>
      <c r="M31" s="294" t="str">
        <f>data!AJ32&amp;","&amp;COUNTIF($F$2:$J31,H31)</f>
        <v>,150</v>
      </c>
      <c r="N31" s="294" t="str">
        <f>data!AP32&amp;","&amp;COUNTIF($F$2:$J31,I31)</f>
        <v>,150</v>
      </c>
      <c r="O31" s="294" t="str">
        <f>data!AV32&amp;","&amp;COUNTIF($F$2:$J31,J31)</f>
        <v>,150</v>
      </c>
    </row>
    <row r="32" spans="1:15">
      <c r="A32" s="294" t="str">
        <f>杜トラ_入力シート!H38&amp;","&amp;杜トラ_入力シート!I38&amp;","&amp;data!X33</f>
        <v>,,</v>
      </c>
      <c r="B32" s="294" t="str">
        <f>杜トラ_入力シート!H38&amp;","&amp;杜トラ_入力シート!I38&amp;","&amp;data!AD33</f>
        <v>,,</v>
      </c>
      <c r="C32" s="294" t="str">
        <f>杜トラ_入力シート!H38&amp;","&amp;杜トラ_入力シート!I38&amp;","&amp;data!AJ33</f>
        <v>,,</v>
      </c>
      <c r="D32" s="294" t="str">
        <f>杜トラ_入力シート!H38&amp;","&amp;杜トラ_入力シート!I38&amp;","&amp;data!AP33</f>
        <v>,,</v>
      </c>
      <c r="E32" s="294" t="str">
        <f>杜トラ_入力シート!H38&amp;","&amp;杜トラ_入力シート!I38&amp;","&amp;data!AV33</f>
        <v>,,</v>
      </c>
      <c r="F32" s="294" t="str">
        <f>data!X33&amp;","&amp;杜トラ_入力シート!S38</f>
        <v>,</v>
      </c>
      <c r="G32" s="294" t="str">
        <f>data!AD33&amp;","&amp;杜トラ_入力シート!X38</f>
        <v>,</v>
      </c>
      <c r="H32" s="294" t="str">
        <f>data!AJ33&amp;","&amp;杜トラ_入力シート!AC38</f>
        <v>,</v>
      </c>
      <c r="I32" s="294" t="str">
        <f>data!AP33&amp;","&amp;杜トラ_入力シート!AH38</f>
        <v>,</v>
      </c>
      <c r="J32" s="294" t="str">
        <f>data!AV33&amp;","&amp;杜トラ_入力シート!AM38</f>
        <v>,</v>
      </c>
      <c r="K32" s="294" t="str">
        <f>data!X33&amp;","&amp;COUNTIF($F$2:$J32,F32)</f>
        <v>,155</v>
      </c>
      <c r="L32" s="294" t="str">
        <f>data!AD33&amp;","&amp;COUNTIF($F$2:$J32,G32)</f>
        <v>,155</v>
      </c>
      <c r="M32" s="294" t="str">
        <f>data!AJ33&amp;","&amp;COUNTIF($F$2:$J32,H32)</f>
        <v>,155</v>
      </c>
      <c r="N32" s="294" t="str">
        <f>data!AP33&amp;","&amp;COUNTIF($F$2:$J32,I32)</f>
        <v>,155</v>
      </c>
      <c r="O32" s="294" t="str">
        <f>data!AV33&amp;","&amp;COUNTIF($F$2:$J32,J32)</f>
        <v>,155</v>
      </c>
    </row>
    <row r="33" spans="1:15">
      <c r="A33" s="294" t="str">
        <f>杜トラ_入力シート!H39&amp;","&amp;杜トラ_入力シート!I39&amp;","&amp;data!X34</f>
        <v>,,</v>
      </c>
      <c r="B33" s="294" t="str">
        <f>杜トラ_入力シート!H39&amp;","&amp;杜トラ_入力シート!I39&amp;","&amp;data!AD34</f>
        <v>,,</v>
      </c>
      <c r="C33" s="294" t="str">
        <f>杜トラ_入力シート!H39&amp;","&amp;杜トラ_入力シート!I39&amp;","&amp;data!AJ34</f>
        <v>,,</v>
      </c>
      <c r="D33" s="294" t="str">
        <f>杜トラ_入力シート!H39&amp;","&amp;杜トラ_入力シート!I39&amp;","&amp;data!AP34</f>
        <v>,,</v>
      </c>
      <c r="E33" s="294" t="str">
        <f>杜トラ_入力シート!H39&amp;","&amp;杜トラ_入力シート!I39&amp;","&amp;data!AV34</f>
        <v>,,</v>
      </c>
      <c r="F33" s="294" t="str">
        <f>data!X34&amp;","&amp;杜トラ_入力シート!S39</f>
        <v>,</v>
      </c>
      <c r="G33" s="294" t="str">
        <f>data!AD34&amp;","&amp;杜トラ_入力シート!X39</f>
        <v>,</v>
      </c>
      <c r="H33" s="294" t="str">
        <f>data!AJ34&amp;","&amp;杜トラ_入力シート!AC39</f>
        <v>,</v>
      </c>
      <c r="I33" s="294" t="str">
        <f>data!AP34&amp;","&amp;杜トラ_入力シート!AH39</f>
        <v>,</v>
      </c>
      <c r="J33" s="294" t="str">
        <f>data!AV34&amp;","&amp;杜トラ_入力シート!AM39</f>
        <v>,</v>
      </c>
      <c r="K33" s="294" t="str">
        <f>data!X34&amp;","&amp;COUNTIF($F$2:$J33,F33)</f>
        <v>,160</v>
      </c>
      <c r="L33" s="294" t="str">
        <f>data!AD34&amp;","&amp;COUNTIF($F$2:$J33,G33)</f>
        <v>,160</v>
      </c>
      <c r="M33" s="294" t="str">
        <f>data!AJ34&amp;","&amp;COUNTIF($F$2:$J33,H33)</f>
        <v>,160</v>
      </c>
      <c r="N33" s="294" t="str">
        <f>data!AP34&amp;","&amp;COUNTIF($F$2:$J33,I33)</f>
        <v>,160</v>
      </c>
      <c r="O33" s="294" t="str">
        <f>data!AV34&amp;","&amp;COUNTIF($F$2:$J33,J33)</f>
        <v>,160</v>
      </c>
    </row>
    <row r="34" spans="1:15">
      <c r="A34" s="294" t="str">
        <f>杜トラ_入力シート!H40&amp;","&amp;杜トラ_入力シート!I40&amp;","&amp;data!X35</f>
        <v>,,</v>
      </c>
      <c r="B34" s="294" t="str">
        <f>杜トラ_入力シート!H40&amp;","&amp;杜トラ_入力シート!I40&amp;","&amp;data!AD35</f>
        <v>,,</v>
      </c>
      <c r="C34" s="294" t="str">
        <f>杜トラ_入力シート!H40&amp;","&amp;杜トラ_入力シート!I40&amp;","&amp;data!AJ35</f>
        <v>,,</v>
      </c>
      <c r="D34" s="294" t="str">
        <f>杜トラ_入力シート!H40&amp;","&amp;杜トラ_入力シート!I40&amp;","&amp;data!AP35</f>
        <v>,,</v>
      </c>
      <c r="E34" s="294" t="str">
        <f>杜トラ_入力シート!H40&amp;","&amp;杜トラ_入力シート!I40&amp;","&amp;data!AV35</f>
        <v>,,</v>
      </c>
      <c r="F34" s="294" t="str">
        <f>data!X35&amp;","&amp;杜トラ_入力シート!S40</f>
        <v>,</v>
      </c>
      <c r="G34" s="294" t="str">
        <f>data!AD35&amp;","&amp;杜トラ_入力シート!X40</f>
        <v>,</v>
      </c>
      <c r="H34" s="294" t="str">
        <f>data!AJ35&amp;","&amp;杜トラ_入力シート!AC40</f>
        <v>,</v>
      </c>
      <c r="I34" s="294" t="str">
        <f>data!AP35&amp;","&amp;杜トラ_入力シート!AH40</f>
        <v>,</v>
      </c>
      <c r="J34" s="294" t="str">
        <f>data!AV35&amp;","&amp;杜トラ_入力シート!AM40</f>
        <v>,</v>
      </c>
      <c r="K34" s="294" t="str">
        <f>data!X35&amp;","&amp;COUNTIF($F$2:$J34,F34)</f>
        <v>,165</v>
      </c>
      <c r="L34" s="294" t="str">
        <f>data!AD35&amp;","&amp;COUNTIF($F$2:$J34,G34)</f>
        <v>,165</v>
      </c>
      <c r="M34" s="294" t="str">
        <f>data!AJ35&amp;","&amp;COUNTIF($F$2:$J34,H34)</f>
        <v>,165</v>
      </c>
      <c r="N34" s="294" t="str">
        <f>data!AP35&amp;","&amp;COUNTIF($F$2:$J34,I34)</f>
        <v>,165</v>
      </c>
      <c r="O34" s="294" t="str">
        <f>data!AV35&amp;","&amp;COUNTIF($F$2:$J34,J34)</f>
        <v>,165</v>
      </c>
    </row>
    <row r="35" spans="1:15">
      <c r="A35" s="294" t="str">
        <f>杜トラ_入力シート!H41&amp;","&amp;杜トラ_入力シート!I41&amp;","&amp;data!X36</f>
        <v>,,</v>
      </c>
      <c r="B35" s="294" t="str">
        <f>杜トラ_入力シート!H41&amp;","&amp;杜トラ_入力シート!I41&amp;","&amp;data!AD36</f>
        <v>,,</v>
      </c>
      <c r="C35" s="294" t="str">
        <f>杜トラ_入力シート!H41&amp;","&amp;杜トラ_入力シート!I41&amp;","&amp;data!AJ36</f>
        <v>,,</v>
      </c>
      <c r="D35" s="294" t="str">
        <f>杜トラ_入力シート!H41&amp;","&amp;杜トラ_入力シート!I41&amp;","&amp;data!AP36</f>
        <v>,,</v>
      </c>
      <c r="E35" s="294" t="str">
        <f>杜トラ_入力シート!H41&amp;","&amp;杜トラ_入力シート!I41&amp;","&amp;data!AV36</f>
        <v>,,</v>
      </c>
      <c r="F35" s="294" t="str">
        <f>data!X36&amp;","&amp;杜トラ_入力シート!S41</f>
        <v>,</v>
      </c>
      <c r="G35" s="294" t="str">
        <f>data!AD36&amp;","&amp;杜トラ_入力シート!X41</f>
        <v>,</v>
      </c>
      <c r="H35" s="294" t="str">
        <f>data!AJ36&amp;","&amp;杜トラ_入力シート!AC41</f>
        <v>,</v>
      </c>
      <c r="I35" s="294" t="str">
        <f>data!AP36&amp;","&amp;杜トラ_入力シート!AH41</f>
        <v>,</v>
      </c>
      <c r="J35" s="294" t="str">
        <f>data!AV36&amp;","&amp;杜トラ_入力シート!AM41</f>
        <v>,</v>
      </c>
      <c r="K35" s="294" t="str">
        <f>data!X36&amp;","&amp;COUNTIF($F$2:$J35,F35)</f>
        <v>,170</v>
      </c>
      <c r="L35" s="294" t="str">
        <f>data!AD36&amp;","&amp;COUNTIF($F$2:$J35,G35)</f>
        <v>,170</v>
      </c>
      <c r="M35" s="294" t="str">
        <f>data!AJ36&amp;","&amp;COUNTIF($F$2:$J35,H35)</f>
        <v>,170</v>
      </c>
      <c r="N35" s="294" t="str">
        <f>data!AP36&amp;","&amp;COUNTIF($F$2:$J35,I35)</f>
        <v>,170</v>
      </c>
      <c r="O35" s="294" t="str">
        <f>data!AV36&amp;","&amp;COUNTIF($F$2:$J35,J35)</f>
        <v>,170</v>
      </c>
    </row>
    <row r="36" spans="1:15">
      <c r="A36" s="294" t="str">
        <f>杜トラ_入力シート!H42&amp;","&amp;杜トラ_入力シート!I42&amp;","&amp;data!X37</f>
        <v>,,</v>
      </c>
      <c r="B36" s="294" t="str">
        <f>杜トラ_入力シート!H42&amp;","&amp;杜トラ_入力シート!I42&amp;","&amp;data!AD37</f>
        <v>,,</v>
      </c>
      <c r="C36" s="294" t="str">
        <f>杜トラ_入力シート!H42&amp;","&amp;杜トラ_入力シート!I42&amp;","&amp;data!AJ37</f>
        <v>,,</v>
      </c>
      <c r="D36" s="294" t="str">
        <f>杜トラ_入力シート!H42&amp;","&amp;杜トラ_入力シート!I42&amp;","&amp;data!AP37</f>
        <v>,,</v>
      </c>
      <c r="E36" s="294" t="str">
        <f>杜トラ_入力シート!H42&amp;","&amp;杜トラ_入力シート!I42&amp;","&amp;data!AV37</f>
        <v>,,</v>
      </c>
      <c r="F36" s="294" t="str">
        <f>data!X37&amp;","&amp;杜トラ_入力シート!S42</f>
        <v>,</v>
      </c>
      <c r="G36" s="294" t="str">
        <f>data!AD37&amp;","&amp;杜トラ_入力シート!X42</f>
        <v>,</v>
      </c>
      <c r="H36" s="294" t="str">
        <f>data!AJ37&amp;","&amp;杜トラ_入力シート!AC42</f>
        <v>,</v>
      </c>
      <c r="I36" s="294" t="str">
        <f>data!AP37&amp;","&amp;杜トラ_入力シート!AH42</f>
        <v>,</v>
      </c>
      <c r="J36" s="294" t="str">
        <f>data!AV37&amp;","&amp;杜トラ_入力シート!AM42</f>
        <v>,</v>
      </c>
      <c r="K36" s="294" t="str">
        <f>data!X37&amp;","&amp;COUNTIF($F$2:$J36,F36)</f>
        <v>,175</v>
      </c>
      <c r="L36" s="294" t="str">
        <f>data!AD37&amp;","&amp;COUNTIF($F$2:$J36,G36)</f>
        <v>,175</v>
      </c>
      <c r="M36" s="294" t="str">
        <f>data!AJ37&amp;","&amp;COUNTIF($F$2:$J36,H36)</f>
        <v>,175</v>
      </c>
      <c r="N36" s="294" t="str">
        <f>data!AP37&amp;","&amp;COUNTIF($F$2:$J36,I36)</f>
        <v>,175</v>
      </c>
      <c r="O36" s="294" t="str">
        <f>data!AV37&amp;","&amp;COUNTIF($F$2:$J36,J36)</f>
        <v>,175</v>
      </c>
    </row>
    <row r="37" spans="1:15">
      <c r="A37" s="294" t="str">
        <f>杜トラ_入力シート!H43&amp;","&amp;杜トラ_入力シート!I43&amp;","&amp;data!X38</f>
        <v>,,</v>
      </c>
      <c r="B37" s="294" t="str">
        <f>杜トラ_入力シート!H43&amp;","&amp;杜トラ_入力シート!I43&amp;","&amp;data!AD38</f>
        <v>,,</v>
      </c>
      <c r="C37" s="294" t="str">
        <f>杜トラ_入力シート!H43&amp;","&amp;杜トラ_入力シート!I43&amp;","&amp;data!AJ38</f>
        <v>,,</v>
      </c>
      <c r="D37" s="294" t="str">
        <f>杜トラ_入力シート!H43&amp;","&amp;杜トラ_入力シート!I43&amp;","&amp;data!AP38</f>
        <v>,,</v>
      </c>
      <c r="E37" s="294" t="str">
        <f>杜トラ_入力シート!H43&amp;","&amp;杜トラ_入力シート!I43&amp;","&amp;data!AV38</f>
        <v>,,</v>
      </c>
      <c r="F37" s="294" t="str">
        <f>data!X38&amp;","&amp;杜トラ_入力シート!S43</f>
        <v>,</v>
      </c>
      <c r="G37" s="294" t="str">
        <f>data!AD38&amp;","&amp;杜トラ_入力シート!X43</f>
        <v>,</v>
      </c>
      <c r="H37" s="294" t="str">
        <f>data!AJ38&amp;","&amp;杜トラ_入力シート!AC43</f>
        <v>,</v>
      </c>
      <c r="I37" s="294" t="str">
        <f>data!AP38&amp;","&amp;杜トラ_入力シート!AH43</f>
        <v>,</v>
      </c>
      <c r="J37" s="294" t="str">
        <f>data!AV38&amp;","&amp;杜トラ_入力シート!AM43</f>
        <v>,</v>
      </c>
      <c r="K37" s="294" t="str">
        <f>data!X38&amp;","&amp;COUNTIF($F$2:$J37,F37)</f>
        <v>,180</v>
      </c>
      <c r="L37" s="294" t="str">
        <f>data!AD38&amp;","&amp;COUNTIF($F$2:$J37,G37)</f>
        <v>,180</v>
      </c>
      <c r="M37" s="294" t="str">
        <f>data!AJ38&amp;","&amp;COUNTIF($F$2:$J37,H37)</f>
        <v>,180</v>
      </c>
      <c r="N37" s="294" t="str">
        <f>data!AP38&amp;","&amp;COUNTIF($F$2:$J37,I37)</f>
        <v>,180</v>
      </c>
      <c r="O37" s="294" t="str">
        <f>data!AV38&amp;","&amp;COUNTIF($F$2:$J37,J37)</f>
        <v>,180</v>
      </c>
    </row>
    <row r="38" spans="1:15">
      <c r="A38" s="294" t="str">
        <f>杜トラ_入力シート!H44&amp;","&amp;杜トラ_入力シート!I44&amp;","&amp;data!X39</f>
        <v>,,</v>
      </c>
      <c r="B38" s="294" t="str">
        <f>杜トラ_入力シート!H44&amp;","&amp;杜トラ_入力シート!I44&amp;","&amp;data!AD39</f>
        <v>,,</v>
      </c>
      <c r="C38" s="294" t="str">
        <f>杜トラ_入力シート!H44&amp;","&amp;杜トラ_入力シート!I44&amp;","&amp;data!AJ39</f>
        <v>,,</v>
      </c>
      <c r="D38" s="294" t="str">
        <f>杜トラ_入力シート!H44&amp;","&amp;杜トラ_入力シート!I44&amp;","&amp;data!AP39</f>
        <v>,,</v>
      </c>
      <c r="E38" s="294" t="str">
        <f>杜トラ_入力シート!H44&amp;","&amp;杜トラ_入力シート!I44&amp;","&amp;data!AV39</f>
        <v>,,</v>
      </c>
      <c r="F38" s="294" t="str">
        <f>data!X39&amp;","&amp;杜トラ_入力シート!S44</f>
        <v>,</v>
      </c>
      <c r="G38" s="294" t="str">
        <f>data!AD39&amp;","&amp;杜トラ_入力シート!X44</f>
        <v>,</v>
      </c>
      <c r="H38" s="294" t="str">
        <f>data!AJ39&amp;","&amp;杜トラ_入力シート!AC44</f>
        <v>,</v>
      </c>
      <c r="I38" s="294" t="str">
        <f>data!AP39&amp;","&amp;杜トラ_入力シート!AH44</f>
        <v>,</v>
      </c>
      <c r="J38" s="294" t="str">
        <f>data!AV39&amp;","&amp;杜トラ_入力シート!AM44</f>
        <v>,</v>
      </c>
      <c r="K38" s="294" t="str">
        <f>data!X39&amp;","&amp;COUNTIF($F$2:$J38,F38)</f>
        <v>,185</v>
      </c>
      <c r="L38" s="294" t="str">
        <f>data!AD39&amp;","&amp;COUNTIF($F$2:$J38,G38)</f>
        <v>,185</v>
      </c>
      <c r="M38" s="294" t="str">
        <f>data!AJ39&amp;","&amp;COUNTIF($F$2:$J38,H38)</f>
        <v>,185</v>
      </c>
      <c r="N38" s="294" t="str">
        <f>data!AP39&amp;","&amp;COUNTIF($F$2:$J38,I38)</f>
        <v>,185</v>
      </c>
      <c r="O38" s="294" t="str">
        <f>data!AV39&amp;","&amp;COUNTIF($F$2:$J38,J38)</f>
        <v>,185</v>
      </c>
    </row>
    <row r="39" spans="1:15">
      <c r="A39" s="294" t="str">
        <f>杜トラ_入力シート!H45&amp;","&amp;杜トラ_入力シート!I45&amp;","&amp;data!X40</f>
        <v>,,</v>
      </c>
      <c r="B39" s="294" t="str">
        <f>杜トラ_入力シート!H45&amp;","&amp;杜トラ_入力シート!I45&amp;","&amp;data!AD40</f>
        <v>,,</v>
      </c>
      <c r="C39" s="294" t="str">
        <f>杜トラ_入力シート!H45&amp;","&amp;杜トラ_入力シート!I45&amp;","&amp;data!AJ40</f>
        <v>,,</v>
      </c>
      <c r="D39" s="294" t="str">
        <f>杜トラ_入力シート!H45&amp;","&amp;杜トラ_入力シート!I45&amp;","&amp;data!AP40</f>
        <v>,,</v>
      </c>
      <c r="E39" s="294" t="str">
        <f>杜トラ_入力シート!H45&amp;","&amp;杜トラ_入力シート!I45&amp;","&amp;data!AV40</f>
        <v>,,</v>
      </c>
      <c r="F39" s="294" t="str">
        <f>data!X40&amp;","&amp;杜トラ_入力シート!S45</f>
        <v>,</v>
      </c>
      <c r="G39" s="294" t="str">
        <f>data!AD40&amp;","&amp;杜トラ_入力シート!X45</f>
        <v>,</v>
      </c>
      <c r="H39" s="294" t="str">
        <f>data!AJ40&amp;","&amp;杜トラ_入力シート!AC45</f>
        <v>,</v>
      </c>
      <c r="I39" s="294" t="str">
        <f>data!AP40&amp;","&amp;杜トラ_入力シート!AH45</f>
        <v>,</v>
      </c>
      <c r="J39" s="294" t="str">
        <f>data!AV40&amp;","&amp;杜トラ_入力シート!AM45</f>
        <v>,</v>
      </c>
      <c r="K39" s="294" t="str">
        <f>data!X40&amp;","&amp;COUNTIF($F$2:$J39,F39)</f>
        <v>,190</v>
      </c>
      <c r="L39" s="294" t="str">
        <f>data!AD40&amp;","&amp;COUNTIF($F$2:$J39,G39)</f>
        <v>,190</v>
      </c>
      <c r="M39" s="294" t="str">
        <f>data!AJ40&amp;","&amp;COUNTIF($F$2:$J39,H39)</f>
        <v>,190</v>
      </c>
      <c r="N39" s="294" t="str">
        <f>data!AP40&amp;","&amp;COUNTIF($F$2:$J39,I39)</f>
        <v>,190</v>
      </c>
      <c r="O39" s="294" t="str">
        <f>data!AV40&amp;","&amp;COUNTIF($F$2:$J39,J39)</f>
        <v>,190</v>
      </c>
    </row>
    <row r="40" spans="1:15">
      <c r="A40" s="294" t="str">
        <f>杜トラ_入力シート!H46&amp;","&amp;杜トラ_入力シート!I46&amp;","&amp;data!X41</f>
        <v>,,</v>
      </c>
      <c r="B40" s="294" t="str">
        <f>杜トラ_入力シート!H46&amp;","&amp;杜トラ_入力シート!I46&amp;","&amp;data!AD41</f>
        <v>,,</v>
      </c>
      <c r="C40" s="294" t="str">
        <f>杜トラ_入力シート!H46&amp;","&amp;杜トラ_入力シート!I46&amp;","&amp;data!AJ41</f>
        <v>,,</v>
      </c>
      <c r="D40" s="294" t="str">
        <f>杜トラ_入力シート!H46&amp;","&amp;杜トラ_入力シート!I46&amp;","&amp;data!AP41</f>
        <v>,,</v>
      </c>
      <c r="E40" s="294" t="str">
        <f>杜トラ_入力シート!H46&amp;","&amp;杜トラ_入力シート!I46&amp;","&amp;data!AV41</f>
        <v>,,</v>
      </c>
      <c r="F40" s="294" t="str">
        <f>data!X41&amp;","&amp;杜トラ_入力シート!S46</f>
        <v>,</v>
      </c>
      <c r="G40" s="294" t="str">
        <f>data!AD41&amp;","&amp;杜トラ_入力シート!X46</f>
        <v>,</v>
      </c>
      <c r="H40" s="294" t="str">
        <f>data!AJ41&amp;","&amp;杜トラ_入力シート!AC46</f>
        <v>,</v>
      </c>
      <c r="I40" s="294" t="str">
        <f>data!AP41&amp;","&amp;杜トラ_入力シート!AH46</f>
        <v>,</v>
      </c>
      <c r="J40" s="294" t="str">
        <f>data!AV41&amp;","&amp;杜トラ_入力シート!AM46</f>
        <v>,</v>
      </c>
      <c r="K40" s="294" t="str">
        <f>data!X41&amp;","&amp;COUNTIF($F$2:$J40,F40)</f>
        <v>,195</v>
      </c>
      <c r="L40" s="294" t="str">
        <f>data!AD41&amp;","&amp;COUNTIF($F$2:$J40,G40)</f>
        <v>,195</v>
      </c>
      <c r="M40" s="294" t="str">
        <f>data!AJ41&amp;","&amp;COUNTIF($F$2:$J40,H40)</f>
        <v>,195</v>
      </c>
      <c r="N40" s="294" t="str">
        <f>data!AP41&amp;","&amp;COUNTIF($F$2:$J40,I40)</f>
        <v>,195</v>
      </c>
      <c r="O40" s="294" t="str">
        <f>data!AV41&amp;","&amp;COUNTIF($F$2:$J40,J40)</f>
        <v>,195</v>
      </c>
    </row>
    <row r="41" spans="1:15">
      <c r="A41" s="294" t="str">
        <f>杜トラ_入力シート!H47&amp;","&amp;杜トラ_入力シート!I47&amp;","&amp;data!X42</f>
        <v>,,</v>
      </c>
      <c r="B41" s="294" t="str">
        <f>杜トラ_入力シート!H47&amp;","&amp;杜トラ_入力シート!I47&amp;","&amp;data!AD42</f>
        <v>,,</v>
      </c>
      <c r="C41" s="294" t="str">
        <f>杜トラ_入力シート!H47&amp;","&amp;杜トラ_入力シート!I47&amp;","&amp;data!AJ42</f>
        <v>,,</v>
      </c>
      <c r="D41" s="294" t="str">
        <f>杜トラ_入力シート!H47&amp;","&amp;杜トラ_入力シート!I47&amp;","&amp;data!AP42</f>
        <v>,,</v>
      </c>
      <c r="E41" s="294" t="str">
        <f>杜トラ_入力シート!H47&amp;","&amp;杜トラ_入力シート!I47&amp;","&amp;data!AV42</f>
        <v>,,</v>
      </c>
      <c r="F41" s="294" t="str">
        <f>data!X42&amp;","&amp;杜トラ_入力シート!S47</f>
        <v>,</v>
      </c>
      <c r="G41" s="294" t="str">
        <f>data!AD42&amp;","&amp;杜トラ_入力シート!X47</f>
        <v>,</v>
      </c>
      <c r="H41" s="294" t="str">
        <f>data!AJ42&amp;","&amp;杜トラ_入力シート!AC47</f>
        <v>,</v>
      </c>
      <c r="I41" s="294" t="str">
        <f>data!AP42&amp;","&amp;杜トラ_入力シート!AH47</f>
        <v>,</v>
      </c>
      <c r="J41" s="294" t="str">
        <f>data!AV42&amp;","&amp;杜トラ_入力シート!AM47</f>
        <v>,</v>
      </c>
      <c r="K41" s="294" t="str">
        <f>data!X42&amp;","&amp;COUNTIF($F$2:$J41,F41)</f>
        <v>,200</v>
      </c>
      <c r="L41" s="294" t="str">
        <f>data!AD42&amp;","&amp;COUNTIF($F$2:$J41,G41)</f>
        <v>,200</v>
      </c>
      <c r="M41" s="294" t="str">
        <f>data!AJ42&amp;","&amp;COUNTIF($F$2:$J41,H41)</f>
        <v>,200</v>
      </c>
      <c r="N41" s="294" t="str">
        <f>data!AP42&amp;","&amp;COUNTIF($F$2:$J41,I41)</f>
        <v>,200</v>
      </c>
      <c r="O41" s="294" t="str">
        <f>data!AV42&amp;","&amp;COUNTIF($F$2:$J41,J41)</f>
        <v>,200</v>
      </c>
    </row>
    <row r="42" spans="1:15">
      <c r="A42" s="294" t="str">
        <f>杜トラ_入力シート!H48&amp;","&amp;杜トラ_入力シート!I48&amp;","&amp;data!X43</f>
        <v>,,</v>
      </c>
      <c r="B42" s="294" t="str">
        <f>杜トラ_入力シート!H48&amp;","&amp;杜トラ_入力シート!I48&amp;","&amp;data!AD43</f>
        <v>,,</v>
      </c>
      <c r="C42" s="294" t="str">
        <f>杜トラ_入力シート!H48&amp;","&amp;杜トラ_入力シート!I48&amp;","&amp;data!AJ43</f>
        <v>,,</v>
      </c>
      <c r="D42" s="294" t="str">
        <f>杜トラ_入力シート!H48&amp;","&amp;杜トラ_入力シート!I48&amp;","&amp;data!AP43</f>
        <v>,,</v>
      </c>
      <c r="E42" s="294" t="str">
        <f>杜トラ_入力シート!H48&amp;","&amp;杜トラ_入力シート!I48&amp;","&amp;data!AV43</f>
        <v>,,</v>
      </c>
      <c r="F42" s="294" t="str">
        <f>data!X43&amp;","&amp;杜トラ_入力シート!S48</f>
        <v>,</v>
      </c>
      <c r="G42" s="294" t="str">
        <f>data!AD43&amp;","&amp;杜トラ_入力シート!X48</f>
        <v>,</v>
      </c>
      <c r="H42" s="294" t="str">
        <f>data!AJ43&amp;","&amp;杜トラ_入力シート!AC48</f>
        <v>,</v>
      </c>
      <c r="I42" s="294" t="str">
        <f>data!AP43&amp;","&amp;杜トラ_入力シート!AH48</f>
        <v>,</v>
      </c>
      <c r="J42" s="294" t="str">
        <f>data!AV43&amp;","&amp;杜トラ_入力シート!AM48</f>
        <v>,</v>
      </c>
      <c r="K42" s="294" t="str">
        <f>data!X43&amp;","&amp;COUNTIF($F$2:$J42,F42)</f>
        <v>,205</v>
      </c>
      <c r="L42" s="294" t="str">
        <f>data!AD43&amp;","&amp;COUNTIF($F$2:$J42,G42)</f>
        <v>,205</v>
      </c>
      <c r="M42" s="294" t="str">
        <f>data!AJ43&amp;","&amp;COUNTIF($F$2:$J42,H42)</f>
        <v>,205</v>
      </c>
      <c r="N42" s="294" t="str">
        <f>data!AP43&amp;","&amp;COUNTIF($F$2:$J42,I42)</f>
        <v>,205</v>
      </c>
      <c r="O42" s="294" t="str">
        <f>data!AV43&amp;","&amp;COUNTIF($F$2:$J42,J42)</f>
        <v>,205</v>
      </c>
    </row>
    <row r="43" spans="1:15">
      <c r="A43" s="294" t="str">
        <f>杜トラ_入力シート!H49&amp;","&amp;杜トラ_入力シート!I49&amp;","&amp;data!X44</f>
        <v>,,</v>
      </c>
      <c r="B43" s="294" t="str">
        <f>杜トラ_入力シート!H49&amp;","&amp;杜トラ_入力シート!I49&amp;","&amp;data!AD44</f>
        <v>,,</v>
      </c>
      <c r="C43" s="294" t="str">
        <f>杜トラ_入力シート!H49&amp;","&amp;杜トラ_入力シート!I49&amp;","&amp;data!AJ44</f>
        <v>,,</v>
      </c>
      <c r="D43" s="294" t="str">
        <f>杜トラ_入力シート!H49&amp;","&amp;杜トラ_入力シート!I49&amp;","&amp;data!AP44</f>
        <v>,,</v>
      </c>
      <c r="E43" s="294" t="str">
        <f>杜トラ_入力シート!H49&amp;","&amp;杜トラ_入力シート!I49&amp;","&amp;data!AV44</f>
        <v>,,</v>
      </c>
      <c r="F43" s="294" t="str">
        <f>data!X44&amp;","&amp;杜トラ_入力シート!S49</f>
        <v>,</v>
      </c>
      <c r="G43" s="294" t="str">
        <f>data!AD44&amp;","&amp;杜トラ_入力シート!X49</f>
        <v>,</v>
      </c>
      <c r="H43" s="294" t="str">
        <f>data!AJ44&amp;","&amp;杜トラ_入力シート!AC49</f>
        <v>,</v>
      </c>
      <c r="I43" s="294" t="str">
        <f>data!AP44&amp;","&amp;杜トラ_入力シート!AH49</f>
        <v>,</v>
      </c>
      <c r="J43" s="294" t="str">
        <f>data!AV44&amp;","&amp;杜トラ_入力シート!AM49</f>
        <v>,</v>
      </c>
      <c r="K43" s="294" t="str">
        <f>data!X44&amp;","&amp;COUNTIF($F$2:$J43,F43)</f>
        <v>,210</v>
      </c>
      <c r="L43" s="294" t="str">
        <f>data!AD44&amp;","&amp;COUNTIF($F$2:$J43,G43)</f>
        <v>,210</v>
      </c>
      <c r="M43" s="294" t="str">
        <f>data!AJ44&amp;","&amp;COUNTIF($F$2:$J43,H43)</f>
        <v>,210</v>
      </c>
      <c r="N43" s="294" t="str">
        <f>data!AP44&amp;","&amp;COUNTIF($F$2:$J43,I43)</f>
        <v>,210</v>
      </c>
      <c r="O43" s="294" t="str">
        <f>data!AV44&amp;","&amp;COUNTIF($F$2:$J43,J43)</f>
        <v>,210</v>
      </c>
    </row>
    <row r="44" spans="1:15">
      <c r="A44" s="294" t="str">
        <f>杜トラ_入力シート!H50&amp;","&amp;杜トラ_入力シート!I50&amp;","&amp;data!X45</f>
        <v>,,</v>
      </c>
      <c r="B44" s="294" t="str">
        <f>杜トラ_入力シート!H50&amp;","&amp;杜トラ_入力シート!I50&amp;","&amp;data!AD45</f>
        <v>,,</v>
      </c>
      <c r="C44" s="294" t="str">
        <f>杜トラ_入力シート!H50&amp;","&amp;杜トラ_入力シート!I50&amp;","&amp;data!AJ45</f>
        <v>,,</v>
      </c>
      <c r="D44" s="294" t="str">
        <f>杜トラ_入力シート!H50&amp;","&amp;杜トラ_入力シート!I50&amp;","&amp;data!AP45</f>
        <v>,,</v>
      </c>
      <c r="E44" s="294" t="str">
        <f>杜トラ_入力シート!H50&amp;","&amp;杜トラ_入力シート!I50&amp;","&amp;data!AV45</f>
        <v>,,</v>
      </c>
      <c r="F44" s="294" t="str">
        <f>data!X45&amp;","&amp;杜トラ_入力シート!S50</f>
        <v>,</v>
      </c>
      <c r="G44" s="294" t="str">
        <f>data!AD45&amp;","&amp;杜トラ_入力シート!X50</f>
        <v>,</v>
      </c>
      <c r="H44" s="294" t="str">
        <f>data!AJ45&amp;","&amp;杜トラ_入力シート!AC50</f>
        <v>,</v>
      </c>
      <c r="I44" s="294" t="str">
        <f>data!AP45&amp;","&amp;杜トラ_入力シート!AH50</f>
        <v>,</v>
      </c>
      <c r="J44" s="294" t="str">
        <f>data!AV45&amp;","&amp;杜トラ_入力シート!AM50</f>
        <v>,</v>
      </c>
      <c r="K44" s="294" t="str">
        <f>data!X45&amp;","&amp;COUNTIF($F$2:$J44,F44)</f>
        <v>,215</v>
      </c>
      <c r="L44" s="294" t="str">
        <f>data!AD45&amp;","&amp;COUNTIF($F$2:$J44,G44)</f>
        <v>,215</v>
      </c>
      <c r="M44" s="294" t="str">
        <f>data!AJ45&amp;","&amp;COUNTIF($F$2:$J44,H44)</f>
        <v>,215</v>
      </c>
      <c r="N44" s="294" t="str">
        <f>data!AP45&amp;","&amp;COUNTIF($F$2:$J44,I44)</f>
        <v>,215</v>
      </c>
      <c r="O44" s="294" t="str">
        <f>data!AV45&amp;","&amp;COUNTIF($F$2:$J44,J44)</f>
        <v>,215</v>
      </c>
    </row>
    <row r="45" spans="1:15">
      <c r="A45" s="294" t="str">
        <f>杜トラ_入力シート!H51&amp;","&amp;杜トラ_入力シート!I51&amp;","&amp;data!X46</f>
        <v>,,</v>
      </c>
      <c r="B45" s="294" t="str">
        <f>杜トラ_入力シート!H51&amp;","&amp;杜トラ_入力シート!I51&amp;","&amp;data!AD46</f>
        <v>,,</v>
      </c>
      <c r="C45" s="294" t="str">
        <f>杜トラ_入力シート!H51&amp;","&amp;杜トラ_入力シート!I51&amp;","&amp;data!AJ46</f>
        <v>,,</v>
      </c>
      <c r="D45" s="294" t="str">
        <f>杜トラ_入力シート!H51&amp;","&amp;杜トラ_入力シート!I51&amp;","&amp;data!AP46</f>
        <v>,,</v>
      </c>
      <c r="E45" s="294" t="str">
        <f>杜トラ_入力シート!H51&amp;","&amp;杜トラ_入力シート!I51&amp;","&amp;data!AV46</f>
        <v>,,</v>
      </c>
      <c r="F45" s="294" t="str">
        <f>data!X46&amp;","&amp;杜トラ_入力シート!S51</f>
        <v>,</v>
      </c>
      <c r="G45" s="294" t="str">
        <f>data!AD46&amp;","&amp;杜トラ_入力シート!X51</f>
        <v>,</v>
      </c>
      <c r="H45" s="294" t="str">
        <f>data!AJ46&amp;","&amp;杜トラ_入力シート!AC51</f>
        <v>,</v>
      </c>
      <c r="I45" s="294" t="str">
        <f>data!AP46&amp;","&amp;杜トラ_入力シート!AH51</f>
        <v>,</v>
      </c>
      <c r="J45" s="294" t="str">
        <f>data!AV46&amp;","&amp;杜トラ_入力シート!AM51</f>
        <v>,</v>
      </c>
      <c r="K45" s="294" t="str">
        <f>data!X46&amp;","&amp;COUNTIF($F$2:$J45,F45)</f>
        <v>,220</v>
      </c>
      <c r="L45" s="294" t="str">
        <f>data!AD46&amp;","&amp;COUNTIF($F$2:$J45,G45)</f>
        <v>,220</v>
      </c>
      <c r="M45" s="294" t="str">
        <f>data!AJ46&amp;","&amp;COUNTIF($F$2:$J45,H45)</f>
        <v>,220</v>
      </c>
      <c r="N45" s="294" t="str">
        <f>data!AP46&amp;","&amp;COUNTIF($F$2:$J45,I45)</f>
        <v>,220</v>
      </c>
      <c r="O45" s="294" t="str">
        <f>data!AV46&amp;","&amp;COUNTIF($F$2:$J45,J45)</f>
        <v>,220</v>
      </c>
    </row>
    <row r="46" spans="1:15">
      <c r="A46" s="294" t="str">
        <f>杜トラ_入力シート!H52&amp;","&amp;杜トラ_入力シート!I52&amp;","&amp;data!X47</f>
        <v>,,</v>
      </c>
      <c r="B46" s="294" t="str">
        <f>杜トラ_入力シート!H52&amp;","&amp;杜トラ_入力シート!I52&amp;","&amp;data!AD47</f>
        <v>,,</v>
      </c>
      <c r="C46" s="294" t="str">
        <f>杜トラ_入力シート!H52&amp;","&amp;杜トラ_入力シート!I52&amp;","&amp;data!AJ47</f>
        <v>,,</v>
      </c>
      <c r="D46" s="294" t="str">
        <f>杜トラ_入力シート!H52&amp;","&amp;杜トラ_入力シート!I52&amp;","&amp;data!AP47</f>
        <v>,,</v>
      </c>
      <c r="E46" s="294" t="str">
        <f>杜トラ_入力シート!H52&amp;","&amp;杜トラ_入力シート!I52&amp;","&amp;data!AV47</f>
        <v>,,</v>
      </c>
      <c r="F46" s="294" t="str">
        <f>data!X47&amp;","&amp;杜トラ_入力シート!S52</f>
        <v>,</v>
      </c>
      <c r="G46" s="294" t="str">
        <f>data!AD47&amp;","&amp;杜トラ_入力シート!X52</f>
        <v>,</v>
      </c>
      <c r="H46" s="294" t="str">
        <f>data!AJ47&amp;","&amp;杜トラ_入力シート!AC52</f>
        <v>,</v>
      </c>
      <c r="I46" s="294" t="str">
        <f>data!AP47&amp;","&amp;杜トラ_入力シート!AH52</f>
        <v>,</v>
      </c>
      <c r="J46" s="294" t="str">
        <f>data!AV47&amp;","&amp;杜トラ_入力シート!AM52</f>
        <v>,</v>
      </c>
      <c r="K46" s="294" t="str">
        <f>data!X47&amp;","&amp;COUNTIF($F$2:$J46,F46)</f>
        <v>,225</v>
      </c>
      <c r="L46" s="294" t="str">
        <f>data!AD47&amp;","&amp;COUNTIF($F$2:$J46,G46)</f>
        <v>,225</v>
      </c>
      <c r="M46" s="294" t="str">
        <f>data!AJ47&amp;","&amp;COUNTIF($F$2:$J46,H46)</f>
        <v>,225</v>
      </c>
      <c r="N46" s="294" t="str">
        <f>data!AP47&amp;","&amp;COUNTIF($F$2:$J46,I46)</f>
        <v>,225</v>
      </c>
      <c r="O46" s="294" t="str">
        <f>data!AV47&amp;","&amp;COUNTIF($F$2:$J46,J46)</f>
        <v>,225</v>
      </c>
    </row>
    <row r="47" spans="1:15">
      <c r="A47" s="294" t="str">
        <f>杜トラ_入力シート!H53&amp;","&amp;杜トラ_入力シート!I53&amp;","&amp;data!X48</f>
        <v>,,</v>
      </c>
      <c r="B47" s="294" t="str">
        <f>杜トラ_入力シート!H53&amp;","&amp;杜トラ_入力シート!I53&amp;","&amp;data!AD48</f>
        <v>,,</v>
      </c>
      <c r="C47" s="294" t="str">
        <f>杜トラ_入力シート!H53&amp;","&amp;杜トラ_入力シート!I53&amp;","&amp;data!AJ48</f>
        <v>,,</v>
      </c>
      <c r="D47" s="294" t="str">
        <f>杜トラ_入力シート!H53&amp;","&amp;杜トラ_入力シート!I53&amp;","&amp;data!AP48</f>
        <v>,,</v>
      </c>
      <c r="E47" s="294" t="str">
        <f>杜トラ_入力シート!H53&amp;","&amp;杜トラ_入力シート!I53&amp;","&amp;data!AV48</f>
        <v>,,</v>
      </c>
      <c r="F47" s="294" t="str">
        <f>data!X48&amp;","&amp;杜トラ_入力シート!S53</f>
        <v>,</v>
      </c>
      <c r="G47" s="294" t="str">
        <f>data!AD48&amp;","&amp;杜トラ_入力シート!X53</f>
        <v>,</v>
      </c>
      <c r="H47" s="294" t="str">
        <f>data!AJ48&amp;","&amp;杜トラ_入力シート!AC53</f>
        <v>,</v>
      </c>
      <c r="I47" s="294" t="str">
        <f>data!AP48&amp;","&amp;杜トラ_入力シート!AH53</f>
        <v>,</v>
      </c>
      <c r="J47" s="294" t="str">
        <f>data!AV48&amp;","&amp;杜トラ_入力シート!AM53</f>
        <v>,</v>
      </c>
      <c r="K47" s="294" t="str">
        <f>data!X48&amp;","&amp;COUNTIF($F$2:$J47,F47)</f>
        <v>,230</v>
      </c>
      <c r="L47" s="294" t="str">
        <f>data!AD48&amp;","&amp;COUNTIF($F$2:$J47,G47)</f>
        <v>,230</v>
      </c>
      <c r="M47" s="294" t="str">
        <f>data!AJ48&amp;","&amp;COUNTIF($F$2:$J47,H47)</f>
        <v>,230</v>
      </c>
      <c r="N47" s="294" t="str">
        <f>data!AP48&amp;","&amp;COUNTIF($F$2:$J47,I47)</f>
        <v>,230</v>
      </c>
      <c r="O47" s="294" t="str">
        <f>data!AV48&amp;","&amp;COUNTIF($F$2:$J47,J47)</f>
        <v>,230</v>
      </c>
    </row>
    <row r="48" spans="1:15">
      <c r="A48" s="294" t="str">
        <f>杜トラ_入力シート!H54&amp;","&amp;杜トラ_入力シート!I54&amp;","&amp;data!X49</f>
        <v>,,</v>
      </c>
      <c r="B48" s="294" t="str">
        <f>杜トラ_入力シート!H54&amp;","&amp;杜トラ_入力シート!I54&amp;","&amp;data!AD49</f>
        <v>,,</v>
      </c>
      <c r="C48" s="294" t="str">
        <f>杜トラ_入力シート!H54&amp;","&amp;杜トラ_入力シート!I54&amp;","&amp;data!AJ49</f>
        <v>,,</v>
      </c>
      <c r="D48" s="294" t="str">
        <f>杜トラ_入力シート!H54&amp;","&amp;杜トラ_入力シート!I54&amp;","&amp;data!AP49</f>
        <v>,,</v>
      </c>
      <c r="E48" s="294" t="str">
        <f>杜トラ_入力シート!H54&amp;","&amp;杜トラ_入力シート!I54&amp;","&amp;data!AV49</f>
        <v>,,</v>
      </c>
      <c r="F48" s="294" t="str">
        <f>data!X49&amp;","&amp;杜トラ_入力シート!S54</f>
        <v>,</v>
      </c>
      <c r="G48" s="294" t="str">
        <f>data!AD49&amp;","&amp;杜トラ_入力シート!X54</f>
        <v>,</v>
      </c>
      <c r="H48" s="294" t="str">
        <f>data!AJ49&amp;","&amp;杜トラ_入力シート!AC54</f>
        <v>,</v>
      </c>
      <c r="I48" s="294" t="str">
        <f>data!AP49&amp;","&amp;杜トラ_入力シート!AH54</f>
        <v>,</v>
      </c>
      <c r="J48" s="294" t="str">
        <f>data!AV49&amp;","&amp;杜トラ_入力シート!AM54</f>
        <v>,</v>
      </c>
      <c r="K48" s="294" t="str">
        <f>data!X49&amp;","&amp;COUNTIF($F$2:$J48,F48)</f>
        <v>,235</v>
      </c>
      <c r="L48" s="294" t="str">
        <f>data!AD49&amp;","&amp;COUNTIF($F$2:$J48,G48)</f>
        <v>,235</v>
      </c>
      <c r="M48" s="294" t="str">
        <f>data!AJ49&amp;","&amp;COUNTIF($F$2:$J48,H48)</f>
        <v>,235</v>
      </c>
      <c r="N48" s="294" t="str">
        <f>data!AP49&amp;","&amp;COUNTIF($F$2:$J48,I48)</f>
        <v>,235</v>
      </c>
      <c r="O48" s="294" t="str">
        <f>data!AV49&amp;","&amp;COUNTIF($F$2:$J48,J48)</f>
        <v>,235</v>
      </c>
    </row>
    <row r="49" spans="1:15">
      <c r="A49" s="294" t="str">
        <f>杜トラ_入力シート!H55&amp;","&amp;杜トラ_入力シート!I55&amp;","&amp;data!X50</f>
        <v>,,</v>
      </c>
      <c r="B49" s="294" t="str">
        <f>杜トラ_入力シート!H55&amp;","&amp;杜トラ_入力シート!I55&amp;","&amp;data!AD50</f>
        <v>,,</v>
      </c>
      <c r="C49" s="294" t="str">
        <f>杜トラ_入力シート!H55&amp;","&amp;杜トラ_入力シート!I55&amp;","&amp;data!AJ50</f>
        <v>,,</v>
      </c>
      <c r="D49" s="294" t="str">
        <f>杜トラ_入力シート!H55&amp;","&amp;杜トラ_入力シート!I55&amp;","&amp;data!AP50</f>
        <v>,,</v>
      </c>
      <c r="E49" s="294" t="str">
        <f>杜トラ_入力シート!H55&amp;","&amp;杜トラ_入力シート!I55&amp;","&amp;data!AV50</f>
        <v>,,</v>
      </c>
      <c r="F49" s="294" t="str">
        <f>data!X50&amp;","&amp;杜トラ_入力シート!S55</f>
        <v>,</v>
      </c>
      <c r="G49" s="294" t="str">
        <f>data!AD50&amp;","&amp;杜トラ_入力シート!X55</f>
        <v>,</v>
      </c>
      <c r="H49" s="294" t="str">
        <f>data!AJ50&amp;","&amp;杜トラ_入力シート!AC55</f>
        <v>,</v>
      </c>
      <c r="I49" s="294" t="str">
        <f>data!AP50&amp;","&amp;杜トラ_入力シート!AH55</f>
        <v>,</v>
      </c>
      <c r="J49" s="294" t="str">
        <f>data!AV50&amp;","&amp;杜トラ_入力シート!AM55</f>
        <v>,</v>
      </c>
      <c r="K49" s="294" t="str">
        <f>data!X50&amp;","&amp;COUNTIF($F$2:$J49,F49)</f>
        <v>,240</v>
      </c>
      <c r="L49" s="294" t="str">
        <f>data!AD50&amp;","&amp;COUNTIF($F$2:$J49,G49)</f>
        <v>,240</v>
      </c>
      <c r="M49" s="294" t="str">
        <f>data!AJ50&amp;","&amp;COUNTIF($F$2:$J49,H49)</f>
        <v>,240</v>
      </c>
      <c r="N49" s="294" t="str">
        <f>data!AP50&amp;","&amp;COUNTIF($F$2:$J49,I49)</f>
        <v>,240</v>
      </c>
      <c r="O49" s="294" t="str">
        <f>data!AV50&amp;","&amp;COUNTIF($F$2:$J49,J49)</f>
        <v>,240</v>
      </c>
    </row>
    <row r="50" spans="1:15">
      <c r="A50" s="294" t="str">
        <f>杜トラ_入力シート!H56&amp;","&amp;杜トラ_入力シート!I56&amp;","&amp;data!X51</f>
        <v>,,</v>
      </c>
      <c r="B50" s="294" t="str">
        <f>杜トラ_入力シート!H56&amp;","&amp;杜トラ_入力シート!I56&amp;","&amp;data!AD51</f>
        <v>,,</v>
      </c>
      <c r="C50" s="294" t="str">
        <f>杜トラ_入力シート!H56&amp;","&amp;杜トラ_入力シート!I56&amp;","&amp;data!AJ51</f>
        <v>,,</v>
      </c>
      <c r="D50" s="294" t="str">
        <f>杜トラ_入力シート!H56&amp;","&amp;杜トラ_入力シート!I56&amp;","&amp;data!AP51</f>
        <v>,,</v>
      </c>
      <c r="E50" s="294" t="str">
        <f>杜トラ_入力シート!H56&amp;","&amp;杜トラ_入力シート!I56&amp;","&amp;data!AV51</f>
        <v>,,</v>
      </c>
      <c r="F50" s="294" t="str">
        <f>data!X51&amp;","&amp;杜トラ_入力シート!S56</f>
        <v>,</v>
      </c>
      <c r="G50" s="294" t="str">
        <f>data!AD51&amp;","&amp;杜トラ_入力シート!X56</f>
        <v>,</v>
      </c>
      <c r="H50" s="294" t="str">
        <f>data!AJ51&amp;","&amp;杜トラ_入力シート!AC56</f>
        <v>,</v>
      </c>
      <c r="I50" s="294" t="str">
        <f>data!AP51&amp;","&amp;杜トラ_入力シート!AH56</f>
        <v>,</v>
      </c>
      <c r="J50" s="294" t="str">
        <f>data!AV51&amp;","&amp;杜トラ_入力シート!AM56</f>
        <v>,</v>
      </c>
      <c r="K50" s="294" t="str">
        <f>data!X51&amp;","&amp;COUNTIF($F$2:$J50,F50)</f>
        <v>,245</v>
      </c>
      <c r="L50" s="294" t="str">
        <f>data!AD51&amp;","&amp;COUNTIF($F$2:$J50,G50)</f>
        <v>,245</v>
      </c>
      <c r="M50" s="294" t="str">
        <f>data!AJ51&amp;","&amp;COUNTIF($F$2:$J50,H50)</f>
        <v>,245</v>
      </c>
      <c r="N50" s="294" t="str">
        <f>data!AP51&amp;","&amp;COUNTIF($F$2:$J50,I50)</f>
        <v>,245</v>
      </c>
      <c r="O50" s="294" t="str">
        <f>data!AV51&amp;","&amp;COUNTIF($F$2:$J50,J50)</f>
        <v>,245</v>
      </c>
    </row>
    <row r="51" spans="1:15">
      <c r="A51" s="294" t="str">
        <f>杜トラ_入力シート!H57&amp;","&amp;杜トラ_入力シート!I57&amp;","&amp;data!X52</f>
        <v>,,</v>
      </c>
      <c r="B51" s="294" t="str">
        <f>杜トラ_入力シート!H57&amp;","&amp;杜トラ_入力シート!I57&amp;","&amp;data!AD52</f>
        <v>,,</v>
      </c>
      <c r="C51" s="294" t="str">
        <f>杜トラ_入力シート!H57&amp;","&amp;杜トラ_入力シート!I57&amp;","&amp;data!AJ52</f>
        <v>,,</v>
      </c>
      <c r="D51" s="294" t="str">
        <f>杜トラ_入力シート!H57&amp;","&amp;杜トラ_入力シート!I57&amp;","&amp;data!AP52</f>
        <v>,,</v>
      </c>
      <c r="E51" s="294" t="str">
        <f>杜トラ_入力シート!H57&amp;","&amp;杜トラ_入力シート!I57&amp;","&amp;data!AV52</f>
        <v>,,</v>
      </c>
      <c r="F51" s="294" t="str">
        <f>data!X52&amp;","&amp;杜トラ_入力シート!S57</f>
        <v>,</v>
      </c>
      <c r="G51" s="294" t="str">
        <f>data!AD52&amp;","&amp;杜トラ_入力シート!X57</f>
        <v>,</v>
      </c>
      <c r="H51" s="294" t="str">
        <f>data!AJ52&amp;","&amp;杜トラ_入力シート!AC57</f>
        <v>,</v>
      </c>
      <c r="I51" s="294" t="str">
        <f>data!AP52&amp;","&amp;杜トラ_入力シート!AH57</f>
        <v>,</v>
      </c>
      <c r="J51" s="294" t="str">
        <f>data!AV52&amp;","&amp;杜トラ_入力シート!AM57</f>
        <v>,</v>
      </c>
      <c r="K51" s="294" t="str">
        <f>data!X52&amp;","&amp;COUNTIF($F$2:$J51,F51)</f>
        <v>,250</v>
      </c>
      <c r="L51" s="294" t="str">
        <f>data!AD52&amp;","&amp;COUNTIF($F$2:$J51,G51)</f>
        <v>,250</v>
      </c>
      <c r="M51" s="294" t="str">
        <f>data!AJ52&amp;","&amp;COUNTIF($F$2:$J51,H51)</f>
        <v>,250</v>
      </c>
      <c r="N51" s="294" t="str">
        <f>data!AP52&amp;","&amp;COUNTIF($F$2:$J51,I51)</f>
        <v>,250</v>
      </c>
      <c r="O51" s="294" t="str">
        <f>data!AV52&amp;","&amp;COUNTIF($F$2:$J51,J51)</f>
        <v>,250</v>
      </c>
    </row>
    <row r="52" spans="1:15">
      <c r="A52" s="294" t="str">
        <f>杜トラ_入力シート!H58&amp;","&amp;杜トラ_入力シート!I58&amp;","&amp;data!X53</f>
        <v>,,</v>
      </c>
      <c r="B52" s="294" t="str">
        <f>杜トラ_入力シート!H58&amp;","&amp;杜トラ_入力シート!I58&amp;","&amp;data!AD53</f>
        <v>,,</v>
      </c>
      <c r="C52" s="294" t="str">
        <f>杜トラ_入力シート!H58&amp;","&amp;杜トラ_入力シート!I58&amp;","&amp;data!AJ53</f>
        <v>,,</v>
      </c>
      <c r="D52" s="294" t="str">
        <f>杜トラ_入力シート!H58&amp;","&amp;杜トラ_入力シート!I58&amp;","&amp;data!AP53</f>
        <v>,,</v>
      </c>
      <c r="E52" s="294" t="str">
        <f>杜トラ_入力シート!H58&amp;","&amp;杜トラ_入力シート!I58&amp;","&amp;data!AV53</f>
        <v>,,</v>
      </c>
      <c r="F52" s="294" t="str">
        <f>data!X53&amp;","&amp;杜トラ_入力シート!S58</f>
        <v>,</v>
      </c>
      <c r="G52" s="294" t="str">
        <f>data!AD53&amp;","&amp;杜トラ_入力シート!X58</f>
        <v>,</v>
      </c>
      <c r="H52" s="294" t="str">
        <f>data!AJ53&amp;","&amp;杜トラ_入力シート!AC58</f>
        <v>,</v>
      </c>
      <c r="I52" s="294" t="str">
        <f>data!AP53&amp;","&amp;杜トラ_入力シート!AH58</f>
        <v>,</v>
      </c>
      <c r="J52" s="294" t="str">
        <f>data!AV53&amp;","&amp;杜トラ_入力シート!AM58</f>
        <v>,</v>
      </c>
      <c r="K52" s="294" t="str">
        <f>data!X53&amp;","&amp;COUNTIF($F$2:$J52,F52)</f>
        <v>,255</v>
      </c>
      <c r="L52" s="294" t="str">
        <f>data!AD53&amp;","&amp;COUNTIF($F$2:$J52,G52)</f>
        <v>,255</v>
      </c>
      <c r="M52" s="294" t="str">
        <f>data!AJ53&amp;","&amp;COUNTIF($F$2:$J52,H52)</f>
        <v>,255</v>
      </c>
      <c r="N52" s="294" t="str">
        <f>data!AP53&amp;","&amp;COUNTIF($F$2:$J52,I52)</f>
        <v>,255</v>
      </c>
      <c r="O52" s="294" t="str">
        <f>data!AV53&amp;","&amp;COUNTIF($F$2:$J52,J52)</f>
        <v>,255</v>
      </c>
    </row>
    <row r="53" spans="1:15">
      <c r="A53" s="294" t="str">
        <f>杜トラ_入力シート!H59&amp;","&amp;杜トラ_入力シート!I59&amp;","&amp;data!X54</f>
        <v>,,</v>
      </c>
      <c r="B53" s="294" t="str">
        <f>杜トラ_入力シート!H59&amp;","&amp;杜トラ_入力シート!I59&amp;","&amp;data!AD54</f>
        <v>,,</v>
      </c>
      <c r="C53" s="294" t="str">
        <f>杜トラ_入力シート!H59&amp;","&amp;杜トラ_入力シート!I59&amp;","&amp;data!AJ54</f>
        <v>,,</v>
      </c>
      <c r="D53" s="294" t="str">
        <f>杜トラ_入力シート!H59&amp;","&amp;杜トラ_入力シート!I59&amp;","&amp;data!AP54</f>
        <v>,,</v>
      </c>
      <c r="E53" s="294" t="str">
        <f>杜トラ_入力シート!H59&amp;","&amp;杜トラ_入力シート!I59&amp;","&amp;data!AV54</f>
        <v>,,</v>
      </c>
      <c r="F53" s="294" t="str">
        <f>data!X54&amp;","&amp;杜トラ_入力シート!S59</f>
        <v>,</v>
      </c>
      <c r="G53" s="294" t="str">
        <f>data!AD54&amp;","&amp;杜トラ_入力シート!X59</f>
        <v>,</v>
      </c>
      <c r="H53" s="294" t="str">
        <f>data!AJ54&amp;","&amp;杜トラ_入力シート!AC59</f>
        <v>,</v>
      </c>
      <c r="I53" s="294" t="str">
        <f>data!AP54&amp;","&amp;杜トラ_入力シート!AH59</f>
        <v>,</v>
      </c>
      <c r="J53" s="294" t="str">
        <f>data!AV54&amp;","&amp;杜トラ_入力シート!AM59</f>
        <v>,</v>
      </c>
      <c r="K53" s="294" t="str">
        <f>data!X54&amp;","&amp;COUNTIF($F$2:$J53,F53)</f>
        <v>,260</v>
      </c>
      <c r="L53" s="294" t="str">
        <f>data!AD54&amp;","&amp;COUNTIF($F$2:$J53,G53)</f>
        <v>,260</v>
      </c>
      <c r="M53" s="294" t="str">
        <f>data!AJ54&amp;","&amp;COUNTIF($F$2:$J53,H53)</f>
        <v>,260</v>
      </c>
      <c r="N53" s="294" t="str">
        <f>data!AP54&amp;","&amp;COUNTIF($F$2:$J53,I53)</f>
        <v>,260</v>
      </c>
      <c r="O53" s="294" t="str">
        <f>data!AV54&amp;","&amp;COUNTIF($F$2:$J53,J53)</f>
        <v>,260</v>
      </c>
    </row>
    <row r="54" spans="1:15">
      <c r="A54" s="294" t="str">
        <f>杜トラ_入力シート!H60&amp;","&amp;杜トラ_入力シート!I60&amp;","&amp;data!X55</f>
        <v>,,</v>
      </c>
      <c r="B54" s="294" t="str">
        <f>杜トラ_入力シート!H60&amp;","&amp;杜トラ_入力シート!I60&amp;","&amp;data!AD55</f>
        <v>,,</v>
      </c>
      <c r="C54" s="294" t="str">
        <f>杜トラ_入力シート!H60&amp;","&amp;杜トラ_入力シート!I60&amp;","&amp;data!AJ55</f>
        <v>,,</v>
      </c>
      <c r="D54" s="294" t="str">
        <f>杜トラ_入力シート!H60&amp;","&amp;杜トラ_入力シート!I60&amp;","&amp;data!AP55</f>
        <v>,,</v>
      </c>
      <c r="E54" s="294" t="str">
        <f>杜トラ_入力シート!H60&amp;","&amp;杜トラ_入力シート!I60&amp;","&amp;data!AV55</f>
        <v>,,</v>
      </c>
      <c r="F54" s="294" t="str">
        <f>data!X55&amp;","&amp;杜トラ_入力シート!S60</f>
        <v>,</v>
      </c>
      <c r="G54" s="294" t="str">
        <f>data!AD55&amp;","&amp;杜トラ_入力シート!X60</f>
        <v>,</v>
      </c>
      <c r="H54" s="294" t="str">
        <f>data!AJ55&amp;","&amp;杜トラ_入力シート!AC60</f>
        <v>,</v>
      </c>
      <c r="I54" s="294" t="str">
        <f>data!AP55&amp;","&amp;杜トラ_入力シート!AH60</f>
        <v>,</v>
      </c>
      <c r="J54" s="294" t="str">
        <f>data!AV55&amp;","&amp;杜トラ_入力シート!AM60</f>
        <v>,</v>
      </c>
      <c r="K54" s="294" t="str">
        <f>data!X55&amp;","&amp;COUNTIF($F$2:$J54,F54)</f>
        <v>,265</v>
      </c>
      <c r="L54" s="294" t="str">
        <f>data!AD55&amp;","&amp;COUNTIF($F$2:$J54,G54)</f>
        <v>,265</v>
      </c>
      <c r="M54" s="294" t="str">
        <f>data!AJ55&amp;","&amp;COUNTIF($F$2:$J54,H54)</f>
        <v>,265</v>
      </c>
      <c r="N54" s="294" t="str">
        <f>data!AP55&amp;","&amp;COUNTIF($F$2:$J54,I54)</f>
        <v>,265</v>
      </c>
      <c r="O54" s="294" t="str">
        <f>data!AV55&amp;","&amp;COUNTIF($F$2:$J54,J54)</f>
        <v>,265</v>
      </c>
    </row>
    <row r="55" spans="1:15">
      <c r="A55" s="294" t="str">
        <f>杜トラ_入力シート!H61&amp;","&amp;杜トラ_入力シート!I61&amp;","&amp;data!X56</f>
        <v>,,</v>
      </c>
      <c r="B55" s="294" t="str">
        <f>杜トラ_入力シート!H61&amp;","&amp;杜トラ_入力シート!I61&amp;","&amp;data!AD56</f>
        <v>,,</v>
      </c>
      <c r="C55" s="294" t="str">
        <f>杜トラ_入力シート!H61&amp;","&amp;杜トラ_入力シート!I61&amp;","&amp;data!AJ56</f>
        <v>,,</v>
      </c>
      <c r="D55" s="294" t="str">
        <f>杜トラ_入力シート!H61&amp;","&amp;杜トラ_入力シート!I61&amp;","&amp;data!AP56</f>
        <v>,,</v>
      </c>
      <c r="E55" s="294" t="str">
        <f>杜トラ_入力シート!H61&amp;","&amp;杜トラ_入力シート!I61&amp;","&amp;data!AV56</f>
        <v>,,</v>
      </c>
      <c r="F55" s="294" t="str">
        <f>data!X56&amp;","&amp;杜トラ_入力シート!S61</f>
        <v>,</v>
      </c>
      <c r="G55" s="294" t="str">
        <f>data!AD56&amp;","&amp;杜トラ_入力シート!X61</f>
        <v>,</v>
      </c>
      <c r="H55" s="294" t="str">
        <f>data!AJ56&amp;","&amp;杜トラ_入力シート!AC61</f>
        <v>,</v>
      </c>
      <c r="I55" s="294" t="str">
        <f>data!AP56&amp;","&amp;杜トラ_入力シート!AH61</f>
        <v>,</v>
      </c>
      <c r="J55" s="294" t="str">
        <f>data!AV56&amp;","&amp;杜トラ_入力シート!AM61</f>
        <v>,</v>
      </c>
      <c r="K55" s="294" t="str">
        <f>data!X56&amp;","&amp;COUNTIF($F$2:$J55,F55)</f>
        <v>,270</v>
      </c>
      <c r="L55" s="294" t="str">
        <f>data!AD56&amp;","&amp;COUNTIF($F$2:$J55,G55)</f>
        <v>,270</v>
      </c>
      <c r="M55" s="294" t="str">
        <f>data!AJ56&amp;","&amp;COUNTIF($F$2:$J55,H55)</f>
        <v>,270</v>
      </c>
      <c r="N55" s="294" t="str">
        <f>data!AP56&amp;","&amp;COUNTIF($F$2:$J55,I55)</f>
        <v>,270</v>
      </c>
      <c r="O55" s="294" t="str">
        <f>data!AV56&amp;","&amp;COUNTIF($F$2:$J55,J55)</f>
        <v>,270</v>
      </c>
    </row>
    <row r="56" spans="1:15">
      <c r="A56" s="294" t="str">
        <f>杜トラ_入力シート!H62&amp;","&amp;杜トラ_入力シート!I62&amp;","&amp;data!X57</f>
        <v>,,</v>
      </c>
      <c r="B56" s="294" t="str">
        <f>杜トラ_入力シート!H62&amp;","&amp;杜トラ_入力シート!I62&amp;","&amp;data!AD57</f>
        <v>,,</v>
      </c>
      <c r="C56" s="294" t="str">
        <f>杜トラ_入力シート!H62&amp;","&amp;杜トラ_入力シート!I62&amp;","&amp;data!AJ57</f>
        <v>,,</v>
      </c>
      <c r="D56" s="294" t="str">
        <f>杜トラ_入力シート!H62&amp;","&amp;杜トラ_入力シート!I62&amp;","&amp;data!AP57</f>
        <v>,,</v>
      </c>
      <c r="E56" s="294" t="str">
        <f>杜トラ_入力シート!H62&amp;","&amp;杜トラ_入力シート!I62&amp;","&amp;data!AV57</f>
        <v>,,</v>
      </c>
      <c r="F56" s="294" t="str">
        <f>data!X57&amp;","&amp;杜トラ_入力シート!S62</f>
        <v>,</v>
      </c>
      <c r="G56" s="294" t="str">
        <f>data!AD57&amp;","&amp;杜トラ_入力シート!X62</f>
        <v>,</v>
      </c>
      <c r="H56" s="294" t="str">
        <f>data!AJ57&amp;","&amp;杜トラ_入力シート!AC62</f>
        <v>,</v>
      </c>
      <c r="I56" s="294" t="str">
        <f>data!AP57&amp;","&amp;杜トラ_入力シート!AH62</f>
        <v>,</v>
      </c>
      <c r="J56" s="294" t="str">
        <f>data!AV57&amp;","&amp;杜トラ_入力シート!AM62</f>
        <v>,</v>
      </c>
      <c r="K56" s="294" t="str">
        <f>data!X57&amp;","&amp;COUNTIF($F$2:$J56,F56)</f>
        <v>,275</v>
      </c>
      <c r="L56" s="294" t="str">
        <f>data!AD57&amp;","&amp;COUNTIF($F$2:$J56,G56)</f>
        <v>,275</v>
      </c>
      <c r="M56" s="294" t="str">
        <f>data!AJ57&amp;","&amp;COUNTIF($F$2:$J56,H56)</f>
        <v>,275</v>
      </c>
      <c r="N56" s="294" t="str">
        <f>data!AP57&amp;","&amp;COUNTIF($F$2:$J56,I56)</f>
        <v>,275</v>
      </c>
      <c r="O56" s="294" t="str">
        <f>data!AV57&amp;","&amp;COUNTIF($F$2:$J56,J56)</f>
        <v>,275</v>
      </c>
    </row>
    <row r="57" spans="1:15">
      <c r="A57" s="294" t="str">
        <f>杜トラ_入力シート!H63&amp;","&amp;杜トラ_入力シート!I63&amp;","&amp;data!X58</f>
        <v>,,</v>
      </c>
      <c r="B57" s="294" t="str">
        <f>杜トラ_入力シート!H63&amp;","&amp;杜トラ_入力シート!I63&amp;","&amp;data!AD58</f>
        <v>,,</v>
      </c>
      <c r="C57" s="294" t="str">
        <f>杜トラ_入力シート!H63&amp;","&amp;杜トラ_入力シート!I63&amp;","&amp;data!AJ58</f>
        <v>,,</v>
      </c>
      <c r="D57" s="294" t="str">
        <f>杜トラ_入力シート!H63&amp;","&amp;杜トラ_入力シート!I63&amp;","&amp;data!AP58</f>
        <v>,,</v>
      </c>
      <c r="E57" s="294" t="str">
        <f>杜トラ_入力シート!H63&amp;","&amp;杜トラ_入力シート!I63&amp;","&amp;data!AV58</f>
        <v>,,</v>
      </c>
      <c r="F57" s="294" t="str">
        <f>data!X58&amp;","&amp;杜トラ_入力シート!S63</f>
        <v>,</v>
      </c>
      <c r="G57" s="294" t="str">
        <f>data!AD58&amp;","&amp;杜トラ_入力シート!X63</f>
        <v>,</v>
      </c>
      <c r="H57" s="294" t="str">
        <f>data!AJ58&amp;","&amp;杜トラ_入力シート!AC63</f>
        <v>,</v>
      </c>
      <c r="I57" s="294" t="str">
        <f>data!AP58&amp;","&amp;杜トラ_入力シート!AH63</f>
        <v>,</v>
      </c>
      <c r="J57" s="294" t="str">
        <f>data!AV58&amp;","&amp;杜トラ_入力シート!AM63</f>
        <v>,</v>
      </c>
      <c r="K57" s="294" t="str">
        <f>data!X58&amp;","&amp;COUNTIF($F$2:$J57,F57)</f>
        <v>,280</v>
      </c>
      <c r="L57" s="294" t="str">
        <f>data!AD58&amp;","&amp;COUNTIF($F$2:$J57,G57)</f>
        <v>,280</v>
      </c>
      <c r="M57" s="294" t="str">
        <f>data!AJ58&amp;","&amp;COUNTIF($F$2:$J57,H57)</f>
        <v>,280</v>
      </c>
      <c r="N57" s="294" t="str">
        <f>data!AP58&amp;","&amp;COUNTIF($F$2:$J57,I57)</f>
        <v>,280</v>
      </c>
      <c r="O57" s="294" t="str">
        <f>data!AV58&amp;","&amp;COUNTIF($F$2:$J57,J57)</f>
        <v>,280</v>
      </c>
    </row>
    <row r="58" spans="1:15">
      <c r="A58" s="294" t="str">
        <f>杜トラ_入力シート!H64&amp;","&amp;杜トラ_入力シート!I64&amp;","&amp;data!X59</f>
        <v>,,</v>
      </c>
      <c r="B58" s="294" t="str">
        <f>杜トラ_入力シート!H64&amp;","&amp;杜トラ_入力シート!I64&amp;","&amp;data!AD59</f>
        <v>,,</v>
      </c>
      <c r="C58" s="294" t="str">
        <f>杜トラ_入力シート!H64&amp;","&amp;杜トラ_入力シート!I64&amp;","&amp;data!AJ59</f>
        <v>,,</v>
      </c>
      <c r="D58" s="294" t="str">
        <f>杜トラ_入力シート!H64&amp;","&amp;杜トラ_入力シート!I64&amp;","&amp;data!AP59</f>
        <v>,,</v>
      </c>
      <c r="E58" s="294" t="str">
        <f>杜トラ_入力シート!H64&amp;","&amp;杜トラ_入力シート!I64&amp;","&amp;data!AV59</f>
        <v>,,</v>
      </c>
      <c r="F58" s="294" t="str">
        <f>data!X59&amp;","&amp;杜トラ_入力シート!S64</f>
        <v>,</v>
      </c>
      <c r="G58" s="294" t="str">
        <f>data!AD59&amp;","&amp;杜トラ_入力シート!X64</f>
        <v>,</v>
      </c>
      <c r="H58" s="294" t="str">
        <f>data!AJ59&amp;","&amp;杜トラ_入力シート!AC64</f>
        <v>,</v>
      </c>
      <c r="I58" s="294" t="str">
        <f>data!AP59&amp;","&amp;杜トラ_入力シート!AH64</f>
        <v>,</v>
      </c>
      <c r="J58" s="294" t="str">
        <f>data!AV59&amp;","&amp;杜トラ_入力シート!AM64</f>
        <v>,</v>
      </c>
      <c r="K58" s="294" t="str">
        <f>data!X59&amp;","&amp;COUNTIF($F$2:$J58,F58)</f>
        <v>,285</v>
      </c>
      <c r="L58" s="294" t="str">
        <f>data!AD59&amp;","&amp;COUNTIF($F$2:$J58,G58)</f>
        <v>,285</v>
      </c>
      <c r="M58" s="294" t="str">
        <f>data!AJ59&amp;","&amp;COUNTIF($F$2:$J58,H58)</f>
        <v>,285</v>
      </c>
      <c r="N58" s="294" t="str">
        <f>data!AP59&amp;","&amp;COUNTIF($F$2:$J58,I58)</f>
        <v>,285</v>
      </c>
      <c r="O58" s="294" t="str">
        <f>data!AV59&amp;","&amp;COUNTIF($F$2:$J58,J58)</f>
        <v>,285</v>
      </c>
    </row>
    <row r="59" spans="1:15">
      <c r="A59" s="294" t="str">
        <f>杜トラ_入力シート!H65&amp;","&amp;杜トラ_入力シート!I65&amp;","&amp;data!X60</f>
        <v>,,</v>
      </c>
      <c r="B59" s="294" t="str">
        <f>杜トラ_入力シート!H65&amp;","&amp;杜トラ_入力シート!I65&amp;","&amp;data!AD60</f>
        <v>,,</v>
      </c>
      <c r="C59" s="294" t="str">
        <f>杜トラ_入力シート!H65&amp;","&amp;杜トラ_入力シート!I65&amp;","&amp;data!AJ60</f>
        <v>,,</v>
      </c>
      <c r="D59" s="294" t="str">
        <f>杜トラ_入力シート!H65&amp;","&amp;杜トラ_入力シート!I65&amp;","&amp;data!AP60</f>
        <v>,,</v>
      </c>
      <c r="E59" s="294" t="str">
        <f>杜トラ_入力シート!H65&amp;","&amp;杜トラ_入力シート!I65&amp;","&amp;data!AV60</f>
        <v>,,</v>
      </c>
      <c r="F59" s="294" t="str">
        <f>data!X60&amp;","&amp;杜トラ_入力シート!S65</f>
        <v>,</v>
      </c>
      <c r="G59" s="294" t="str">
        <f>data!AD60&amp;","&amp;杜トラ_入力シート!X65</f>
        <v>,</v>
      </c>
      <c r="H59" s="294" t="str">
        <f>data!AJ60&amp;","&amp;杜トラ_入力シート!AC65</f>
        <v>,</v>
      </c>
      <c r="I59" s="294" t="str">
        <f>data!AP60&amp;","&amp;杜トラ_入力シート!AH65</f>
        <v>,</v>
      </c>
      <c r="J59" s="294" t="str">
        <f>data!AV60&amp;","&amp;杜トラ_入力シート!AM65</f>
        <v>,</v>
      </c>
      <c r="K59" s="294" t="str">
        <f>data!X60&amp;","&amp;COUNTIF($F$2:$J59,F59)</f>
        <v>,290</v>
      </c>
      <c r="L59" s="294" t="str">
        <f>data!AD60&amp;","&amp;COUNTIF($F$2:$J59,G59)</f>
        <v>,290</v>
      </c>
      <c r="M59" s="294" t="str">
        <f>data!AJ60&amp;","&amp;COUNTIF($F$2:$J59,H59)</f>
        <v>,290</v>
      </c>
      <c r="N59" s="294" t="str">
        <f>data!AP60&amp;","&amp;COUNTIF($F$2:$J59,I59)</f>
        <v>,290</v>
      </c>
      <c r="O59" s="294" t="str">
        <f>data!AV60&amp;","&amp;COUNTIF($F$2:$J59,J59)</f>
        <v>,290</v>
      </c>
    </row>
    <row r="60" spans="1:15">
      <c r="A60" s="294" t="str">
        <f>杜トラ_入力シート!H66&amp;","&amp;杜トラ_入力シート!I66&amp;","&amp;data!X61</f>
        <v>,,</v>
      </c>
      <c r="B60" s="294" t="str">
        <f>杜トラ_入力シート!H66&amp;","&amp;杜トラ_入力シート!I66&amp;","&amp;data!AD61</f>
        <v>,,</v>
      </c>
      <c r="C60" s="294" t="str">
        <f>杜トラ_入力シート!H66&amp;","&amp;杜トラ_入力シート!I66&amp;","&amp;data!AJ61</f>
        <v>,,</v>
      </c>
      <c r="D60" s="294" t="str">
        <f>杜トラ_入力シート!H66&amp;","&amp;杜トラ_入力シート!I66&amp;","&amp;data!AP61</f>
        <v>,,</v>
      </c>
      <c r="E60" s="294" t="str">
        <f>杜トラ_入力シート!H66&amp;","&amp;杜トラ_入力シート!I66&amp;","&amp;data!AV61</f>
        <v>,,</v>
      </c>
      <c r="F60" s="294" t="str">
        <f>data!X61&amp;","&amp;杜トラ_入力シート!S66</f>
        <v>,</v>
      </c>
      <c r="G60" s="294" t="str">
        <f>data!AD61&amp;","&amp;杜トラ_入力シート!X66</f>
        <v>,</v>
      </c>
      <c r="H60" s="294" t="str">
        <f>data!AJ61&amp;","&amp;杜トラ_入力シート!AC66</f>
        <v>,</v>
      </c>
      <c r="I60" s="294" t="str">
        <f>data!AP61&amp;","&amp;杜トラ_入力シート!AH66</f>
        <v>,</v>
      </c>
      <c r="J60" s="294" t="str">
        <f>data!AV61&amp;","&amp;杜トラ_入力シート!AM66</f>
        <v>,</v>
      </c>
      <c r="K60" s="294" t="str">
        <f>data!X61&amp;","&amp;COUNTIF($F$2:$J60,F60)</f>
        <v>,295</v>
      </c>
      <c r="L60" s="294" t="str">
        <f>data!AD61&amp;","&amp;COUNTIF($F$2:$J60,G60)</f>
        <v>,295</v>
      </c>
      <c r="M60" s="294" t="str">
        <f>data!AJ61&amp;","&amp;COUNTIF($F$2:$J60,H60)</f>
        <v>,295</v>
      </c>
      <c r="N60" s="294" t="str">
        <f>data!AP61&amp;","&amp;COUNTIF($F$2:$J60,I60)</f>
        <v>,295</v>
      </c>
      <c r="O60" s="294" t="str">
        <f>data!AV61&amp;","&amp;COUNTIF($F$2:$J60,J60)</f>
        <v>,295</v>
      </c>
    </row>
    <row r="61" spans="1:15">
      <c r="A61" s="294" t="str">
        <f>杜トラ_入力シート!H67&amp;","&amp;杜トラ_入力シート!I67&amp;","&amp;data!X62</f>
        <v>,,</v>
      </c>
      <c r="B61" s="294" t="str">
        <f>杜トラ_入力シート!H67&amp;","&amp;杜トラ_入力シート!I67&amp;","&amp;data!AD62</f>
        <v>,,</v>
      </c>
      <c r="C61" s="294" t="str">
        <f>杜トラ_入力シート!H67&amp;","&amp;杜トラ_入力シート!I67&amp;","&amp;data!AJ62</f>
        <v>,,</v>
      </c>
      <c r="D61" s="294" t="str">
        <f>杜トラ_入力シート!H67&amp;","&amp;杜トラ_入力シート!I67&amp;","&amp;data!AP62</f>
        <v>,,</v>
      </c>
      <c r="E61" s="294" t="str">
        <f>杜トラ_入力シート!H67&amp;","&amp;杜トラ_入力シート!I67&amp;","&amp;data!AV62</f>
        <v>,,</v>
      </c>
      <c r="F61" s="294" t="str">
        <f>data!X62&amp;","&amp;杜トラ_入力シート!S67</f>
        <v>,</v>
      </c>
      <c r="G61" s="294" t="str">
        <f>data!AD62&amp;","&amp;杜トラ_入力シート!X67</f>
        <v>,</v>
      </c>
      <c r="H61" s="294" t="str">
        <f>data!AJ62&amp;","&amp;杜トラ_入力シート!AC67</f>
        <v>,</v>
      </c>
      <c r="I61" s="294" t="str">
        <f>data!AP62&amp;","&amp;杜トラ_入力シート!AH67</f>
        <v>,</v>
      </c>
      <c r="J61" s="294" t="str">
        <f>data!AV62&amp;","&amp;杜トラ_入力シート!AM67</f>
        <v>,</v>
      </c>
      <c r="K61" s="294" t="str">
        <f>data!X62&amp;","&amp;COUNTIF($F$2:$J61,F61)</f>
        <v>,300</v>
      </c>
      <c r="L61" s="294" t="str">
        <f>data!AD62&amp;","&amp;COUNTIF($F$2:$J61,G61)</f>
        <v>,300</v>
      </c>
      <c r="M61" s="294" t="str">
        <f>data!AJ62&amp;","&amp;COUNTIF($F$2:$J61,H61)</f>
        <v>,300</v>
      </c>
      <c r="N61" s="294" t="str">
        <f>data!AP62&amp;","&amp;COUNTIF($F$2:$J61,I61)</f>
        <v>,300</v>
      </c>
      <c r="O61" s="294" t="str">
        <f>data!AV62&amp;","&amp;COUNTIF($F$2:$J61,J61)</f>
        <v>,300</v>
      </c>
    </row>
    <row r="62" spans="1:15">
      <c r="A62" s="294" t="str">
        <f>杜トラ_入力シート!H68&amp;","&amp;杜トラ_入力シート!I68&amp;","&amp;data!X63</f>
        <v>,,</v>
      </c>
      <c r="B62" s="294" t="str">
        <f>杜トラ_入力シート!H68&amp;","&amp;杜トラ_入力シート!I68&amp;","&amp;data!AD63</f>
        <v>,,</v>
      </c>
      <c r="C62" s="294" t="str">
        <f>杜トラ_入力シート!H68&amp;","&amp;杜トラ_入力シート!I68&amp;","&amp;data!AJ63</f>
        <v>,,</v>
      </c>
      <c r="D62" s="294" t="str">
        <f>杜トラ_入力シート!H68&amp;","&amp;杜トラ_入力シート!I68&amp;","&amp;data!AP63</f>
        <v>,,</v>
      </c>
      <c r="E62" s="294" t="str">
        <f>杜トラ_入力シート!H68&amp;","&amp;杜トラ_入力シート!I68&amp;","&amp;data!AV63</f>
        <v>,,</v>
      </c>
      <c r="F62" s="294" t="str">
        <f>data!X63&amp;","&amp;杜トラ_入力シート!S68</f>
        <v>,</v>
      </c>
      <c r="G62" s="294" t="str">
        <f>data!AD63&amp;","&amp;杜トラ_入力シート!X68</f>
        <v>,</v>
      </c>
      <c r="H62" s="294" t="str">
        <f>data!AJ63&amp;","&amp;杜トラ_入力シート!AC68</f>
        <v>,</v>
      </c>
      <c r="I62" s="294" t="str">
        <f>data!AP63&amp;","&amp;杜トラ_入力シート!AH68</f>
        <v>,</v>
      </c>
      <c r="J62" s="294" t="str">
        <f>data!AV63&amp;","&amp;杜トラ_入力シート!AM68</f>
        <v>,</v>
      </c>
      <c r="K62" s="294" t="str">
        <f>data!X63&amp;","&amp;COUNTIF($F$2:$J62,F62)</f>
        <v>,305</v>
      </c>
      <c r="L62" s="294" t="str">
        <f>data!AD63&amp;","&amp;COUNTIF($F$2:$J62,G62)</f>
        <v>,305</v>
      </c>
      <c r="M62" s="294" t="str">
        <f>data!AJ63&amp;","&amp;COUNTIF($F$2:$J62,H62)</f>
        <v>,305</v>
      </c>
      <c r="N62" s="294" t="str">
        <f>data!AP63&amp;","&amp;COUNTIF($F$2:$J62,I62)</f>
        <v>,305</v>
      </c>
      <c r="O62" s="294" t="str">
        <f>data!AV63&amp;","&amp;COUNTIF($F$2:$J62,J62)</f>
        <v>,305</v>
      </c>
    </row>
    <row r="63" spans="1:15">
      <c r="A63" s="294" t="str">
        <f>杜トラ_入力シート!H69&amp;","&amp;杜トラ_入力シート!I69&amp;","&amp;data!X64</f>
        <v>,,</v>
      </c>
      <c r="B63" s="294" t="str">
        <f>杜トラ_入力シート!H69&amp;","&amp;杜トラ_入力シート!I69&amp;","&amp;data!AD64</f>
        <v>,,</v>
      </c>
      <c r="C63" s="294" t="str">
        <f>杜トラ_入力シート!H69&amp;","&amp;杜トラ_入力シート!I69&amp;","&amp;data!AJ64</f>
        <v>,,</v>
      </c>
      <c r="D63" s="294" t="str">
        <f>杜トラ_入力シート!H69&amp;","&amp;杜トラ_入力シート!I69&amp;","&amp;data!AP64</f>
        <v>,,</v>
      </c>
      <c r="E63" s="294" t="str">
        <f>杜トラ_入力シート!H69&amp;","&amp;杜トラ_入力シート!I69&amp;","&amp;data!AV64</f>
        <v>,,</v>
      </c>
      <c r="F63" s="294" t="str">
        <f>data!X64&amp;","&amp;杜トラ_入力シート!S69</f>
        <v>,</v>
      </c>
      <c r="G63" s="294" t="str">
        <f>data!AD64&amp;","&amp;杜トラ_入力シート!X69</f>
        <v>,</v>
      </c>
      <c r="H63" s="294" t="str">
        <f>data!AJ64&amp;","&amp;杜トラ_入力シート!AC69</f>
        <v>,</v>
      </c>
      <c r="I63" s="294" t="str">
        <f>data!AP64&amp;","&amp;杜トラ_入力シート!AH69</f>
        <v>,</v>
      </c>
      <c r="J63" s="294" t="str">
        <f>data!AV64&amp;","&amp;杜トラ_入力シート!AM69</f>
        <v>,</v>
      </c>
      <c r="K63" s="294" t="str">
        <f>data!X64&amp;","&amp;COUNTIF($F$2:$J63,F63)</f>
        <v>,310</v>
      </c>
      <c r="L63" s="294" t="str">
        <f>data!AD64&amp;","&amp;COUNTIF($F$2:$J63,G63)</f>
        <v>,310</v>
      </c>
      <c r="M63" s="294" t="str">
        <f>data!AJ64&amp;","&amp;COUNTIF($F$2:$J63,H63)</f>
        <v>,310</v>
      </c>
      <c r="N63" s="294" t="str">
        <f>data!AP64&amp;","&amp;COUNTIF($F$2:$J63,I63)</f>
        <v>,310</v>
      </c>
      <c r="O63" s="294" t="str">
        <f>data!AV64&amp;","&amp;COUNTIF($F$2:$J63,J63)</f>
        <v>,310</v>
      </c>
    </row>
    <row r="64" spans="1:15">
      <c r="A64" s="294" t="str">
        <f>杜トラ_入力シート!H70&amp;","&amp;杜トラ_入力シート!I70&amp;","&amp;data!X65</f>
        <v>,,</v>
      </c>
      <c r="B64" s="294" t="str">
        <f>杜トラ_入力シート!H70&amp;","&amp;杜トラ_入力シート!I70&amp;","&amp;data!AD65</f>
        <v>,,</v>
      </c>
      <c r="C64" s="294" t="str">
        <f>杜トラ_入力シート!H70&amp;","&amp;杜トラ_入力シート!I70&amp;","&amp;data!AJ65</f>
        <v>,,</v>
      </c>
      <c r="D64" s="294" t="str">
        <f>杜トラ_入力シート!H70&amp;","&amp;杜トラ_入力シート!I70&amp;","&amp;data!AP65</f>
        <v>,,</v>
      </c>
      <c r="E64" s="294" t="str">
        <f>杜トラ_入力シート!H70&amp;","&amp;杜トラ_入力シート!I70&amp;","&amp;data!AV65</f>
        <v>,,</v>
      </c>
      <c r="F64" s="294" t="str">
        <f>data!X65&amp;","&amp;杜トラ_入力シート!S70</f>
        <v>,</v>
      </c>
      <c r="G64" s="294" t="str">
        <f>data!AD65&amp;","&amp;杜トラ_入力シート!X70</f>
        <v>,</v>
      </c>
      <c r="H64" s="294" t="str">
        <f>data!AJ65&amp;","&amp;杜トラ_入力シート!AC70</f>
        <v>,</v>
      </c>
      <c r="I64" s="294" t="str">
        <f>data!AP65&amp;","&amp;杜トラ_入力シート!AH70</f>
        <v>,</v>
      </c>
      <c r="J64" s="294" t="str">
        <f>data!AV65&amp;","&amp;杜トラ_入力シート!AM70</f>
        <v>,</v>
      </c>
      <c r="K64" s="294" t="str">
        <f>data!X65&amp;","&amp;COUNTIF($F$2:$J64,F64)</f>
        <v>,315</v>
      </c>
      <c r="L64" s="294" t="str">
        <f>data!AD65&amp;","&amp;COUNTIF($F$2:$J64,G64)</f>
        <v>,315</v>
      </c>
      <c r="M64" s="294" t="str">
        <f>data!AJ65&amp;","&amp;COUNTIF($F$2:$J64,H64)</f>
        <v>,315</v>
      </c>
      <c r="N64" s="294" t="str">
        <f>data!AP65&amp;","&amp;COUNTIF($F$2:$J64,I64)</f>
        <v>,315</v>
      </c>
      <c r="O64" s="294" t="str">
        <f>data!AV65&amp;","&amp;COUNTIF($F$2:$J64,J64)</f>
        <v>,315</v>
      </c>
    </row>
    <row r="65" spans="1:15">
      <c r="A65" s="294" t="str">
        <f>杜トラ_入力シート!H71&amp;","&amp;杜トラ_入力シート!I71&amp;","&amp;data!X66</f>
        <v>,,</v>
      </c>
      <c r="B65" s="294" t="str">
        <f>杜トラ_入力シート!H71&amp;","&amp;杜トラ_入力シート!I71&amp;","&amp;data!AD66</f>
        <v>,,</v>
      </c>
      <c r="C65" s="294" t="str">
        <f>杜トラ_入力シート!H71&amp;","&amp;杜トラ_入力シート!I71&amp;","&amp;data!AJ66</f>
        <v>,,</v>
      </c>
      <c r="D65" s="294" t="str">
        <f>杜トラ_入力シート!H71&amp;","&amp;杜トラ_入力シート!I71&amp;","&amp;data!AP66</f>
        <v>,,</v>
      </c>
      <c r="E65" s="294" t="str">
        <f>杜トラ_入力シート!H71&amp;","&amp;杜トラ_入力シート!I71&amp;","&amp;data!AV66</f>
        <v>,,</v>
      </c>
      <c r="F65" s="294" t="str">
        <f>data!X66&amp;","&amp;杜トラ_入力シート!S71</f>
        <v>,</v>
      </c>
      <c r="G65" s="294" t="str">
        <f>data!AD66&amp;","&amp;杜トラ_入力シート!X71</f>
        <v>,</v>
      </c>
      <c r="H65" s="294" t="str">
        <f>data!AJ66&amp;","&amp;杜トラ_入力シート!AC71</f>
        <v>,</v>
      </c>
      <c r="I65" s="294" t="str">
        <f>data!AP66&amp;","&amp;杜トラ_入力シート!AH71</f>
        <v>,</v>
      </c>
      <c r="J65" s="294" t="str">
        <f>data!AV66&amp;","&amp;杜トラ_入力シート!AM71</f>
        <v>,</v>
      </c>
      <c r="K65" s="294" t="str">
        <f>data!X66&amp;","&amp;COUNTIF($F$2:$J65,F65)</f>
        <v>,320</v>
      </c>
      <c r="L65" s="294" t="str">
        <f>data!AD66&amp;","&amp;COUNTIF($F$2:$J65,G65)</f>
        <v>,320</v>
      </c>
      <c r="M65" s="294" t="str">
        <f>data!AJ66&amp;","&amp;COUNTIF($F$2:$J65,H65)</f>
        <v>,320</v>
      </c>
      <c r="N65" s="294" t="str">
        <f>data!AP66&amp;","&amp;COUNTIF($F$2:$J65,I65)</f>
        <v>,320</v>
      </c>
      <c r="O65" s="294" t="str">
        <f>data!AV66&amp;","&amp;COUNTIF($F$2:$J65,J65)</f>
        <v>,320</v>
      </c>
    </row>
    <row r="66" spans="1:15">
      <c r="A66" s="294" t="str">
        <f>杜トラ_入力シート!H72&amp;","&amp;杜トラ_入力シート!I72&amp;","&amp;data!X67</f>
        <v>,,</v>
      </c>
      <c r="B66" s="294" t="str">
        <f>杜トラ_入力シート!H72&amp;","&amp;杜トラ_入力シート!I72&amp;","&amp;data!AD67</f>
        <v>,,</v>
      </c>
      <c r="C66" s="294" t="str">
        <f>杜トラ_入力シート!H72&amp;","&amp;杜トラ_入力シート!I72&amp;","&amp;data!AJ67</f>
        <v>,,</v>
      </c>
      <c r="D66" s="294" t="str">
        <f>杜トラ_入力シート!H72&amp;","&amp;杜トラ_入力シート!I72&amp;","&amp;data!AP67</f>
        <v>,,</v>
      </c>
      <c r="E66" s="294" t="str">
        <f>杜トラ_入力シート!H72&amp;","&amp;杜トラ_入力シート!I72&amp;","&amp;data!AV67</f>
        <v>,,</v>
      </c>
      <c r="F66" s="294" t="str">
        <f>data!X67&amp;","&amp;杜トラ_入力シート!S72</f>
        <v>,</v>
      </c>
      <c r="G66" s="294" t="str">
        <f>data!AD67&amp;","&amp;杜トラ_入力シート!X72</f>
        <v>,</v>
      </c>
      <c r="H66" s="294" t="str">
        <f>data!AJ67&amp;","&amp;杜トラ_入力シート!AC72</f>
        <v>,</v>
      </c>
      <c r="I66" s="294" t="str">
        <f>data!AP67&amp;","&amp;杜トラ_入力シート!AH72</f>
        <v>,</v>
      </c>
      <c r="J66" s="294" t="str">
        <f>data!AV67&amp;","&amp;杜トラ_入力シート!AM72</f>
        <v>,</v>
      </c>
      <c r="K66" s="294" t="str">
        <f>data!X67&amp;","&amp;COUNTIF($F$2:$J66,F66)</f>
        <v>,325</v>
      </c>
      <c r="L66" s="294" t="str">
        <f>data!AD67&amp;","&amp;COUNTIF($F$2:$J66,G66)</f>
        <v>,325</v>
      </c>
      <c r="M66" s="294" t="str">
        <f>data!AJ67&amp;","&amp;COUNTIF($F$2:$J66,H66)</f>
        <v>,325</v>
      </c>
      <c r="N66" s="294" t="str">
        <f>data!AP67&amp;","&amp;COUNTIF($F$2:$J66,I66)</f>
        <v>,325</v>
      </c>
      <c r="O66" s="294" t="str">
        <f>data!AV67&amp;","&amp;COUNTIF($F$2:$J66,J66)</f>
        <v>,325</v>
      </c>
    </row>
    <row r="67" spans="1:15">
      <c r="A67" s="294" t="str">
        <f>杜トラ_入力シート!H73&amp;","&amp;杜トラ_入力シート!I73&amp;","&amp;data!X68</f>
        <v>,,</v>
      </c>
      <c r="B67" s="294" t="str">
        <f>杜トラ_入力シート!H73&amp;","&amp;杜トラ_入力シート!I73&amp;","&amp;data!AD68</f>
        <v>,,</v>
      </c>
      <c r="C67" s="294" t="str">
        <f>杜トラ_入力シート!H73&amp;","&amp;杜トラ_入力シート!I73&amp;","&amp;data!AJ68</f>
        <v>,,</v>
      </c>
      <c r="D67" s="294" t="str">
        <f>杜トラ_入力シート!H73&amp;","&amp;杜トラ_入力シート!I73&amp;","&amp;data!AP68</f>
        <v>,,</v>
      </c>
      <c r="E67" s="294" t="str">
        <f>杜トラ_入力シート!H73&amp;","&amp;杜トラ_入力シート!I73&amp;","&amp;data!AV68</f>
        <v>,,</v>
      </c>
      <c r="F67" s="294" t="str">
        <f>data!X68&amp;","&amp;杜トラ_入力シート!S73</f>
        <v>,</v>
      </c>
      <c r="G67" s="294" t="str">
        <f>data!AD68&amp;","&amp;杜トラ_入力シート!X73</f>
        <v>,</v>
      </c>
      <c r="H67" s="294" t="str">
        <f>data!AJ68&amp;","&amp;杜トラ_入力シート!AC73</f>
        <v>,</v>
      </c>
      <c r="I67" s="294" t="str">
        <f>data!AP68&amp;","&amp;杜トラ_入力シート!AH73</f>
        <v>,</v>
      </c>
      <c r="J67" s="294" t="str">
        <f>data!AV68&amp;","&amp;杜トラ_入力シート!AM73</f>
        <v>,</v>
      </c>
      <c r="K67" s="294" t="str">
        <f>data!X68&amp;","&amp;COUNTIF($F$2:$J67,F67)</f>
        <v>,330</v>
      </c>
      <c r="L67" s="294" t="str">
        <f>data!AD68&amp;","&amp;COUNTIF($F$2:$J67,G67)</f>
        <v>,330</v>
      </c>
      <c r="M67" s="294" t="str">
        <f>data!AJ68&amp;","&amp;COUNTIF($F$2:$J67,H67)</f>
        <v>,330</v>
      </c>
      <c r="N67" s="294" t="str">
        <f>data!AP68&amp;","&amp;COUNTIF($F$2:$J67,I67)</f>
        <v>,330</v>
      </c>
      <c r="O67" s="294" t="str">
        <f>data!AV68&amp;","&amp;COUNTIF($F$2:$J67,J67)</f>
        <v>,330</v>
      </c>
    </row>
    <row r="68" spans="1:15">
      <c r="A68" s="294" t="str">
        <f>杜トラ_入力シート!H74&amp;","&amp;杜トラ_入力シート!I74&amp;","&amp;data!X69</f>
        <v>,,</v>
      </c>
      <c r="B68" s="294" t="str">
        <f>杜トラ_入力シート!H74&amp;","&amp;杜トラ_入力シート!I74&amp;","&amp;data!AD69</f>
        <v>,,</v>
      </c>
      <c r="C68" s="294" t="str">
        <f>杜トラ_入力シート!H74&amp;","&amp;杜トラ_入力シート!I74&amp;","&amp;data!AJ69</f>
        <v>,,</v>
      </c>
      <c r="D68" s="294" t="str">
        <f>杜トラ_入力シート!H74&amp;","&amp;杜トラ_入力シート!I74&amp;","&amp;data!AP69</f>
        <v>,,</v>
      </c>
      <c r="E68" s="294" t="str">
        <f>杜トラ_入力シート!H74&amp;","&amp;杜トラ_入力シート!I74&amp;","&amp;data!AV69</f>
        <v>,,</v>
      </c>
      <c r="F68" s="294" t="str">
        <f>data!X69&amp;","&amp;杜トラ_入力シート!S74</f>
        <v>,</v>
      </c>
      <c r="G68" s="294" t="str">
        <f>data!AD69&amp;","&amp;杜トラ_入力シート!X74</f>
        <v>,</v>
      </c>
      <c r="H68" s="294" t="str">
        <f>data!AJ69&amp;","&amp;杜トラ_入力シート!AC74</f>
        <v>,</v>
      </c>
      <c r="I68" s="294" t="str">
        <f>data!AP69&amp;","&amp;杜トラ_入力シート!AH74</f>
        <v>,</v>
      </c>
      <c r="J68" s="294" t="str">
        <f>data!AV69&amp;","&amp;杜トラ_入力シート!AM74</f>
        <v>,</v>
      </c>
      <c r="K68" s="294" t="str">
        <f>data!X69&amp;","&amp;COUNTIF($F$2:$J68,F68)</f>
        <v>,335</v>
      </c>
      <c r="L68" s="294" t="str">
        <f>data!AD69&amp;","&amp;COUNTIF($F$2:$J68,G68)</f>
        <v>,335</v>
      </c>
      <c r="M68" s="294" t="str">
        <f>data!AJ69&amp;","&amp;COUNTIF($F$2:$J68,H68)</f>
        <v>,335</v>
      </c>
      <c r="N68" s="294" t="str">
        <f>data!AP69&amp;","&amp;COUNTIF($F$2:$J68,I68)</f>
        <v>,335</v>
      </c>
      <c r="O68" s="294" t="str">
        <f>data!AV69&amp;","&amp;COUNTIF($F$2:$J68,J68)</f>
        <v>,335</v>
      </c>
    </row>
    <row r="69" spans="1:15">
      <c r="A69" s="294" t="str">
        <f>杜トラ_入力シート!H75&amp;","&amp;杜トラ_入力シート!I75&amp;","&amp;data!X70</f>
        <v>,,</v>
      </c>
      <c r="B69" s="294" t="str">
        <f>杜トラ_入力シート!H75&amp;","&amp;杜トラ_入力シート!I75&amp;","&amp;data!AD70</f>
        <v>,,</v>
      </c>
      <c r="C69" s="294" t="str">
        <f>杜トラ_入力シート!H75&amp;","&amp;杜トラ_入力シート!I75&amp;","&amp;data!AJ70</f>
        <v>,,</v>
      </c>
      <c r="D69" s="294" t="str">
        <f>杜トラ_入力シート!H75&amp;","&amp;杜トラ_入力シート!I75&amp;","&amp;data!AP70</f>
        <v>,,</v>
      </c>
      <c r="E69" s="294" t="str">
        <f>杜トラ_入力シート!H75&amp;","&amp;杜トラ_入力シート!I75&amp;","&amp;data!AV70</f>
        <v>,,</v>
      </c>
      <c r="F69" s="294" t="str">
        <f>data!X70&amp;","&amp;杜トラ_入力シート!S75</f>
        <v>,</v>
      </c>
      <c r="G69" s="294" t="str">
        <f>data!AD70&amp;","&amp;杜トラ_入力シート!X75</f>
        <v>,</v>
      </c>
      <c r="H69" s="294" t="str">
        <f>data!AJ70&amp;","&amp;杜トラ_入力シート!AC75</f>
        <v>,</v>
      </c>
      <c r="I69" s="294" t="str">
        <f>data!AP70&amp;","&amp;杜トラ_入力シート!AH75</f>
        <v>,</v>
      </c>
      <c r="J69" s="294" t="str">
        <f>data!AV70&amp;","&amp;杜トラ_入力シート!AM75</f>
        <v>,</v>
      </c>
      <c r="K69" s="294" t="str">
        <f>data!X70&amp;","&amp;COUNTIF($F$2:$J69,F69)</f>
        <v>,340</v>
      </c>
      <c r="L69" s="294" t="str">
        <f>data!AD70&amp;","&amp;COUNTIF($F$2:$J69,G69)</f>
        <v>,340</v>
      </c>
      <c r="M69" s="294" t="str">
        <f>data!AJ70&amp;","&amp;COUNTIF($F$2:$J69,H69)</f>
        <v>,340</v>
      </c>
      <c r="N69" s="294" t="str">
        <f>data!AP70&amp;","&amp;COUNTIF($F$2:$J69,I69)</f>
        <v>,340</v>
      </c>
      <c r="O69" s="294" t="str">
        <f>data!AV70&amp;","&amp;COUNTIF($F$2:$J69,J69)</f>
        <v>,340</v>
      </c>
    </row>
    <row r="70" spans="1:15">
      <c r="A70" s="294" t="str">
        <f>杜トラ_入力シート!H76&amp;","&amp;杜トラ_入力シート!I76&amp;","&amp;data!X71</f>
        <v>,,</v>
      </c>
      <c r="B70" s="294" t="str">
        <f>杜トラ_入力シート!H76&amp;","&amp;杜トラ_入力シート!I76&amp;","&amp;data!AD71</f>
        <v>,,</v>
      </c>
      <c r="C70" s="294" t="str">
        <f>杜トラ_入力シート!H76&amp;","&amp;杜トラ_入力シート!I76&amp;","&amp;data!AJ71</f>
        <v>,,</v>
      </c>
      <c r="D70" s="294" t="str">
        <f>杜トラ_入力シート!H76&amp;","&amp;杜トラ_入力シート!I76&amp;","&amp;data!AP71</f>
        <v>,,</v>
      </c>
      <c r="E70" s="294" t="str">
        <f>杜トラ_入力シート!H76&amp;","&amp;杜トラ_入力シート!I76&amp;","&amp;data!AV71</f>
        <v>,,</v>
      </c>
      <c r="F70" s="294" t="str">
        <f>data!X71&amp;","&amp;杜トラ_入力シート!S76</f>
        <v>,</v>
      </c>
      <c r="G70" s="294" t="str">
        <f>data!AD71&amp;","&amp;杜トラ_入力シート!X76</f>
        <v>,</v>
      </c>
      <c r="H70" s="294" t="str">
        <f>data!AJ71&amp;","&amp;杜トラ_入力シート!AC76</f>
        <v>,</v>
      </c>
      <c r="I70" s="294" t="str">
        <f>data!AP71&amp;","&amp;杜トラ_入力シート!AH76</f>
        <v>,</v>
      </c>
      <c r="J70" s="294" t="str">
        <f>data!AV71&amp;","&amp;杜トラ_入力シート!AM76</f>
        <v>,</v>
      </c>
      <c r="K70" s="294" t="str">
        <f>data!X71&amp;","&amp;COUNTIF($F$2:$J70,F70)</f>
        <v>,345</v>
      </c>
      <c r="L70" s="294" t="str">
        <f>data!AD71&amp;","&amp;COUNTIF($F$2:$J70,G70)</f>
        <v>,345</v>
      </c>
      <c r="M70" s="294" t="str">
        <f>data!AJ71&amp;","&amp;COUNTIF($F$2:$J70,H70)</f>
        <v>,345</v>
      </c>
      <c r="N70" s="294" t="str">
        <f>data!AP71&amp;","&amp;COUNTIF($F$2:$J70,I70)</f>
        <v>,345</v>
      </c>
      <c r="O70" s="294" t="str">
        <f>data!AV71&amp;","&amp;COUNTIF($F$2:$J70,J70)</f>
        <v>,345</v>
      </c>
    </row>
    <row r="71" spans="1:15">
      <c r="A71" s="294" t="str">
        <f>杜トラ_入力シート!H77&amp;","&amp;杜トラ_入力シート!I77&amp;","&amp;data!X72</f>
        <v>,,</v>
      </c>
      <c r="B71" s="294" t="str">
        <f>杜トラ_入力シート!H77&amp;","&amp;杜トラ_入力シート!I77&amp;","&amp;data!AD72</f>
        <v>,,</v>
      </c>
      <c r="C71" s="294" t="str">
        <f>杜トラ_入力シート!H77&amp;","&amp;杜トラ_入力シート!I77&amp;","&amp;data!AJ72</f>
        <v>,,</v>
      </c>
      <c r="D71" s="294" t="str">
        <f>杜トラ_入力シート!H77&amp;","&amp;杜トラ_入力シート!I77&amp;","&amp;data!AP72</f>
        <v>,,</v>
      </c>
      <c r="E71" s="294" t="str">
        <f>杜トラ_入力シート!H77&amp;","&amp;杜トラ_入力シート!I77&amp;","&amp;data!AV72</f>
        <v>,,</v>
      </c>
      <c r="F71" s="294" t="str">
        <f>data!X72&amp;","&amp;杜トラ_入力シート!S77</f>
        <v>,</v>
      </c>
      <c r="G71" s="294" t="str">
        <f>data!AD72&amp;","&amp;杜トラ_入力シート!X77</f>
        <v>,</v>
      </c>
      <c r="H71" s="294" t="str">
        <f>data!AJ72&amp;","&amp;杜トラ_入力シート!AC77</f>
        <v>,</v>
      </c>
      <c r="I71" s="294" t="str">
        <f>data!AP72&amp;","&amp;杜トラ_入力シート!AH77</f>
        <v>,</v>
      </c>
      <c r="J71" s="294" t="str">
        <f>data!AV72&amp;","&amp;杜トラ_入力シート!AM77</f>
        <v>,</v>
      </c>
      <c r="K71" s="294" t="str">
        <f>data!X72&amp;","&amp;COUNTIF($F$2:$J71,F71)</f>
        <v>,350</v>
      </c>
      <c r="L71" s="294" t="str">
        <f>data!AD72&amp;","&amp;COUNTIF($F$2:$J71,G71)</f>
        <v>,350</v>
      </c>
      <c r="M71" s="294" t="str">
        <f>data!AJ72&amp;","&amp;COUNTIF($F$2:$J71,H71)</f>
        <v>,350</v>
      </c>
      <c r="N71" s="294" t="str">
        <f>data!AP72&amp;","&amp;COUNTIF($F$2:$J71,I71)</f>
        <v>,350</v>
      </c>
      <c r="O71" s="294" t="str">
        <f>data!AV72&amp;","&amp;COUNTIF($F$2:$J71,J71)</f>
        <v>,350</v>
      </c>
    </row>
    <row r="72" spans="1:15">
      <c r="A72" s="294" t="str">
        <f>杜トラ_入力シート!H78&amp;","&amp;杜トラ_入力シート!I78&amp;","&amp;data!X73</f>
        <v>,,</v>
      </c>
      <c r="B72" s="294" t="str">
        <f>杜トラ_入力シート!H78&amp;","&amp;杜トラ_入力シート!I78&amp;","&amp;data!AD73</f>
        <v>,,</v>
      </c>
      <c r="C72" s="294" t="str">
        <f>杜トラ_入力シート!H78&amp;","&amp;杜トラ_入力シート!I78&amp;","&amp;data!AJ73</f>
        <v>,,</v>
      </c>
      <c r="D72" s="294" t="str">
        <f>杜トラ_入力シート!H78&amp;","&amp;杜トラ_入力シート!I78&amp;","&amp;data!AP73</f>
        <v>,,</v>
      </c>
      <c r="E72" s="294" t="str">
        <f>杜トラ_入力シート!H78&amp;","&amp;杜トラ_入力シート!I78&amp;","&amp;data!AV73</f>
        <v>,,</v>
      </c>
      <c r="F72" s="294" t="str">
        <f>data!X73&amp;","&amp;杜トラ_入力シート!S78</f>
        <v>,</v>
      </c>
      <c r="G72" s="294" t="str">
        <f>data!AD73&amp;","&amp;杜トラ_入力シート!X78</f>
        <v>,</v>
      </c>
      <c r="H72" s="294" t="str">
        <f>data!AJ73&amp;","&amp;杜トラ_入力シート!AC78</f>
        <v>,</v>
      </c>
      <c r="I72" s="294" t="str">
        <f>data!AP73&amp;","&amp;杜トラ_入力シート!AH78</f>
        <v>,</v>
      </c>
      <c r="J72" s="294" t="str">
        <f>data!AV73&amp;","&amp;杜トラ_入力シート!AM78</f>
        <v>,</v>
      </c>
      <c r="K72" s="294" t="str">
        <f>data!X73&amp;","&amp;COUNTIF($F$2:$J72,F72)</f>
        <v>,355</v>
      </c>
      <c r="L72" s="294" t="str">
        <f>data!AD73&amp;","&amp;COUNTIF($F$2:$J72,G72)</f>
        <v>,355</v>
      </c>
      <c r="M72" s="294" t="str">
        <f>data!AJ73&amp;","&amp;COUNTIF($F$2:$J72,H72)</f>
        <v>,355</v>
      </c>
      <c r="N72" s="294" t="str">
        <f>data!AP73&amp;","&amp;COUNTIF($F$2:$J72,I72)</f>
        <v>,355</v>
      </c>
      <c r="O72" s="294" t="str">
        <f>data!AV73&amp;","&amp;COUNTIF($F$2:$J72,J72)</f>
        <v>,355</v>
      </c>
    </row>
    <row r="73" spans="1:15">
      <c r="A73" s="294" t="str">
        <f>杜トラ_入力シート!H79&amp;","&amp;杜トラ_入力シート!I79&amp;","&amp;data!X74</f>
        <v>,,</v>
      </c>
      <c r="B73" s="294" t="str">
        <f>杜トラ_入力シート!H79&amp;","&amp;杜トラ_入力シート!I79&amp;","&amp;data!AD74</f>
        <v>,,</v>
      </c>
      <c r="C73" s="294" t="str">
        <f>杜トラ_入力シート!H79&amp;","&amp;杜トラ_入力シート!I79&amp;","&amp;data!AJ74</f>
        <v>,,</v>
      </c>
      <c r="D73" s="294" t="str">
        <f>杜トラ_入力シート!H79&amp;","&amp;杜トラ_入力シート!I79&amp;","&amp;data!AP74</f>
        <v>,,</v>
      </c>
      <c r="E73" s="294" t="str">
        <f>杜トラ_入力シート!H79&amp;","&amp;杜トラ_入力シート!I79&amp;","&amp;data!AV74</f>
        <v>,,</v>
      </c>
      <c r="F73" s="294" t="str">
        <f>data!X74&amp;","&amp;杜トラ_入力シート!S79</f>
        <v>,</v>
      </c>
      <c r="G73" s="294" t="str">
        <f>data!AD74&amp;","&amp;杜トラ_入力シート!X79</f>
        <v>,</v>
      </c>
      <c r="H73" s="294" t="str">
        <f>data!AJ74&amp;","&amp;杜トラ_入力シート!AC79</f>
        <v>,</v>
      </c>
      <c r="I73" s="294" t="str">
        <f>data!AP74&amp;","&amp;杜トラ_入力シート!AH79</f>
        <v>,</v>
      </c>
      <c r="J73" s="294" t="str">
        <f>data!AV74&amp;","&amp;杜トラ_入力シート!AM79</f>
        <v>,</v>
      </c>
      <c r="K73" s="294" t="str">
        <f>data!X74&amp;","&amp;COUNTIF($F$2:$J73,F73)</f>
        <v>,360</v>
      </c>
      <c r="L73" s="294" t="str">
        <f>data!AD74&amp;","&amp;COUNTIF($F$2:$J73,G73)</f>
        <v>,360</v>
      </c>
      <c r="M73" s="294" t="str">
        <f>data!AJ74&amp;","&amp;COUNTIF($F$2:$J73,H73)</f>
        <v>,360</v>
      </c>
      <c r="N73" s="294" t="str">
        <f>data!AP74&amp;","&amp;COUNTIF($F$2:$J73,I73)</f>
        <v>,360</v>
      </c>
      <c r="O73" s="294" t="str">
        <f>data!AV74&amp;","&amp;COUNTIF($F$2:$J73,J73)</f>
        <v>,360</v>
      </c>
    </row>
    <row r="74" spans="1:15">
      <c r="A74" s="294" t="str">
        <f>杜トラ_入力シート!H80&amp;","&amp;杜トラ_入力シート!I80&amp;","&amp;data!X75</f>
        <v>,,</v>
      </c>
      <c r="B74" s="294" t="str">
        <f>杜トラ_入力シート!H80&amp;","&amp;杜トラ_入力シート!I80&amp;","&amp;data!AD75</f>
        <v>,,</v>
      </c>
      <c r="C74" s="294" t="str">
        <f>杜トラ_入力シート!H80&amp;","&amp;杜トラ_入力シート!I80&amp;","&amp;data!AJ75</f>
        <v>,,</v>
      </c>
      <c r="D74" s="294" t="str">
        <f>杜トラ_入力シート!H80&amp;","&amp;杜トラ_入力シート!I80&amp;","&amp;data!AP75</f>
        <v>,,</v>
      </c>
      <c r="E74" s="294" t="str">
        <f>杜トラ_入力シート!H80&amp;","&amp;杜トラ_入力シート!I80&amp;","&amp;data!AV75</f>
        <v>,,</v>
      </c>
      <c r="F74" s="294" t="str">
        <f>data!X75&amp;","&amp;杜トラ_入力シート!S80</f>
        <v>,</v>
      </c>
      <c r="G74" s="294" t="str">
        <f>data!AD75&amp;","&amp;杜トラ_入力シート!X80</f>
        <v>,</v>
      </c>
      <c r="H74" s="294" t="str">
        <f>data!AJ75&amp;","&amp;杜トラ_入力シート!AC80</f>
        <v>,</v>
      </c>
      <c r="I74" s="294" t="str">
        <f>data!AP75&amp;","&amp;杜トラ_入力シート!AH80</f>
        <v>,</v>
      </c>
      <c r="J74" s="294" t="str">
        <f>data!AV75&amp;","&amp;杜トラ_入力シート!AM80</f>
        <v>,</v>
      </c>
      <c r="K74" s="294" t="str">
        <f>data!X75&amp;","&amp;COUNTIF($F$2:$J74,F74)</f>
        <v>,365</v>
      </c>
      <c r="L74" s="294" t="str">
        <f>data!AD75&amp;","&amp;COUNTIF($F$2:$J74,G74)</f>
        <v>,365</v>
      </c>
      <c r="M74" s="294" t="str">
        <f>data!AJ75&amp;","&amp;COUNTIF($F$2:$J74,H74)</f>
        <v>,365</v>
      </c>
      <c r="N74" s="294" t="str">
        <f>data!AP75&amp;","&amp;COUNTIF($F$2:$J74,I74)</f>
        <v>,365</v>
      </c>
      <c r="O74" s="294" t="str">
        <f>data!AV75&amp;","&amp;COUNTIF($F$2:$J74,J74)</f>
        <v>,365</v>
      </c>
    </row>
    <row r="75" spans="1:15">
      <c r="A75" s="294" t="str">
        <f>杜トラ_入力シート!H81&amp;","&amp;杜トラ_入力シート!I81&amp;","&amp;data!X76</f>
        <v>,,</v>
      </c>
      <c r="B75" s="294" t="str">
        <f>杜トラ_入力シート!H81&amp;","&amp;杜トラ_入力シート!I81&amp;","&amp;data!AD76</f>
        <v>,,</v>
      </c>
      <c r="C75" s="294" t="str">
        <f>杜トラ_入力シート!H81&amp;","&amp;杜トラ_入力シート!I81&amp;","&amp;data!AJ76</f>
        <v>,,</v>
      </c>
      <c r="D75" s="294" t="str">
        <f>杜トラ_入力シート!H81&amp;","&amp;杜トラ_入力シート!I81&amp;","&amp;data!AP76</f>
        <v>,,</v>
      </c>
      <c r="E75" s="294" t="str">
        <f>杜トラ_入力シート!H81&amp;","&amp;杜トラ_入力シート!I81&amp;","&amp;data!AV76</f>
        <v>,,</v>
      </c>
      <c r="F75" s="294" t="str">
        <f>data!X76&amp;","&amp;杜トラ_入力シート!S81</f>
        <v>,</v>
      </c>
      <c r="G75" s="294" t="str">
        <f>data!AD76&amp;","&amp;杜トラ_入力シート!X81</f>
        <v>,</v>
      </c>
      <c r="H75" s="294" t="str">
        <f>data!AJ76&amp;","&amp;杜トラ_入力シート!AC81</f>
        <v>,</v>
      </c>
      <c r="I75" s="294" t="str">
        <f>data!AP76&amp;","&amp;杜トラ_入力シート!AH81</f>
        <v>,</v>
      </c>
      <c r="J75" s="294" t="str">
        <f>data!AV76&amp;","&amp;杜トラ_入力シート!AM81</f>
        <v>,</v>
      </c>
      <c r="K75" s="294" t="str">
        <f>data!X76&amp;","&amp;COUNTIF($F$2:$J75,F75)</f>
        <v>,370</v>
      </c>
      <c r="L75" s="294" t="str">
        <f>data!AD76&amp;","&amp;COUNTIF($F$2:$J75,G75)</f>
        <v>,370</v>
      </c>
      <c r="M75" s="294" t="str">
        <f>data!AJ76&amp;","&amp;COUNTIF($F$2:$J75,H75)</f>
        <v>,370</v>
      </c>
      <c r="N75" s="294" t="str">
        <f>data!AP76&amp;","&amp;COUNTIF($F$2:$J75,I75)</f>
        <v>,370</v>
      </c>
      <c r="O75" s="294" t="str">
        <f>data!AV76&amp;","&amp;COUNTIF($F$2:$J75,J75)</f>
        <v>,370</v>
      </c>
    </row>
    <row r="76" spans="1:15">
      <c r="A76" s="294" t="str">
        <f>杜トラ_入力シート!H82&amp;","&amp;杜トラ_入力シート!I82&amp;","&amp;data!X77</f>
        <v>,,</v>
      </c>
      <c r="B76" s="294" t="str">
        <f>杜トラ_入力シート!H82&amp;","&amp;杜トラ_入力シート!I82&amp;","&amp;data!AD77</f>
        <v>,,</v>
      </c>
      <c r="C76" s="294" t="str">
        <f>杜トラ_入力シート!H82&amp;","&amp;杜トラ_入力シート!I82&amp;","&amp;data!AJ77</f>
        <v>,,</v>
      </c>
      <c r="D76" s="294" t="str">
        <f>杜トラ_入力シート!H82&amp;","&amp;杜トラ_入力シート!I82&amp;","&amp;data!AP77</f>
        <v>,,</v>
      </c>
      <c r="E76" s="294" t="str">
        <f>杜トラ_入力シート!H82&amp;","&amp;杜トラ_入力シート!I82&amp;","&amp;data!AV77</f>
        <v>,,</v>
      </c>
      <c r="F76" s="294" t="str">
        <f>data!X77&amp;","&amp;杜トラ_入力シート!S82</f>
        <v>,</v>
      </c>
      <c r="G76" s="294" t="str">
        <f>data!AD77&amp;","&amp;杜トラ_入力シート!X82</f>
        <v>,</v>
      </c>
      <c r="H76" s="294" t="str">
        <f>data!AJ77&amp;","&amp;杜トラ_入力シート!AC82</f>
        <v>,</v>
      </c>
      <c r="I76" s="294" t="str">
        <f>data!AP77&amp;","&amp;杜トラ_入力シート!AH82</f>
        <v>,</v>
      </c>
      <c r="J76" s="294" t="str">
        <f>data!AV77&amp;","&amp;杜トラ_入力シート!AM82</f>
        <v>,</v>
      </c>
      <c r="K76" s="294" t="str">
        <f>data!X77&amp;","&amp;COUNTIF($F$2:$J76,F76)</f>
        <v>,375</v>
      </c>
      <c r="L76" s="294" t="str">
        <f>data!AD77&amp;","&amp;COUNTIF($F$2:$J76,G76)</f>
        <v>,375</v>
      </c>
      <c r="M76" s="294" t="str">
        <f>data!AJ77&amp;","&amp;COUNTIF($F$2:$J76,H76)</f>
        <v>,375</v>
      </c>
      <c r="N76" s="294" t="str">
        <f>data!AP77&amp;","&amp;COUNTIF($F$2:$J76,I76)</f>
        <v>,375</v>
      </c>
      <c r="O76" s="294" t="str">
        <f>data!AV77&amp;","&amp;COUNTIF($F$2:$J76,J76)</f>
        <v>,375</v>
      </c>
    </row>
    <row r="77" spans="1:15">
      <c r="A77" s="294" t="str">
        <f>杜トラ_入力シート!H83&amp;","&amp;杜トラ_入力シート!I83&amp;","&amp;data!X78</f>
        <v>,,</v>
      </c>
      <c r="B77" s="294" t="str">
        <f>杜トラ_入力シート!H83&amp;","&amp;杜トラ_入力シート!I83&amp;","&amp;data!AD78</f>
        <v>,,</v>
      </c>
      <c r="C77" s="294" t="str">
        <f>杜トラ_入力シート!H83&amp;","&amp;杜トラ_入力シート!I83&amp;","&amp;data!AJ78</f>
        <v>,,</v>
      </c>
      <c r="D77" s="294" t="str">
        <f>杜トラ_入力シート!H83&amp;","&amp;杜トラ_入力シート!I83&amp;","&amp;data!AP78</f>
        <v>,,</v>
      </c>
      <c r="E77" s="294" t="str">
        <f>杜トラ_入力シート!H83&amp;","&amp;杜トラ_入力シート!I83&amp;","&amp;data!AV78</f>
        <v>,,</v>
      </c>
      <c r="F77" s="294" t="str">
        <f>data!X78&amp;","&amp;杜トラ_入力シート!S83</f>
        <v>,</v>
      </c>
      <c r="G77" s="294" t="str">
        <f>data!AD78&amp;","&amp;杜トラ_入力シート!X83</f>
        <v>,</v>
      </c>
      <c r="H77" s="294" t="str">
        <f>data!AJ78&amp;","&amp;杜トラ_入力シート!AC83</f>
        <v>,</v>
      </c>
      <c r="I77" s="294" t="str">
        <f>data!AP78&amp;","&amp;杜トラ_入力シート!AH83</f>
        <v>,</v>
      </c>
      <c r="J77" s="294" t="str">
        <f>data!AV78&amp;","&amp;杜トラ_入力シート!AM83</f>
        <v>,</v>
      </c>
      <c r="K77" s="294" t="str">
        <f>data!X78&amp;","&amp;COUNTIF($F$2:$J77,F77)</f>
        <v>,380</v>
      </c>
      <c r="L77" s="294" t="str">
        <f>data!AD78&amp;","&amp;COUNTIF($F$2:$J77,G77)</f>
        <v>,380</v>
      </c>
      <c r="M77" s="294" t="str">
        <f>data!AJ78&amp;","&amp;COUNTIF($F$2:$J77,H77)</f>
        <v>,380</v>
      </c>
      <c r="N77" s="294" t="str">
        <f>data!AP78&amp;","&amp;COUNTIF($F$2:$J77,I77)</f>
        <v>,380</v>
      </c>
      <c r="O77" s="294" t="str">
        <f>data!AV78&amp;","&amp;COUNTIF($F$2:$J77,J77)</f>
        <v>,380</v>
      </c>
    </row>
    <row r="78" spans="1:15">
      <c r="A78" s="294" t="str">
        <f>杜トラ_入力シート!H84&amp;","&amp;杜トラ_入力シート!I84&amp;","&amp;data!X79</f>
        <v>,,</v>
      </c>
      <c r="B78" s="294" t="str">
        <f>杜トラ_入力シート!H84&amp;","&amp;杜トラ_入力シート!I84&amp;","&amp;data!AD79</f>
        <v>,,</v>
      </c>
      <c r="C78" s="294" t="str">
        <f>杜トラ_入力シート!H84&amp;","&amp;杜トラ_入力シート!I84&amp;","&amp;data!AJ79</f>
        <v>,,</v>
      </c>
      <c r="D78" s="294" t="str">
        <f>杜トラ_入力シート!H84&amp;","&amp;杜トラ_入力シート!I84&amp;","&amp;data!AP79</f>
        <v>,,</v>
      </c>
      <c r="E78" s="294" t="str">
        <f>杜トラ_入力シート!H84&amp;","&amp;杜トラ_入力シート!I84&amp;","&amp;data!AV79</f>
        <v>,,</v>
      </c>
      <c r="F78" s="294" t="str">
        <f>data!X79&amp;","&amp;杜トラ_入力シート!S84</f>
        <v>,</v>
      </c>
      <c r="G78" s="294" t="str">
        <f>data!AD79&amp;","&amp;杜トラ_入力シート!X84</f>
        <v>,</v>
      </c>
      <c r="H78" s="294" t="str">
        <f>data!AJ79&amp;","&amp;杜トラ_入力シート!AC84</f>
        <v>,</v>
      </c>
      <c r="I78" s="294" t="str">
        <f>data!AP79&amp;","&amp;杜トラ_入力シート!AH84</f>
        <v>,</v>
      </c>
      <c r="J78" s="294" t="str">
        <f>data!AV79&amp;","&amp;杜トラ_入力シート!AM84</f>
        <v>,</v>
      </c>
      <c r="K78" s="294" t="str">
        <f>data!X79&amp;","&amp;COUNTIF($F$2:$J78,F78)</f>
        <v>,385</v>
      </c>
      <c r="L78" s="294" t="str">
        <f>data!AD79&amp;","&amp;COUNTIF($F$2:$J78,G78)</f>
        <v>,385</v>
      </c>
      <c r="M78" s="294" t="str">
        <f>data!AJ79&amp;","&amp;COUNTIF($F$2:$J78,H78)</f>
        <v>,385</v>
      </c>
      <c r="N78" s="294" t="str">
        <f>data!AP79&amp;","&amp;COUNTIF($F$2:$J78,I78)</f>
        <v>,385</v>
      </c>
      <c r="O78" s="294" t="str">
        <f>data!AV79&amp;","&amp;COUNTIF($F$2:$J78,J78)</f>
        <v>,385</v>
      </c>
    </row>
    <row r="79" spans="1:15">
      <c r="A79" s="294" t="str">
        <f>杜トラ_入力シート!H85&amp;","&amp;杜トラ_入力シート!I85&amp;","&amp;data!X80</f>
        <v>,,</v>
      </c>
      <c r="B79" s="294" t="str">
        <f>杜トラ_入力シート!H85&amp;","&amp;杜トラ_入力シート!I85&amp;","&amp;data!AD80</f>
        <v>,,</v>
      </c>
      <c r="C79" s="294" t="str">
        <f>杜トラ_入力シート!H85&amp;","&amp;杜トラ_入力シート!I85&amp;","&amp;data!AJ80</f>
        <v>,,</v>
      </c>
      <c r="D79" s="294" t="str">
        <f>杜トラ_入力シート!H85&amp;","&amp;杜トラ_入力シート!I85&amp;","&amp;data!AP80</f>
        <v>,,</v>
      </c>
      <c r="E79" s="294" t="str">
        <f>杜トラ_入力シート!H85&amp;","&amp;杜トラ_入力シート!I85&amp;","&amp;data!AV80</f>
        <v>,,</v>
      </c>
      <c r="F79" s="294" t="str">
        <f>data!X80&amp;","&amp;杜トラ_入力シート!S85</f>
        <v>,</v>
      </c>
      <c r="G79" s="294" t="str">
        <f>data!AD80&amp;","&amp;杜トラ_入力シート!X85</f>
        <v>,</v>
      </c>
      <c r="H79" s="294" t="str">
        <f>data!AJ80&amp;","&amp;杜トラ_入力シート!AC85</f>
        <v>,</v>
      </c>
      <c r="I79" s="294" t="str">
        <f>data!AP80&amp;","&amp;杜トラ_入力シート!AH85</f>
        <v>,</v>
      </c>
      <c r="J79" s="294" t="str">
        <f>data!AV80&amp;","&amp;杜トラ_入力シート!AM85</f>
        <v>,</v>
      </c>
      <c r="K79" s="294" t="str">
        <f>data!X80&amp;","&amp;COUNTIF($F$2:$J79,F79)</f>
        <v>,390</v>
      </c>
      <c r="L79" s="294" t="str">
        <f>data!AD80&amp;","&amp;COUNTIF($F$2:$J79,G79)</f>
        <v>,390</v>
      </c>
      <c r="M79" s="294" t="str">
        <f>data!AJ80&amp;","&amp;COUNTIF($F$2:$J79,H79)</f>
        <v>,390</v>
      </c>
      <c r="N79" s="294" t="str">
        <f>data!AP80&amp;","&amp;COUNTIF($F$2:$J79,I79)</f>
        <v>,390</v>
      </c>
      <c r="O79" s="294" t="str">
        <f>data!AV80&amp;","&amp;COUNTIF($F$2:$J79,J79)</f>
        <v>,390</v>
      </c>
    </row>
    <row r="80" spans="1:15">
      <c r="A80" s="294" t="str">
        <f>杜トラ_入力シート!H86&amp;","&amp;杜トラ_入力シート!I86&amp;","&amp;data!X81</f>
        <v>,,</v>
      </c>
      <c r="B80" s="294" t="str">
        <f>杜トラ_入力シート!H86&amp;","&amp;杜トラ_入力シート!I86&amp;","&amp;data!AD81</f>
        <v>,,</v>
      </c>
      <c r="C80" s="294" t="str">
        <f>杜トラ_入力シート!H86&amp;","&amp;杜トラ_入力シート!I86&amp;","&amp;data!AJ81</f>
        <v>,,</v>
      </c>
      <c r="D80" s="294" t="str">
        <f>杜トラ_入力シート!H86&amp;","&amp;杜トラ_入力シート!I86&amp;","&amp;data!AP81</f>
        <v>,,</v>
      </c>
      <c r="E80" s="294" t="str">
        <f>杜トラ_入力シート!H86&amp;","&amp;杜トラ_入力シート!I86&amp;","&amp;data!AV81</f>
        <v>,,</v>
      </c>
      <c r="F80" s="294" t="str">
        <f>data!X81&amp;","&amp;杜トラ_入力シート!S86</f>
        <v>,</v>
      </c>
      <c r="G80" s="294" t="str">
        <f>data!AD81&amp;","&amp;杜トラ_入力シート!X86</f>
        <v>,</v>
      </c>
      <c r="H80" s="294" t="str">
        <f>data!AJ81&amp;","&amp;杜トラ_入力シート!AC86</f>
        <v>,</v>
      </c>
      <c r="I80" s="294" t="str">
        <f>data!AP81&amp;","&amp;杜トラ_入力シート!AH86</f>
        <v>,</v>
      </c>
      <c r="J80" s="294" t="str">
        <f>data!AV81&amp;","&amp;杜トラ_入力シート!AM86</f>
        <v>,</v>
      </c>
      <c r="K80" s="294" t="str">
        <f>data!X81&amp;","&amp;COUNTIF($F$2:$J80,F80)</f>
        <v>,395</v>
      </c>
      <c r="L80" s="294" t="str">
        <f>data!AD81&amp;","&amp;COUNTIF($F$2:$J80,G80)</f>
        <v>,395</v>
      </c>
      <c r="M80" s="294" t="str">
        <f>data!AJ81&amp;","&amp;COUNTIF($F$2:$J80,H80)</f>
        <v>,395</v>
      </c>
      <c r="N80" s="294" t="str">
        <f>data!AP81&amp;","&amp;COUNTIF($F$2:$J80,I80)</f>
        <v>,395</v>
      </c>
      <c r="O80" s="294" t="str">
        <f>data!AV81&amp;","&amp;COUNTIF($F$2:$J80,J80)</f>
        <v>,395</v>
      </c>
    </row>
    <row r="81" spans="1:15">
      <c r="A81" s="294" t="str">
        <f>杜トラ_入力シート!H87&amp;","&amp;杜トラ_入力シート!I87&amp;","&amp;data!X82</f>
        <v>,,</v>
      </c>
      <c r="B81" s="294" t="str">
        <f>杜トラ_入力シート!H87&amp;","&amp;杜トラ_入力シート!I87&amp;","&amp;data!AD82</f>
        <v>,,</v>
      </c>
      <c r="C81" s="294" t="str">
        <f>杜トラ_入力シート!H87&amp;","&amp;杜トラ_入力シート!I87&amp;","&amp;data!AJ82</f>
        <v>,,</v>
      </c>
      <c r="D81" s="294" t="str">
        <f>杜トラ_入力シート!H87&amp;","&amp;杜トラ_入力シート!I87&amp;","&amp;data!AP82</f>
        <v>,,</v>
      </c>
      <c r="E81" s="294" t="str">
        <f>杜トラ_入力シート!H87&amp;","&amp;杜トラ_入力シート!I87&amp;","&amp;data!AV82</f>
        <v>,,</v>
      </c>
      <c r="F81" s="294" t="str">
        <f>data!X82&amp;","&amp;杜トラ_入力シート!S87</f>
        <v>,</v>
      </c>
      <c r="G81" s="294" t="str">
        <f>data!AD82&amp;","&amp;杜トラ_入力シート!X87</f>
        <v>,</v>
      </c>
      <c r="H81" s="294" t="str">
        <f>data!AJ82&amp;","&amp;杜トラ_入力シート!AC87</f>
        <v>,</v>
      </c>
      <c r="I81" s="294" t="str">
        <f>data!AP82&amp;","&amp;杜トラ_入力シート!AH87</f>
        <v>,</v>
      </c>
      <c r="J81" s="294" t="str">
        <f>data!AV82&amp;","&amp;杜トラ_入力シート!AM87</f>
        <v>,</v>
      </c>
      <c r="K81" s="294" t="str">
        <f>data!X82&amp;","&amp;COUNTIF($F$2:$J81,F81)</f>
        <v>,400</v>
      </c>
      <c r="L81" s="294" t="str">
        <f>data!AD82&amp;","&amp;COUNTIF($F$2:$J81,G81)</f>
        <v>,400</v>
      </c>
      <c r="M81" s="294" t="str">
        <f>data!AJ82&amp;","&amp;COUNTIF($F$2:$J81,H81)</f>
        <v>,400</v>
      </c>
      <c r="N81" s="294" t="str">
        <f>data!AP82&amp;","&amp;COUNTIF($F$2:$J81,I81)</f>
        <v>,400</v>
      </c>
      <c r="O81" s="294" t="str">
        <f>data!AV82&amp;","&amp;COUNTIF($F$2:$J81,J81)</f>
        <v>,400</v>
      </c>
    </row>
    <row r="82" spans="1:15">
      <c r="A82" s="294" t="str">
        <f>杜トラ_入力シート!H88&amp;","&amp;杜トラ_入力シート!I88&amp;","&amp;data!X83</f>
        <v>,,</v>
      </c>
      <c r="B82" s="294" t="str">
        <f>杜トラ_入力シート!H88&amp;","&amp;杜トラ_入力シート!I88&amp;","&amp;data!AD83</f>
        <v>,,</v>
      </c>
      <c r="C82" s="294" t="str">
        <f>杜トラ_入力シート!H88&amp;","&amp;杜トラ_入力シート!I88&amp;","&amp;data!AJ83</f>
        <v>,,</v>
      </c>
      <c r="D82" s="294" t="str">
        <f>杜トラ_入力シート!H88&amp;","&amp;杜トラ_入力シート!I88&amp;","&amp;data!AP83</f>
        <v>,,</v>
      </c>
      <c r="E82" s="294" t="str">
        <f>杜トラ_入力シート!H88&amp;","&amp;杜トラ_入力シート!I88&amp;","&amp;data!AV83</f>
        <v>,,</v>
      </c>
      <c r="F82" s="294" t="str">
        <f>data!X83&amp;","&amp;杜トラ_入力シート!S88</f>
        <v>,</v>
      </c>
      <c r="G82" s="294" t="str">
        <f>data!AD83&amp;","&amp;杜トラ_入力シート!X88</f>
        <v>,</v>
      </c>
      <c r="H82" s="294" t="str">
        <f>data!AJ83&amp;","&amp;杜トラ_入力シート!AC88</f>
        <v>,</v>
      </c>
      <c r="I82" s="294" t="str">
        <f>data!AP83&amp;","&amp;杜トラ_入力シート!AH88</f>
        <v>,</v>
      </c>
      <c r="J82" s="294" t="str">
        <f>data!AV83&amp;","&amp;杜トラ_入力シート!AM88</f>
        <v>,</v>
      </c>
      <c r="K82" s="294" t="str">
        <f>data!X83&amp;","&amp;COUNTIF($F$2:$J82,F82)</f>
        <v>,405</v>
      </c>
      <c r="L82" s="294" t="str">
        <f>data!AD83&amp;","&amp;COUNTIF($F$2:$J82,G82)</f>
        <v>,405</v>
      </c>
      <c r="M82" s="294" t="str">
        <f>data!AJ83&amp;","&amp;COUNTIF($F$2:$J82,H82)</f>
        <v>,405</v>
      </c>
      <c r="N82" s="294" t="str">
        <f>data!AP83&amp;","&amp;COUNTIF($F$2:$J82,I82)</f>
        <v>,405</v>
      </c>
      <c r="O82" s="294" t="str">
        <f>data!AV83&amp;","&amp;COUNTIF($F$2:$J82,J82)</f>
        <v>,405</v>
      </c>
    </row>
    <row r="83" spans="1:15">
      <c r="A83" s="294" t="str">
        <f>杜トラ_入力シート!H89&amp;","&amp;杜トラ_入力シート!I89&amp;","&amp;data!X84</f>
        <v>,,</v>
      </c>
      <c r="B83" s="294" t="str">
        <f>杜トラ_入力シート!H89&amp;","&amp;杜トラ_入力シート!I89&amp;","&amp;data!AD84</f>
        <v>,,</v>
      </c>
      <c r="C83" s="294" t="str">
        <f>杜トラ_入力シート!H89&amp;","&amp;杜トラ_入力シート!I89&amp;","&amp;data!AJ84</f>
        <v>,,</v>
      </c>
      <c r="D83" s="294" t="str">
        <f>杜トラ_入力シート!H89&amp;","&amp;杜トラ_入力シート!I89&amp;","&amp;data!AP84</f>
        <v>,,</v>
      </c>
      <c r="E83" s="294" t="str">
        <f>杜トラ_入力シート!H89&amp;","&amp;杜トラ_入力シート!I89&amp;","&amp;data!AV84</f>
        <v>,,</v>
      </c>
      <c r="F83" s="294" t="str">
        <f>data!X84&amp;","&amp;杜トラ_入力シート!S89</f>
        <v>,</v>
      </c>
      <c r="G83" s="294" t="str">
        <f>data!AD84&amp;","&amp;杜トラ_入力シート!X89</f>
        <v>,</v>
      </c>
      <c r="H83" s="294" t="str">
        <f>data!AJ84&amp;","&amp;杜トラ_入力シート!AC89</f>
        <v>,</v>
      </c>
      <c r="I83" s="294" t="str">
        <f>data!AP84&amp;","&amp;杜トラ_入力シート!AH89</f>
        <v>,</v>
      </c>
      <c r="J83" s="294" t="str">
        <f>data!AV84&amp;","&amp;杜トラ_入力シート!AM89</f>
        <v>,</v>
      </c>
      <c r="K83" s="294" t="str">
        <f>data!X84&amp;","&amp;COUNTIF($F$2:$J83,F83)</f>
        <v>,410</v>
      </c>
      <c r="L83" s="294" t="str">
        <f>data!AD84&amp;","&amp;COUNTIF($F$2:$J83,G83)</f>
        <v>,410</v>
      </c>
      <c r="M83" s="294" t="str">
        <f>data!AJ84&amp;","&amp;COUNTIF($F$2:$J83,H83)</f>
        <v>,410</v>
      </c>
      <c r="N83" s="294" t="str">
        <f>data!AP84&amp;","&amp;COUNTIF($F$2:$J83,I83)</f>
        <v>,410</v>
      </c>
      <c r="O83" s="294" t="str">
        <f>data!AV84&amp;","&amp;COUNTIF($F$2:$J83,J83)</f>
        <v>,410</v>
      </c>
    </row>
    <row r="84" spans="1:15">
      <c r="A84" s="294" t="str">
        <f>杜トラ_入力シート!H90&amp;","&amp;杜トラ_入力シート!I90&amp;","&amp;data!X85</f>
        <v>,,</v>
      </c>
      <c r="B84" s="294" t="str">
        <f>杜トラ_入力シート!H90&amp;","&amp;杜トラ_入力シート!I90&amp;","&amp;data!AD85</f>
        <v>,,</v>
      </c>
      <c r="C84" s="294" t="str">
        <f>杜トラ_入力シート!H90&amp;","&amp;杜トラ_入力シート!I90&amp;","&amp;data!AJ85</f>
        <v>,,</v>
      </c>
      <c r="D84" s="294" t="str">
        <f>杜トラ_入力シート!H90&amp;","&amp;杜トラ_入力シート!I90&amp;","&amp;data!AP85</f>
        <v>,,</v>
      </c>
      <c r="E84" s="294" t="str">
        <f>杜トラ_入力シート!H90&amp;","&amp;杜トラ_入力シート!I90&amp;","&amp;data!AV85</f>
        <v>,,</v>
      </c>
      <c r="F84" s="294" t="str">
        <f>data!X85&amp;","&amp;杜トラ_入力シート!S90</f>
        <v>,</v>
      </c>
      <c r="G84" s="294" t="str">
        <f>data!AD85&amp;","&amp;杜トラ_入力シート!X90</f>
        <v>,</v>
      </c>
      <c r="H84" s="294" t="str">
        <f>data!AJ85&amp;","&amp;杜トラ_入力シート!AC90</f>
        <v>,</v>
      </c>
      <c r="I84" s="294" t="str">
        <f>data!AP85&amp;","&amp;杜トラ_入力シート!AH90</f>
        <v>,</v>
      </c>
      <c r="J84" s="294" t="str">
        <f>data!AV85&amp;","&amp;杜トラ_入力シート!AM90</f>
        <v>,</v>
      </c>
      <c r="K84" s="294" t="str">
        <f>data!X85&amp;","&amp;COUNTIF($F$2:$J84,F84)</f>
        <v>,415</v>
      </c>
      <c r="L84" s="294" t="str">
        <f>data!AD85&amp;","&amp;COUNTIF($F$2:$J84,G84)</f>
        <v>,415</v>
      </c>
      <c r="M84" s="294" t="str">
        <f>data!AJ85&amp;","&amp;COUNTIF($F$2:$J84,H84)</f>
        <v>,415</v>
      </c>
      <c r="N84" s="294" t="str">
        <f>data!AP85&amp;","&amp;COUNTIF($F$2:$J84,I84)</f>
        <v>,415</v>
      </c>
      <c r="O84" s="294" t="str">
        <f>data!AV85&amp;","&amp;COUNTIF($F$2:$J84,J84)</f>
        <v>,415</v>
      </c>
    </row>
    <row r="85" spans="1:15">
      <c r="A85" s="294" t="str">
        <f>杜トラ_入力シート!H91&amp;","&amp;杜トラ_入力シート!I91&amp;","&amp;data!X86</f>
        <v>,,</v>
      </c>
      <c r="B85" s="294" t="str">
        <f>杜トラ_入力シート!H91&amp;","&amp;杜トラ_入力シート!I91&amp;","&amp;data!AD86</f>
        <v>,,</v>
      </c>
      <c r="C85" s="294" t="str">
        <f>杜トラ_入力シート!H91&amp;","&amp;杜トラ_入力シート!I91&amp;","&amp;data!AJ86</f>
        <v>,,</v>
      </c>
      <c r="D85" s="294" t="str">
        <f>杜トラ_入力シート!H91&amp;","&amp;杜トラ_入力シート!I91&amp;","&amp;data!AP86</f>
        <v>,,</v>
      </c>
      <c r="E85" s="294" t="str">
        <f>杜トラ_入力シート!H91&amp;","&amp;杜トラ_入力シート!I91&amp;","&amp;data!AV86</f>
        <v>,,</v>
      </c>
      <c r="F85" s="294" t="str">
        <f>data!X86&amp;","&amp;杜トラ_入力シート!S91</f>
        <v>,</v>
      </c>
      <c r="G85" s="294" t="str">
        <f>data!AD86&amp;","&amp;杜トラ_入力シート!X91</f>
        <v>,</v>
      </c>
      <c r="H85" s="294" t="str">
        <f>data!AJ86&amp;","&amp;杜トラ_入力シート!AC91</f>
        <v>,</v>
      </c>
      <c r="I85" s="294" t="str">
        <f>data!AP86&amp;","&amp;杜トラ_入力シート!AH91</f>
        <v>,</v>
      </c>
      <c r="J85" s="294" t="str">
        <f>data!AV86&amp;","&amp;杜トラ_入力シート!AM91</f>
        <v>,</v>
      </c>
      <c r="K85" s="294" t="str">
        <f>data!X86&amp;","&amp;COUNTIF($F$2:$J85,F85)</f>
        <v>,420</v>
      </c>
      <c r="L85" s="294" t="str">
        <f>data!AD86&amp;","&amp;COUNTIF($F$2:$J85,G85)</f>
        <v>,420</v>
      </c>
      <c r="M85" s="294" t="str">
        <f>data!AJ86&amp;","&amp;COUNTIF($F$2:$J85,H85)</f>
        <v>,420</v>
      </c>
      <c r="N85" s="294" t="str">
        <f>data!AP86&amp;","&amp;COUNTIF($F$2:$J85,I85)</f>
        <v>,420</v>
      </c>
      <c r="O85" s="294" t="str">
        <f>data!AV86&amp;","&amp;COUNTIF($F$2:$J85,J85)</f>
        <v>,420</v>
      </c>
    </row>
    <row r="86" spans="1:15">
      <c r="A86" s="294" t="str">
        <f>杜トラ_入力シート!H92&amp;","&amp;杜トラ_入力シート!I92&amp;","&amp;data!X87</f>
        <v>,,</v>
      </c>
      <c r="B86" s="294" t="str">
        <f>杜トラ_入力シート!H92&amp;","&amp;杜トラ_入力シート!I92&amp;","&amp;data!AD87</f>
        <v>,,</v>
      </c>
      <c r="C86" s="294" t="str">
        <f>杜トラ_入力シート!H92&amp;","&amp;杜トラ_入力シート!I92&amp;","&amp;data!AJ87</f>
        <v>,,</v>
      </c>
      <c r="D86" s="294" t="str">
        <f>杜トラ_入力シート!H92&amp;","&amp;杜トラ_入力シート!I92&amp;","&amp;data!AP87</f>
        <v>,,</v>
      </c>
      <c r="E86" s="294" t="str">
        <f>杜トラ_入力シート!H92&amp;","&amp;杜トラ_入力シート!I92&amp;","&amp;data!AV87</f>
        <v>,,</v>
      </c>
      <c r="F86" s="294" t="str">
        <f>data!X87&amp;","&amp;杜トラ_入力シート!S92</f>
        <v>,</v>
      </c>
      <c r="G86" s="294" t="str">
        <f>data!AD87&amp;","&amp;杜トラ_入力シート!X92</f>
        <v>,</v>
      </c>
      <c r="H86" s="294" t="str">
        <f>data!AJ87&amp;","&amp;杜トラ_入力シート!AC92</f>
        <v>,</v>
      </c>
      <c r="I86" s="294" t="str">
        <f>data!AP87&amp;","&amp;杜トラ_入力シート!AH92</f>
        <v>,</v>
      </c>
      <c r="J86" s="294" t="str">
        <f>data!AV87&amp;","&amp;杜トラ_入力シート!AM92</f>
        <v>,</v>
      </c>
      <c r="K86" s="294" t="str">
        <f>data!X87&amp;","&amp;COUNTIF($F$2:$J86,F86)</f>
        <v>,425</v>
      </c>
      <c r="L86" s="294" t="str">
        <f>data!AD87&amp;","&amp;COUNTIF($F$2:$J86,G86)</f>
        <v>,425</v>
      </c>
      <c r="M86" s="294" t="str">
        <f>data!AJ87&amp;","&amp;COUNTIF($F$2:$J86,H86)</f>
        <v>,425</v>
      </c>
      <c r="N86" s="294" t="str">
        <f>data!AP87&amp;","&amp;COUNTIF($F$2:$J86,I86)</f>
        <v>,425</v>
      </c>
      <c r="O86" s="294" t="str">
        <f>data!AV87&amp;","&amp;COUNTIF($F$2:$J86,J86)</f>
        <v>,425</v>
      </c>
    </row>
    <row r="87" spans="1:15">
      <c r="A87" s="294" t="str">
        <f>杜トラ_入力シート!H93&amp;","&amp;杜トラ_入力シート!I93&amp;","&amp;data!X88</f>
        <v>,,</v>
      </c>
      <c r="B87" s="294" t="str">
        <f>杜トラ_入力シート!H93&amp;","&amp;杜トラ_入力シート!I93&amp;","&amp;data!AD88</f>
        <v>,,</v>
      </c>
      <c r="C87" s="294" t="str">
        <f>杜トラ_入力シート!H93&amp;","&amp;杜トラ_入力シート!I93&amp;","&amp;data!AJ88</f>
        <v>,,</v>
      </c>
      <c r="D87" s="294" t="str">
        <f>杜トラ_入力シート!H93&amp;","&amp;杜トラ_入力シート!I93&amp;","&amp;data!AP88</f>
        <v>,,</v>
      </c>
      <c r="E87" s="294" t="str">
        <f>杜トラ_入力シート!H93&amp;","&amp;杜トラ_入力シート!I93&amp;","&amp;data!AV88</f>
        <v>,,</v>
      </c>
      <c r="F87" s="294" t="str">
        <f>data!X88&amp;","&amp;杜トラ_入力シート!S93</f>
        <v>,</v>
      </c>
      <c r="G87" s="294" t="str">
        <f>data!AD88&amp;","&amp;杜トラ_入力シート!X93</f>
        <v>,</v>
      </c>
      <c r="H87" s="294" t="str">
        <f>data!AJ88&amp;","&amp;杜トラ_入力シート!AC93</f>
        <v>,</v>
      </c>
      <c r="I87" s="294" t="str">
        <f>data!AP88&amp;","&amp;杜トラ_入力シート!AH93</f>
        <v>,</v>
      </c>
      <c r="J87" s="294" t="str">
        <f>data!AV88&amp;","&amp;杜トラ_入力シート!AM93</f>
        <v>,</v>
      </c>
      <c r="K87" s="294" t="str">
        <f>data!X88&amp;","&amp;COUNTIF($F$2:$J87,F87)</f>
        <v>,430</v>
      </c>
      <c r="L87" s="294" t="str">
        <f>data!AD88&amp;","&amp;COUNTIF($F$2:$J87,G87)</f>
        <v>,430</v>
      </c>
      <c r="M87" s="294" t="str">
        <f>data!AJ88&amp;","&amp;COUNTIF($F$2:$J87,H87)</f>
        <v>,430</v>
      </c>
      <c r="N87" s="294" t="str">
        <f>data!AP88&amp;","&amp;COUNTIF($F$2:$J87,I87)</f>
        <v>,430</v>
      </c>
      <c r="O87" s="294" t="str">
        <f>data!AV88&amp;","&amp;COUNTIF($F$2:$J87,J87)</f>
        <v>,430</v>
      </c>
    </row>
    <row r="88" spans="1:15">
      <c r="A88" s="294" t="str">
        <f>杜トラ_入力シート!H94&amp;","&amp;杜トラ_入力シート!I94&amp;","&amp;data!X89</f>
        <v>,,</v>
      </c>
      <c r="B88" s="294" t="str">
        <f>杜トラ_入力シート!H94&amp;","&amp;杜トラ_入力シート!I94&amp;","&amp;data!AD89</f>
        <v>,,</v>
      </c>
      <c r="C88" s="294" t="str">
        <f>杜トラ_入力シート!H94&amp;","&amp;杜トラ_入力シート!I94&amp;","&amp;data!AJ89</f>
        <v>,,</v>
      </c>
      <c r="D88" s="294" t="str">
        <f>杜トラ_入力シート!H94&amp;","&amp;杜トラ_入力シート!I94&amp;","&amp;data!AP89</f>
        <v>,,</v>
      </c>
      <c r="E88" s="294" t="str">
        <f>杜トラ_入力シート!H94&amp;","&amp;杜トラ_入力シート!I94&amp;","&amp;data!AV89</f>
        <v>,,</v>
      </c>
      <c r="F88" s="294" t="str">
        <f>data!X89&amp;","&amp;杜トラ_入力シート!S94</f>
        <v>,</v>
      </c>
      <c r="G88" s="294" t="str">
        <f>data!AD89&amp;","&amp;杜トラ_入力シート!X94</f>
        <v>,</v>
      </c>
      <c r="H88" s="294" t="str">
        <f>data!AJ89&amp;","&amp;杜トラ_入力シート!AC94</f>
        <v>,</v>
      </c>
      <c r="I88" s="294" t="str">
        <f>data!AP89&amp;","&amp;杜トラ_入力シート!AH94</f>
        <v>,</v>
      </c>
      <c r="J88" s="294" t="str">
        <f>data!AV89&amp;","&amp;杜トラ_入力シート!AM94</f>
        <v>,</v>
      </c>
      <c r="K88" s="294" t="str">
        <f>data!X89&amp;","&amp;COUNTIF($F$2:$J88,F88)</f>
        <v>,435</v>
      </c>
      <c r="L88" s="294" t="str">
        <f>data!AD89&amp;","&amp;COUNTIF($F$2:$J88,G88)</f>
        <v>,435</v>
      </c>
      <c r="M88" s="294" t="str">
        <f>data!AJ89&amp;","&amp;COUNTIF($F$2:$J88,H88)</f>
        <v>,435</v>
      </c>
      <c r="N88" s="294" t="str">
        <f>data!AP89&amp;","&amp;COUNTIF($F$2:$J88,I88)</f>
        <v>,435</v>
      </c>
      <c r="O88" s="294" t="str">
        <f>data!AV89&amp;","&amp;COUNTIF($F$2:$J88,J88)</f>
        <v>,435</v>
      </c>
    </row>
    <row r="89" spans="1:15">
      <c r="A89" s="294" t="str">
        <f>杜トラ_入力シート!H95&amp;","&amp;杜トラ_入力シート!I95&amp;","&amp;data!X90</f>
        <v>,,</v>
      </c>
      <c r="B89" s="294" t="str">
        <f>杜トラ_入力シート!H95&amp;","&amp;杜トラ_入力シート!I95&amp;","&amp;data!AD90</f>
        <v>,,</v>
      </c>
      <c r="C89" s="294" t="str">
        <f>杜トラ_入力シート!H95&amp;","&amp;杜トラ_入力シート!I95&amp;","&amp;data!AJ90</f>
        <v>,,</v>
      </c>
      <c r="D89" s="294" t="str">
        <f>杜トラ_入力シート!H95&amp;","&amp;杜トラ_入力シート!I95&amp;","&amp;data!AP90</f>
        <v>,,</v>
      </c>
      <c r="E89" s="294" t="str">
        <f>杜トラ_入力シート!H95&amp;","&amp;杜トラ_入力シート!I95&amp;","&amp;data!AV90</f>
        <v>,,</v>
      </c>
      <c r="F89" s="294" t="str">
        <f>data!X90&amp;","&amp;杜トラ_入力シート!S95</f>
        <v>,</v>
      </c>
      <c r="G89" s="294" t="str">
        <f>data!AD90&amp;","&amp;杜トラ_入力シート!X95</f>
        <v>,</v>
      </c>
      <c r="H89" s="294" t="str">
        <f>data!AJ90&amp;","&amp;杜トラ_入力シート!AC95</f>
        <v>,</v>
      </c>
      <c r="I89" s="294" t="str">
        <f>data!AP90&amp;","&amp;杜トラ_入力シート!AH95</f>
        <v>,</v>
      </c>
      <c r="J89" s="294" t="str">
        <f>data!AV90&amp;","&amp;杜トラ_入力シート!AM95</f>
        <v>,</v>
      </c>
      <c r="K89" s="294" t="str">
        <f>data!X90&amp;","&amp;COUNTIF($F$2:$J89,F89)</f>
        <v>,440</v>
      </c>
      <c r="L89" s="294" t="str">
        <f>data!AD90&amp;","&amp;COUNTIF($F$2:$J89,G89)</f>
        <v>,440</v>
      </c>
      <c r="M89" s="294" t="str">
        <f>data!AJ90&amp;","&amp;COUNTIF($F$2:$J89,H89)</f>
        <v>,440</v>
      </c>
      <c r="N89" s="294" t="str">
        <f>data!AP90&amp;","&amp;COUNTIF($F$2:$J89,I89)</f>
        <v>,440</v>
      </c>
      <c r="O89" s="294" t="str">
        <f>data!AV90&amp;","&amp;COUNTIF($F$2:$J89,J89)</f>
        <v>,440</v>
      </c>
    </row>
    <row r="90" spans="1:15">
      <c r="A90" s="294" t="str">
        <f>杜トラ_入力シート!H96&amp;","&amp;杜トラ_入力シート!I96&amp;","&amp;data!X91</f>
        <v>,,</v>
      </c>
      <c r="B90" s="294" t="str">
        <f>杜トラ_入力シート!H96&amp;","&amp;杜トラ_入力シート!I96&amp;","&amp;data!AD91</f>
        <v>,,</v>
      </c>
      <c r="C90" s="294" t="str">
        <f>杜トラ_入力シート!H96&amp;","&amp;杜トラ_入力シート!I96&amp;","&amp;data!AJ91</f>
        <v>,,</v>
      </c>
      <c r="D90" s="294" t="str">
        <f>杜トラ_入力シート!H96&amp;","&amp;杜トラ_入力シート!I96&amp;","&amp;data!AP91</f>
        <v>,,</v>
      </c>
      <c r="E90" s="294" t="str">
        <f>杜トラ_入力シート!H96&amp;","&amp;杜トラ_入力シート!I96&amp;","&amp;data!AV91</f>
        <v>,,</v>
      </c>
      <c r="F90" s="294" t="str">
        <f>data!X91&amp;","&amp;杜トラ_入力シート!S96</f>
        <v>,</v>
      </c>
      <c r="G90" s="294" t="str">
        <f>data!AD91&amp;","&amp;杜トラ_入力シート!X96</f>
        <v>,</v>
      </c>
      <c r="H90" s="294" t="str">
        <f>data!AJ91&amp;","&amp;杜トラ_入力シート!AC96</f>
        <v>,</v>
      </c>
      <c r="I90" s="294" t="str">
        <f>data!AP91&amp;","&amp;杜トラ_入力シート!AH96</f>
        <v>,</v>
      </c>
      <c r="J90" s="294" t="str">
        <f>data!AV91&amp;","&amp;杜トラ_入力シート!AM96</f>
        <v>,</v>
      </c>
      <c r="K90" s="294" t="str">
        <f>data!X91&amp;","&amp;COUNTIF($F$2:$J90,F90)</f>
        <v>,445</v>
      </c>
      <c r="L90" s="294" t="str">
        <f>data!AD91&amp;","&amp;COUNTIF($F$2:$J90,G90)</f>
        <v>,445</v>
      </c>
      <c r="M90" s="294" t="str">
        <f>data!AJ91&amp;","&amp;COUNTIF($F$2:$J90,H90)</f>
        <v>,445</v>
      </c>
      <c r="N90" s="294" t="str">
        <f>data!AP91&amp;","&amp;COUNTIF($F$2:$J90,I90)</f>
        <v>,445</v>
      </c>
      <c r="O90" s="294" t="str">
        <f>data!AV91&amp;","&amp;COUNTIF($F$2:$J90,J90)</f>
        <v>,445</v>
      </c>
    </row>
    <row r="91" spans="1:15">
      <c r="A91" s="294" t="str">
        <f>杜トラ_入力シート!H97&amp;","&amp;杜トラ_入力シート!I97&amp;","&amp;data!X92</f>
        <v>,,</v>
      </c>
      <c r="B91" s="294" t="str">
        <f>杜トラ_入力シート!H97&amp;","&amp;杜トラ_入力シート!I97&amp;","&amp;data!AD92</f>
        <v>,,</v>
      </c>
      <c r="C91" s="294" t="str">
        <f>杜トラ_入力シート!H97&amp;","&amp;杜トラ_入力シート!I97&amp;","&amp;data!AJ92</f>
        <v>,,</v>
      </c>
      <c r="D91" s="294" t="str">
        <f>杜トラ_入力シート!H97&amp;","&amp;杜トラ_入力シート!I97&amp;","&amp;data!AP92</f>
        <v>,,</v>
      </c>
      <c r="E91" s="294" t="str">
        <f>杜トラ_入力シート!H97&amp;","&amp;杜トラ_入力シート!I97&amp;","&amp;data!AV92</f>
        <v>,,</v>
      </c>
      <c r="F91" s="294" t="str">
        <f>data!X92&amp;","&amp;杜トラ_入力シート!S97</f>
        <v>,</v>
      </c>
      <c r="G91" s="294" t="str">
        <f>data!AD92&amp;","&amp;杜トラ_入力シート!X97</f>
        <v>,</v>
      </c>
      <c r="H91" s="294" t="str">
        <f>data!AJ92&amp;","&amp;杜トラ_入力シート!AC97</f>
        <v>,</v>
      </c>
      <c r="I91" s="294" t="str">
        <f>data!AP92&amp;","&amp;杜トラ_入力シート!AH97</f>
        <v>,</v>
      </c>
      <c r="J91" s="294" t="str">
        <f>data!AV92&amp;","&amp;杜トラ_入力シート!AM97</f>
        <v>,</v>
      </c>
      <c r="K91" s="294" t="str">
        <f>data!X92&amp;","&amp;COUNTIF($F$2:$J91,F91)</f>
        <v>,450</v>
      </c>
      <c r="L91" s="294" t="str">
        <f>data!AD92&amp;","&amp;COUNTIF($F$2:$J91,G91)</f>
        <v>,450</v>
      </c>
      <c r="M91" s="294" t="str">
        <f>data!AJ92&amp;","&amp;COUNTIF($F$2:$J91,H91)</f>
        <v>,450</v>
      </c>
      <c r="N91" s="294" t="str">
        <f>data!AP92&amp;","&amp;COUNTIF($F$2:$J91,I91)</f>
        <v>,450</v>
      </c>
      <c r="O91" s="294" t="str">
        <f>data!AV92&amp;","&amp;COUNTIF($F$2:$J91,J91)</f>
        <v>,450</v>
      </c>
    </row>
    <row r="92" spans="1:15">
      <c r="A92" s="294" t="str">
        <f>杜トラ_入力シート!H98&amp;","&amp;杜トラ_入力シート!I98&amp;","&amp;data!X93</f>
        <v>,,</v>
      </c>
      <c r="B92" s="294" t="str">
        <f>杜トラ_入力シート!H98&amp;","&amp;杜トラ_入力シート!I98&amp;","&amp;data!AD93</f>
        <v>,,</v>
      </c>
      <c r="C92" s="294" t="str">
        <f>杜トラ_入力シート!H98&amp;","&amp;杜トラ_入力シート!I98&amp;","&amp;data!AJ93</f>
        <v>,,</v>
      </c>
      <c r="D92" s="294" t="str">
        <f>杜トラ_入力シート!H98&amp;","&amp;杜トラ_入力シート!I98&amp;","&amp;data!AP93</f>
        <v>,,</v>
      </c>
      <c r="E92" s="294" t="str">
        <f>杜トラ_入力シート!H98&amp;","&amp;杜トラ_入力シート!I98&amp;","&amp;data!AV93</f>
        <v>,,</v>
      </c>
      <c r="F92" s="294" t="str">
        <f>data!X93&amp;","&amp;杜トラ_入力シート!S98</f>
        <v>,</v>
      </c>
      <c r="G92" s="294" t="str">
        <f>data!AD93&amp;","&amp;杜トラ_入力シート!X98</f>
        <v>,</v>
      </c>
      <c r="H92" s="294" t="str">
        <f>data!AJ93&amp;","&amp;杜トラ_入力シート!AC98</f>
        <v>,</v>
      </c>
      <c r="I92" s="294" t="str">
        <f>data!AP93&amp;","&amp;杜トラ_入力シート!AH98</f>
        <v>,</v>
      </c>
      <c r="J92" s="294" t="str">
        <f>data!AV93&amp;","&amp;杜トラ_入力シート!AM98</f>
        <v>,</v>
      </c>
      <c r="K92" s="294" t="str">
        <f>data!X93&amp;","&amp;COUNTIF($F$2:$J92,F92)</f>
        <v>,455</v>
      </c>
      <c r="L92" s="294" t="str">
        <f>data!AD93&amp;","&amp;COUNTIF($F$2:$J92,G92)</f>
        <v>,455</v>
      </c>
      <c r="M92" s="294" t="str">
        <f>data!AJ93&amp;","&amp;COUNTIF($F$2:$J92,H92)</f>
        <v>,455</v>
      </c>
      <c r="N92" s="294" t="str">
        <f>data!AP93&amp;","&amp;COUNTIF($F$2:$J92,I92)</f>
        <v>,455</v>
      </c>
      <c r="O92" s="294" t="str">
        <f>data!AV93&amp;","&amp;COUNTIF($F$2:$J92,J92)</f>
        <v>,455</v>
      </c>
    </row>
    <row r="93" spans="1:15">
      <c r="A93" s="294" t="str">
        <f>杜トラ_入力シート!H99&amp;","&amp;杜トラ_入力シート!I99&amp;","&amp;data!X94</f>
        <v>,,</v>
      </c>
      <c r="B93" s="294" t="str">
        <f>杜トラ_入力シート!H99&amp;","&amp;杜トラ_入力シート!I99&amp;","&amp;data!AD94</f>
        <v>,,</v>
      </c>
      <c r="C93" s="294" t="str">
        <f>杜トラ_入力シート!H99&amp;","&amp;杜トラ_入力シート!I99&amp;","&amp;data!AJ94</f>
        <v>,,</v>
      </c>
      <c r="D93" s="294" t="str">
        <f>杜トラ_入力シート!H99&amp;","&amp;杜トラ_入力シート!I99&amp;","&amp;data!AP94</f>
        <v>,,</v>
      </c>
      <c r="E93" s="294" t="str">
        <f>杜トラ_入力シート!H99&amp;","&amp;杜トラ_入力シート!I99&amp;","&amp;data!AV94</f>
        <v>,,</v>
      </c>
      <c r="F93" s="294" t="str">
        <f>data!X94&amp;","&amp;杜トラ_入力シート!S99</f>
        <v>,</v>
      </c>
      <c r="G93" s="294" t="str">
        <f>data!AD94&amp;","&amp;杜トラ_入力シート!X99</f>
        <v>,</v>
      </c>
      <c r="H93" s="294" t="str">
        <f>data!AJ94&amp;","&amp;杜トラ_入力シート!AC99</f>
        <v>,</v>
      </c>
      <c r="I93" s="294" t="str">
        <f>data!AP94&amp;","&amp;杜トラ_入力シート!AH99</f>
        <v>,</v>
      </c>
      <c r="J93" s="294" t="str">
        <f>data!AV94&amp;","&amp;杜トラ_入力シート!AM99</f>
        <v>,</v>
      </c>
      <c r="K93" s="294" t="str">
        <f>data!X94&amp;","&amp;COUNTIF($F$2:$J93,F93)</f>
        <v>,460</v>
      </c>
      <c r="L93" s="294" t="str">
        <f>data!AD94&amp;","&amp;COUNTIF($F$2:$J93,G93)</f>
        <v>,460</v>
      </c>
      <c r="M93" s="294" t="str">
        <f>data!AJ94&amp;","&amp;COUNTIF($F$2:$J93,H93)</f>
        <v>,460</v>
      </c>
      <c r="N93" s="294" t="str">
        <f>data!AP94&amp;","&amp;COUNTIF($F$2:$J93,I93)</f>
        <v>,460</v>
      </c>
      <c r="O93" s="294" t="str">
        <f>data!AV94&amp;","&amp;COUNTIF($F$2:$J93,J93)</f>
        <v>,460</v>
      </c>
    </row>
    <row r="94" spans="1:15">
      <c r="A94" s="294" t="str">
        <f>杜トラ_入力シート!H100&amp;","&amp;杜トラ_入力シート!I100&amp;","&amp;data!X95</f>
        <v>,,</v>
      </c>
      <c r="B94" s="294" t="str">
        <f>杜トラ_入力シート!H100&amp;","&amp;杜トラ_入力シート!I100&amp;","&amp;data!AD95</f>
        <v>,,</v>
      </c>
      <c r="C94" s="294" t="str">
        <f>杜トラ_入力シート!H100&amp;","&amp;杜トラ_入力シート!I100&amp;","&amp;data!AJ95</f>
        <v>,,</v>
      </c>
      <c r="D94" s="294" t="str">
        <f>杜トラ_入力シート!H100&amp;","&amp;杜トラ_入力シート!I100&amp;","&amp;data!AP95</f>
        <v>,,</v>
      </c>
      <c r="E94" s="294" t="str">
        <f>杜トラ_入力シート!H100&amp;","&amp;杜トラ_入力シート!I100&amp;","&amp;data!AV95</f>
        <v>,,</v>
      </c>
      <c r="F94" s="294" t="str">
        <f>data!X95&amp;","&amp;杜トラ_入力シート!S100</f>
        <v>,</v>
      </c>
      <c r="G94" s="294" t="str">
        <f>data!AD95&amp;","&amp;杜トラ_入力シート!X100</f>
        <v>,</v>
      </c>
      <c r="H94" s="294" t="str">
        <f>data!AJ95&amp;","&amp;杜トラ_入力シート!AC100</f>
        <v>,</v>
      </c>
      <c r="I94" s="294" t="str">
        <f>data!AP95&amp;","&amp;杜トラ_入力シート!AH100</f>
        <v>,</v>
      </c>
      <c r="J94" s="294" t="str">
        <f>data!AV95&amp;","&amp;杜トラ_入力シート!AM100</f>
        <v>,</v>
      </c>
      <c r="K94" s="294" t="str">
        <f>data!X95&amp;","&amp;COUNTIF($F$2:$J94,F94)</f>
        <v>,465</v>
      </c>
      <c r="L94" s="294" t="str">
        <f>data!AD95&amp;","&amp;COUNTIF($F$2:$J94,G94)</f>
        <v>,465</v>
      </c>
      <c r="M94" s="294" t="str">
        <f>data!AJ95&amp;","&amp;COUNTIF($F$2:$J94,H94)</f>
        <v>,465</v>
      </c>
      <c r="N94" s="294" t="str">
        <f>data!AP95&amp;","&amp;COUNTIF($F$2:$J94,I94)</f>
        <v>,465</v>
      </c>
      <c r="O94" s="294" t="str">
        <f>data!AV95&amp;","&amp;COUNTIF($F$2:$J94,J94)</f>
        <v>,465</v>
      </c>
    </row>
    <row r="95" spans="1:15">
      <c r="A95" s="294" t="str">
        <f>杜トラ_入力シート!H101&amp;","&amp;杜トラ_入力シート!I101&amp;","&amp;data!X96</f>
        <v>,,</v>
      </c>
      <c r="B95" s="294" t="str">
        <f>杜トラ_入力シート!H101&amp;","&amp;杜トラ_入力シート!I101&amp;","&amp;data!AD96</f>
        <v>,,</v>
      </c>
      <c r="C95" s="294" t="str">
        <f>杜トラ_入力シート!H101&amp;","&amp;杜トラ_入力シート!I101&amp;","&amp;data!AJ96</f>
        <v>,,</v>
      </c>
      <c r="D95" s="294" t="str">
        <f>杜トラ_入力シート!H101&amp;","&amp;杜トラ_入力シート!I101&amp;","&amp;data!AP96</f>
        <v>,,</v>
      </c>
      <c r="E95" s="294" t="str">
        <f>杜トラ_入力シート!H101&amp;","&amp;杜トラ_入力シート!I101&amp;","&amp;data!AV96</f>
        <v>,,</v>
      </c>
      <c r="F95" s="294" t="str">
        <f>data!X96&amp;","&amp;杜トラ_入力シート!S101</f>
        <v>,</v>
      </c>
      <c r="G95" s="294" t="str">
        <f>data!AD96&amp;","&amp;杜トラ_入力シート!X101</f>
        <v>,</v>
      </c>
      <c r="H95" s="294" t="str">
        <f>data!AJ96&amp;","&amp;杜トラ_入力シート!AC101</f>
        <v>,</v>
      </c>
      <c r="I95" s="294" t="str">
        <f>data!AP96&amp;","&amp;杜トラ_入力シート!AH101</f>
        <v>,</v>
      </c>
      <c r="J95" s="294" t="str">
        <f>data!AV96&amp;","&amp;杜トラ_入力シート!AM101</f>
        <v>,</v>
      </c>
      <c r="K95" s="294" t="str">
        <f>data!X96&amp;","&amp;COUNTIF($F$2:$J95,F95)</f>
        <v>,470</v>
      </c>
      <c r="L95" s="294" t="str">
        <f>data!AD96&amp;","&amp;COUNTIF($F$2:$J95,G95)</f>
        <v>,470</v>
      </c>
      <c r="M95" s="294" t="str">
        <f>data!AJ96&amp;","&amp;COUNTIF($F$2:$J95,H95)</f>
        <v>,470</v>
      </c>
      <c r="N95" s="294" t="str">
        <f>data!AP96&amp;","&amp;COUNTIF($F$2:$J95,I95)</f>
        <v>,470</v>
      </c>
      <c r="O95" s="294" t="str">
        <f>data!AV96&amp;","&amp;COUNTIF($F$2:$J95,J95)</f>
        <v>,470</v>
      </c>
    </row>
    <row r="96" spans="1:15">
      <c r="A96" s="294" t="str">
        <f>杜トラ_入力シート!H102&amp;","&amp;杜トラ_入力シート!I102&amp;","&amp;data!X97</f>
        <v>,,</v>
      </c>
      <c r="B96" s="294" t="str">
        <f>杜トラ_入力シート!H102&amp;","&amp;杜トラ_入力シート!I102&amp;","&amp;data!AD97</f>
        <v>,,</v>
      </c>
      <c r="C96" s="294" t="str">
        <f>杜トラ_入力シート!H102&amp;","&amp;杜トラ_入力シート!I102&amp;","&amp;data!AJ97</f>
        <v>,,</v>
      </c>
      <c r="D96" s="294" t="str">
        <f>杜トラ_入力シート!H102&amp;","&amp;杜トラ_入力シート!I102&amp;","&amp;data!AP97</f>
        <v>,,</v>
      </c>
      <c r="E96" s="294" t="str">
        <f>杜トラ_入力シート!H102&amp;","&amp;杜トラ_入力シート!I102&amp;","&amp;data!AV97</f>
        <v>,,</v>
      </c>
      <c r="F96" s="294" t="str">
        <f>data!X97&amp;","&amp;杜トラ_入力シート!S102</f>
        <v>,</v>
      </c>
      <c r="G96" s="294" t="str">
        <f>data!AD97&amp;","&amp;杜トラ_入力シート!X102</f>
        <v>,</v>
      </c>
      <c r="H96" s="294" t="str">
        <f>data!AJ97&amp;","&amp;杜トラ_入力シート!AC102</f>
        <v>,</v>
      </c>
      <c r="I96" s="294" t="str">
        <f>data!AP97&amp;","&amp;杜トラ_入力シート!AH102</f>
        <v>,</v>
      </c>
      <c r="J96" s="294" t="str">
        <f>data!AV97&amp;","&amp;杜トラ_入力シート!AM102</f>
        <v>,</v>
      </c>
      <c r="K96" s="294" t="str">
        <f>data!X97&amp;","&amp;COUNTIF($F$2:$J96,F96)</f>
        <v>,475</v>
      </c>
      <c r="L96" s="294" t="str">
        <f>data!AD97&amp;","&amp;COUNTIF($F$2:$J96,G96)</f>
        <v>,475</v>
      </c>
      <c r="M96" s="294" t="str">
        <f>data!AJ97&amp;","&amp;COUNTIF($F$2:$J96,H96)</f>
        <v>,475</v>
      </c>
      <c r="N96" s="294" t="str">
        <f>data!AP97&amp;","&amp;COUNTIF($F$2:$J96,I96)</f>
        <v>,475</v>
      </c>
      <c r="O96" s="294" t="str">
        <f>data!AV97&amp;","&amp;COUNTIF($F$2:$J96,J96)</f>
        <v>,475</v>
      </c>
    </row>
    <row r="97" spans="1:15">
      <c r="A97" s="294" t="str">
        <f>杜トラ_入力シート!H103&amp;","&amp;杜トラ_入力シート!I103&amp;","&amp;data!X98</f>
        <v>,,</v>
      </c>
      <c r="B97" s="294" t="str">
        <f>杜トラ_入力シート!H103&amp;","&amp;杜トラ_入力シート!I103&amp;","&amp;data!AD98</f>
        <v>,,</v>
      </c>
      <c r="C97" s="294" t="str">
        <f>杜トラ_入力シート!H103&amp;","&amp;杜トラ_入力シート!I103&amp;","&amp;data!AJ98</f>
        <v>,,</v>
      </c>
      <c r="D97" s="294" t="str">
        <f>杜トラ_入力シート!H103&amp;","&amp;杜トラ_入力シート!I103&amp;","&amp;data!AP98</f>
        <v>,,</v>
      </c>
      <c r="E97" s="294" t="str">
        <f>杜トラ_入力シート!H103&amp;","&amp;杜トラ_入力シート!I103&amp;","&amp;data!AV98</f>
        <v>,,</v>
      </c>
      <c r="F97" s="294" t="str">
        <f>data!X98&amp;","&amp;杜トラ_入力シート!S103</f>
        <v>,</v>
      </c>
      <c r="G97" s="294" t="str">
        <f>data!AD98&amp;","&amp;杜トラ_入力シート!X103</f>
        <v>,</v>
      </c>
      <c r="H97" s="294" t="str">
        <f>data!AJ98&amp;","&amp;杜トラ_入力シート!AC103</f>
        <v>,</v>
      </c>
      <c r="I97" s="294" t="str">
        <f>data!AP98&amp;","&amp;杜トラ_入力シート!AH103</f>
        <v>,</v>
      </c>
      <c r="J97" s="294" t="str">
        <f>data!AV98&amp;","&amp;杜トラ_入力シート!AM103</f>
        <v>,</v>
      </c>
      <c r="K97" s="294" t="str">
        <f>data!X98&amp;","&amp;COUNTIF($F$2:$J97,F97)</f>
        <v>,480</v>
      </c>
      <c r="L97" s="294" t="str">
        <f>data!AD98&amp;","&amp;COUNTIF($F$2:$J97,G97)</f>
        <v>,480</v>
      </c>
      <c r="M97" s="294" t="str">
        <f>data!AJ98&amp;","&amp;COUNTIF($F$2:$J97,H97)</f>
        <v>,480</v>
      </c>
      <c r="N97" s="294" t="str">
        <f>data!AP98&amp;","&amp;COUNTIF($F$2:$J97,I97)</f>
        <v>,480</v>
      </c>
      <c r="O97" s="294" t="str">
        <f>data!AV98&amp;","&amp;COUNTIF($F$2:$J97,J97)</f>
        <v>,480</v>
      </c>
    </row>
    <row r="98" spans="1:15">
      <c r="A98" s="294" t="str">
        <f>杜トラ_入力シート!H104&amp;","&amp;杜トラ_入力シート!I104&amp;","&amp;data!X99</f>
        <v>,,</v>
      </c>
      <c r="B98" s="294" t="str">
        <f>杜トラ_入力シート!H104&amp;","&amp;杜トラ_入力シート!I104&amp;","&amp;data!AD99</f>
        <v>,,</v>
      </c>
      <c r="C98" s="294" t="str">
        <f>杜トラ_入力シート!H104&amp;","&amp;杜トラ_入力シート!I104&amp;","&amp;data!AJ99</f>
        <v>,,</v>
      </c>
      <c r="D98" s="294" t="str">
        <f>杜トラ_入力シート!H104&amp;","&amp;杜トラ_入力シート!I104&amp;","&amp;data!AP99</f>
        <v>,,</v>
      </c>
      <c r="E98" s="294" t="str">
        <f>杜トラ_入力シート!H104&amp;","&amp;杜トラ_入力シート!I104&amp;","&amp;data!AV99</f>
        <v>,,</v>
      </c>
      <c r="F98" s="294" t="str">
        <f>data!X99&amp;","&amp;杜トラ_入力シート!S104</f>
        <v>,</v>
      </c>
      <c r="G98" s="294" t="str">
        <f>data!AD99&amp;","&amp;杜トラ_入力シート!X104</f>
        <v>,</v>
      </c>
      <c r="H98" s="294" t="str">
        <f>data!AJ99&amp;","&amp;杜トラ_入力シート!AC104</f>
        <v>,</v>
      </c>
      <c r="I98" s="294" t="str">
        <f>data!AP99&amp;","&amp;杜トラ_入力シート!AH104</f>
        <v>,</v>
      </c>
      <c r="J98" s="294" t="str">
        <f>data!AV99&amp;","&amp;杜トラ_入力シート!AM104</f>
        <v>,</v>
      </c>
      <c r="K98" s="294" t="str">
        <f>data!X99&amp;","&amp;COUNTIF($F$2:$J98,F98)</f>
        <v>,485</v>
      </c>
      <c r="L98" s="294" t="str">
        <f>data!AD99&amp;","&amp;COUNTIF($F$2:$J98,G98)</f>
        <v>,485</v>
      </c>
      <c r="M98" s="294" t="str">
        <f>data!AJ99&amp;","&amp;COUNTIF($F$2:$J98,H98)</f>
        <v>,485</v>
      </c>
      <c r="N98" s="294" t="str">
        <f>data!AP99&amp;","&amp;COUNTIF($F$2:$J98,I98)</f>
        <v>,485</v>
      </c>
      <c r="O98" s="294" t="str">
        <f>data!AV99&amp;","&amp;COUNTIF($F$2:$J98,J98)</f>
        <v>,485</v>
      </c>
    </row>
    <row r="99" spans="1:15">
      <c r="A99" s="294" t="str">
        <f>杜トラ_入力シート!H105&amp;","&amp;杜トラ_入力シート!I105&amp;","&amp;data!X100</f>
        <v>,,</v>
      </c>
      <c r="B99" s="294" t="str">
        <f>杜トラ_入力シート!H105&amp;","&amp;杜トラ_入力シート!I105&amp;","&amp;data!AD100</f>
        <v>,,</v>
      </c>
      <c r="C99" s="294" t="str">
        <f>杜トラ_入力シート!H105&amp;","&amp;杜トラ_入力シート!I105&amp;","&amp;data!AJ100</f>
        <v>,,</v>
      </c>
      <c r="D99" s="294" t="str">
        <f>杜トラ_入力シート!H105&amp;","&amp;杜トラ_入力シート!I105&amp;","&amp;data!AP100</f>
        <v>,,</v>
      </c>
      <c r="E99" s="294" t="str">
        <f>杜トラ_入力シート!H105&amp;","&amp;杜トラ_入力シート!I105&amp;","&amp;data!AV100</f>
        <v>,,</v>
      </c>
      <c r="F99" s="294" t="str">
        <f>data!X100&amp;","&amp;杜トラ_入力シート!S105</f>
        <v>,</v>
      </c>
      <c r="G99" s="294" t="str">
        <f>data!AD100&amp;","&amp;杜トラ_入力シート!X105</f>
        <v>,</v>
      </c>
      <c r="H99" s="294" t="str">
        <f>data!AJ100&amp;","&amp;杜トラ_入力シート!AC105</f>
        <v>,</v>
      </c>
      <c r="I99" s="294" t="str">
        <f>data!AP100&amp;","&amp;杜トラ_入力シート!AH105</f>
        <v>,</v>
      </c>
      <c r="J99" s="294" t="str">
        <f>data!AV100&amp;","&amp;杜トラ_入力シート!AM105</f>
        <v>,</v>
      </c>
      <c r="K99" s="294" t="str">
        <f>data!X100&amp;","&amp;COUNTIF($F$2:$J99,F99)</f>
        <v>,490</v>
      </c>
      <c r="L99" s="294" t="str">
        <f>data!AD100&amp;","&amp;COUNTIF($F$2:$J99,G99)</f>
        <v>,490</v>
      </c>
      <c r="M99" s="294" t="str">
        <f>data!AJ100&amp;","&amp;COUNTIF($F$2:$J99,H99)</f>
        <v>,490</v>
      </c>
      <c r="N99" s="294" t="str">
        <f>data!AP100&amp;","&amp;COUNTIF($F$2:$J99,I99)</f>
        <v>,490</v>
      </c>
      <c r="O99" s="294" t="str">
        <f>data!AV100&amp;","&amp;COUNTIF($F$2:$J99,J99)</f>
        <v>,490</v>
      </c>
    </row>
    <row r="100" spans="1:15">
      <c r="A100" s="294" t="str">
        <f>杜トラ_入力シート!H106&amp;","&amp;杜トラ_入力シート!I106&amp;","&amp;data!X101</f>
        <v>,,</v>
      </c>
      <c r="B100" s="294" t="str">
        <f>杜トラ_入力シート!H106&amp;","&amp;杜トラ_入力シート!I106&amp;","&amp;data!AD101</f>
        <v>,,</v>
      </c>
      <c r="C100" s="294" t="str">
        <f>杜トラ_入力シート!H106&amp;","&amp;杜トラ_入力シート!I106&amp;","&amp;data!AJ101</f>
        <v>,,</v>
      </c>
      <c r="D100" s="294" t="str">
        <f>杜トラ_入力シート!H106&amp;","&amp;杜トラ_入力シート!I106&amp;","&amp;data!AP101</f>
        <v>,,</v>
      </c>
      <c r="E100" s="294" t="str">
        <f>杜トラ_入力シート!H106&amp;","&amp;杜トラ_入力シート!I106&amp;","&amp;data!AV101</f>
        <v>,,</v>
      </c>
      <c r="F100" s="294" t="str">
        <f>data!X101&amp;","&amp;杜トラ_入力シート!S106</f>
        <v>,</v>
      </c>
      <c r="G100" s="294" t="str">
        <f>data!AD101&amp;","&amp;杜トラ_入力シート!X106</f>
        <v>,</v>
      </c>
      <c r="H100" s="294" t="str">
        <f>data!AJ101&amp;","&amp;杜トラ_入力シート!AC106</f>
        <v>,</v>
      </c>
      <c r="I100" s="294" t="str">
        <f>data!AP101&amp;","&amp;杜トラ_入力シート!AH106</f>
        <v>,</v>
      </c>
      <c r="J100" s="294" t="str">
        <f>data!AV101&amp;","&amp;杜トラ_入力シート!AM106</f>
        <v>,</v>
      </c>
      <c r="K100" s="294" t="str">
        <f>data!X101&amp;","&amp;COUNTIF($F$2:$J100,F100)</f>
        <v>,495</v>
      </c>
      <c r="L100" s="294" t="str">
        <f>data!AD101&amp;","&amp;COUNTIF($F$2:$J100,G100)</f>
        <v>,495</v>
      </c>
      <c r="M100" s="294" t="str">
        <f>data!AJ101&amp;","&amp;COUNTIF($F$2:$J100,H100)</f>
        <v>,495</v>
      </c>
      <c r="N100" s="294" t="str">
        <f>data!AP101&amp;","&amp;COUNTIF($F$2:$J100,I100)</f>
        <v>,495</v>
      </c>
      <c r="O100" s="294" t="str">
        <f>data!AV101&amp;","&amp;COUNTIF($F$2:$J100,J100)</f>
        <v>,495</v>
      </c>
    </row>
    <row r="101" spans="1:15">
      <c r="A101" s="294" t="str">
        <f>杜トラ_入力シート!H107&amp;","&amp;杜トラ_入力シート!I107&amp;","&amp;data!X102</f>
        <v>,,</v>
      </c>
      <c r="B101" s="294" t="str">
        <f>杜トラ_入力シート!H107&amp;","&amp;杜トラ_入力シート!I107&amp;","&amp;data!AD102</f>
        <v>,,</v>
      </c>
      <c r="C101" s="294" t="str">
        <f>杜トラ_入力シート!H107&amp;","&amp;杜トラ_入力シート!I107&amp;","&amp;data!AJ102</f>
        <v>,,</v>
      </c>
      <c r="D101" s="294" t="str">
        <f>杜トラ_入力シート!H107&amp;","&amp;杜トラ_入力シート!I107&amp;","&amp;data!AP102</f>
        <v>,,</v>
      </c>
      <c r="E101" s="294" t="str">
        <f>杜トラ_入力シート!H107&amp;","&amp;杜トラ_入力シート!I107&amp;","&amp;data!AV102</f>
        <v>,,</v>
      </c>
      <c r="F101" s="294" t="str">
        <f>data!X102&amp;","&amp;杜トラ_入力シート!S107</f>
        <v>,</v>
      </c>
      <c r="G101" s="294" t="str">
        <f>data!AD102&amp;","&amp;杜トラ_入力シート!X107</f>
        <v>,</v>
      </c>
      <c r="H101" s="294" t="str">
        <f>data!AJ102&amp;","&amp;杜トラ_入力シート!AC107</f>
        <v>,</v>
      </c>
      <c r="I101" s="294" t="str">
        <f>data!AP102&amp;","&amp;杜トラ_入力シート!AH107</f>
        <v>,</v>
      </c>
      <c r="J101" s="294" t="str">
        <f>data!AV102&amp;","&amp;杜トラ_入力シート!AM107</f>
        <v>,</v>
      </c>
      <c r="K101" s="294" t="str">
        <f>data!X102&amp;","&amp;COUNTIF($F$2:$J101,F101)</f>
        <v>,500</v>
      </c>
      <c r="L101" s="294" t="str">
        <f>data!AD102&amp;","&amp;COUNTIF($F$2:$J101,G101)</f>
        <v>,500</v>
      </c>
      <c r="M101" s="294" t="str">
        <f>data!AJ102&amp;","&amp;COUNTIF($F$2:$J101,H101)</f>
        <v>,500</v>
      </c>
      <c r="N101" s="294" t="str">
        <f>data!AP102&amp;","&amp;COUNTIF($F$2:$J101,I101)</f>
        <v>,500</v>
      </c>
      <c r="O101" s="294" t="str">
        <f>data!AV102&amp;","&amp;COUNTIF($F$2:$J101,J101)</f>
        <v>,500</v>
      </c>
    </row>
    <row r="102" spans="1:15">
      <c r="A102" s="294" t="str">
        <f>杜トラ_入力シート!H108&amp;","&amp;杜トラ_入力シート!I108&amp;","&amp;data!X103</f>
        <v>,,</v>
      </c>
      <c r="B102" s="294" t="str">
        <f>杜トラ_入力シート!H108&amp;","&amp;杜トラ_入力シート!I108&amp;","&amp;data!AD103</f>
        <v>,,</v>
      </c>
      <c r="C102" s="294" t="str">
        <f>杜トラ_入力シート!H108&amp;","&amp;杜トラ_入力シート!I108&amp;","&amp;data!AJ103</f>
        <v>,,</v>
      </c>
      <c r="D102" s="294" t="str">
        <f>杜トラ_入力シート!H108&amp;","&amp;杜トラ_入力シート!I108&amp;","&amp;data!AP103</f>
        <v>,,</v>
      </c>
      <c r="E102" s="294" t="str">
        <f>杜トラ_入力シート!H108&amp;","&amp;杜トラ_入力シート!I108&amp;","&amp;data!AV103</f>
        <v>,,</v>
      </c>
      <c r="F102" s="294" t="str">
        <f>data!X103&amp;","&amp;杜トラ_入力シート!S108</f>
        <v>,</v>
      </c>
      <c r="G102" s="294" t="str">
        <f>data!AD103&amp;","&amp;杜トラ_入力シート!X108</f>
        <v>,</v>
      </c>
      <c r="H102" s="294" t="str">
        <f>data!AJ103&amp;","&amp;杜トラ_入力シート!AC108</f>
        <v>,</v>
      </c>
      <c r="I102" s="294" t="str">
        <f>data!AP103&amp;","&amp;杜トラ_入力シート!AH108</f>
        <v>,</v>
      </c>
      <c r="J102" s="294" t="str">
        <f>data!AV103&amp;","&amp;杜トラ_入力シート!AM108</f>
        <v>,</v>
      </c>
      <c r="K102" s="294" t="str">
        <f>data!X103&amp;","&amp;COUNTIF($F$2:$J102,F102)</f>
        <v>,505</v>
      </c>
      <c r="L102" s="294" t="str">
        <f>data!AD103&amp;","&amp;COUNTIF($F$2:$J102,G102)</f>
        <v>,505</v>
      </c>
      <c r="M102" s="294" t="str">
        <f>data!AJ103&amp;","&amp;COUNTIF($F$2:$J102,H102)</f>
        <v>,505</v>
      </c>
      <c r="N102" s="294" t="str">
        <f>data!AP103&amp;","&amp;COUNTIF($F$2:$J102,I102)</f>
        <v>,505</v>
      </c>
      <c r="O102" s="294" t="str">
        <f>data!AV103&amp;","&amp;COUNTIF($F$2:$J102,J102)</f>
        <v>,505</v>
      </c>
    </row>
    <row r="103" spans="1:15">
      <c r="A103" s="294" t="str">
        <f>杜トラ_入力シート!H109&amp;","&amp;杜トラ_入力シート!I109&amp;","&amp;data!X104</f>
        <v>,,</v>
      </c>
      <c r="B103" s="294" t="str">
        <f>杜トラ_入力シート!H109&amp;","&amp;杜トラ_入力シート!I109&amp;","&amp;data!AD104</f>
        <v>,,</v>
      </c>
      <c r="C103" s="294" t="str">
        <f>杜トラ_入力シート!H109&amp;","&amp;杜トラ_入力シート!I109&amp;","&amp;data!AJ104</f>
        <v>,,</v>
      </c>
      <c r="D103" s="294" t="str">
        <f>杜トラ_入力シート!H109&amp;","&amp;杜トラ_入力シート!I109&amp;","&amp;data!AP104</f>
        <v>,,</v>
      </c>
      <c r="E103" s="294" t="str">
        <f>杜トラ_入力シート!H109&amp;","&amp;杜トラ_入力シート!I109&amp;","&amp;data!AV104</f>
        <v>,,</v>
      </c>
      <c r="F103" s="294" t="str">
        <f>data!X104&amp;","&amp;杜トラ_入力シート!S109</f>
        <v>,</v>
      </c>
      <c r="G103" s="294" t="str">
        <f>data!AD104&amp;","&amp;杜トラ_入力シート!X109</f>
        <v>,</v>
      </c>
      <c r="H103" s="294" t="str">
        <f>data!AJ104&amp;","&amp;杜トラ_入力シート!AC109</f>
        <v>,</v>
      </c>
      <c r="I103" s="294" t="str">
        <f>data!AP104&amp;","&amp;杜トラ_入力シート!AH109</f>
        <v>,</v>
      </c>
      <c r="J103" s="294" t="str">
        <f>data!AV104&amp;","&amp;杜トラ_入力シート!AM109</f>
        <v>,</v>
      </c>
      <c r="K103" s="294" t="str">
        <f>data!X104&amp;","&amp;COUNTIF($F$2:$J103,F103)</f>
        <v>,510</v>
      </c>
      <c r="L103" s="294" t="str">
        <f>data!AD104&amp;","&amp;COUNTIF($F$2:$J103,G103)</f>
        <v>,510</v>
      </c>
      <c r="M103" s="294" t="str">
        <f>data!AJ104&amp;","&amp;COUNTIF($F$2:$J103,H103)</f>
        <v>,510</v>
      </c>
      <c r="N103" s="294" t="str">
        <f>data!AP104&amp;","&amp;COUNTIF($F$2:$J103,I103)</f>
        <v>,510</v>
      </c>
      <c r="O103" s="294" t="str">
        <f>data!AV104&amp;","&amp;COUNTIF($F$2:$J103,J103)</f>
        <v>,510</v>
      </c>
    </row>
    <row r="104" spans="1:15">
      <c r="A104" s="294" t="str">
        <f>杜トラ_入力シート!H110&amp;","&amp;杜トラ_入力シート!I110&amp;","&amp;data!X105</f>
        <v>,,</v>
      </c>
      <c r="B104" s="294" t="str">
        <f>杜トラ_入力シート!H110&amp;","&amp;杜トラ_入力シート!I110&amp;","&amp;data!AD105</f>
        <v>,,</v>
      </c>
      <c r="C104" s="294" t="str">
        <f>杜トラ_入力シート!H110&amp;","&amp;杜トラ_入力シート!I110&amp;","&amp;data!AJ105</f>
        <v>,,</v>
      </c>
      <c r="D104" s="294" t="str">
        <f>杜トラ_入力シート!H110&amp;","&amp;杜トラ_入力シート!I110&amp;","&amp;data!AP105</f>
        <v>,,</v>
      </c>
      <c r="E104" s="294" t="str">
        <f>杜トラ_入力シート!H110&amp;","&amp;杜トラ_入力シート!I110&amp;","&amp;data!AV105</f>
        <v>,,</v>
      </c>
      <c r="F104" s="294" t="str">
        <f>data!X105&amp;","&amp;杜トラ_入力シート!S110</f>
        <v>,</v>
      </c>
      <c r="G104" s="294" t="str">
        <f>data!AD105&amp;","&amp;杜トラ_入力シート!X110</f>
        <v>,</v>
      </c>
      <c r="H104" s="294" t="str">
        <f>data!AJ105&amp;","&amp;杜トラ_入力シート!AC110</f>
        <v>,</v>
      </c>
      <c r="I104" s="294" t="str">
        <f>data!AP105&amp;","&amp;杜トラ_入力シート!AH110</f>
        <v>,</v>
      </c>
      <c r="J104" s="294" t="str">
        <f>data!AV105&amp;","&amp;杜トラ_入力シート!AM110</f>
        <v>,</v>
      </c>
      <c r="K104" s="294" t="str">
        <f>data!X105&amp;","&amp;COUNTIF($F$2:$J104,F104)</f>
        <v>,515</v>
      </c>
      <c r="L104" s="294" t="str">
        <f>data!AD105&amp;","&amp;COUNTIF($F$2:$J104,G104)</f>
        <v>,515</v>
      </c>
      <c r="M104" s="294" t="str">
        <f>data!AJ105&amp;","&amp;COUNTIF($F$2:$J104,H104)</f>
        <v>,515</v>
      </c>
      <c r="N104" s="294" t="str">
        <f>data!AP105&amp;","&amp;COUNTIF($F$2:$J104,I104)</f>
        <v>,515</v>
      </c>
      <c r="O104" s="294" t="str">
        <f>data!AV105&amp;","&amp;COUNTIF($F$2:$J104,J104)</f>
        <v>,515</v>
      </c>
    </row>
    <row r="105" spans="1:15">
      <c r="A105" s="294" t="str">
        <f>杜トラ_入力シート!H111&amp;","&amp;杜トラ_入力シート!I111&amp;","&amp;data!X106</f>
        <v>,,</v>
      </c>
      <c r="B105" s="294" t="str">
        <f>杜トラ_入力シート!H111&amp;","&amp;杜トラ_入力シート!I111&amp;","&amp;data!AD106</f>
        <v>,,</v>
      </c>
      <c r="C105" s="294" t="str">
        <f>杜トラ_入力シート!H111&amp;","&amp;杜トラ_入力シート!I111&amp;","&amp;data!AJ106</f>
        <v>,,</v>
      </c>
      <c r="D105" s="294" t="str">
        <f>杜トラ_入力シート!H111&amp;","&amp;杜トラ_入力シート!I111&amp;","&amp;data!AP106</f>
        <v>,,</v>
      </c>
      <c r="E105" s="294" t="str">
        <f>杜トラ_入力シート!H111&amp;","&amp;杜トラ_入力シート!I111&amp;","&amp;data!AV106</f>
        <v>,,</v>
      </c>
      <c r="F105" s="294" t="str">
        <f>data!X106&amp;","&amp;杜トラ_入力シート!S111</f>
        <v>,</v>
      </c>
      <c r="G105" s="294" t="str">
        <f>data!AD106&amp;","&amp;杜トラ_入力シート!X111</f>
        <v>,</v>
      </c>
      <c r="H105" s="294" t="str">
        <f>data!AJ106&amp;","&amp;杜トラ_入力シート!AC111</f>
        <v>,</v>
      </c>
      <c r="I105" s="294" t="str">
        <f>data!AP106&amp;","&amp;杜トラ_入力シート!AH111</f>
        <v>,</v>
      </c>
      <c r="J105" s="294" t="str">
        <f>data!AV106&amp;","&amp;杜トラ_入力シート!AM111</f>
        <v>,</v>
      </c>
      <c r="K105" s="294" t="str">
        <f>data!X106&amp;","&amp;COUNTIF($F$2:$J105,F105)</f>
        <v>,520</v>
      </c>
      <c r="L105" s="294" t="str">
        <f>data!AD106&amp;","&amp;COUNTIF($F$2:$J105,G105)</f>
        <v>,520</v>
      </c>
      <c r="M105" s="294" t="str">
        <f>data!AJ106&amp;","&amp;COUNTIF($F$2:$J105,H105)</f>
        <v>,520</v>
      </c>
      <c r="N105" s="294" t="str">
        <f>data!AP106&amp;","&amp;COUNTIF($F$2:$J105,I105)</f>
        <v>,520</v>
      </c>
      <c r="O105" s="294" t="str">
        <f>data!AV106&amp;","&amp;COUNTIF($F$2:$J105,J105)</f>
        <v>,520</v>
      </c>
    </row>
    <row r="106" spans="1:15">
      <c r="A106" s="294" t="str">
        <f>杜トラ_入力シート!H112&amp;","&amp;杜トラ_入力シート!I112&amp;","&amp;data!X107</f>
        <v>,,</v>
      </c>
      <c r="B106" s="294" t="str">
        <f>杜トラ_入力シート!H112&amp;","&amp;杜トラ_入力シート!I112&amp;","&amp;data!AD107</f>
        <v>,,</v>
      </c>
      <c r="C106" s="294" t="str">
        <f>杜トラ_入力シート!H112&amp;","&amp;杜トラ_入力シート!I112&amp;","&amp;data!AJ107</f>
        <v>,,</v>
      </c>
      <c r="D106" s="294" t="str">
        <f>杜トラ_入力シート!H112&amp;","&amp;杜トラ_入力シート!I112&amp;","&amp;data!AP107</f>
        <v>,,</v>
      </c>
      <c r="E106" s="294" t="str">
        <f>杜トラ_入力シート!H112&amp;","&amp;杜トラ_入力シート!I112&amp;","&amp;data!AV107</f>
        <v>,,</v>
      </c>
      <c r="F106" s="294" t="str">
        <f>data!X107&amp;","&amp;杜トラ_入力シート!S112</f>
        <v>,</v>
      </c>
      <c r="G106" s="294" t="str">
        <f>data!AD107&amp;","&amp;杜トラ_入力シート!X112</f>
        <v>,</v>
      </c>
      <c r="H106" s="294" t="str">
        <f>data!AJ107&amp;","&amp;杜トラ_入力シート!AC112</f>
        <v>,</v>
      </c>
      <c r="I106" s="294" t="str">
        <f>data!AP107&amp;","&amp;杜トラ_入力シート!AH112</f>
        <v>,</v>
      </c>
      <c r="J106" s="294" t="str">
        <f>data!AV107&amp;","&amp;杜トラ_入力シート!AM112</f>
        <v>,</v>
      </c>
      <c r="K106" s="294" t="str">
        <f>data!X107&amp;","&amp;COUNTIF($F$2:$J106,F106)</f>
        <v>,525</v>
      </c>
      <c r="L106" s="294" t="str">
        <f>data!AD107&amp;","&amp;COUNTIF($F$2:$J106,G106)</f>
        <v>,525</v>
      </c>
      <c r="M106" s="294" t="str">
        <f>data!AJ107&amp;","&amp;COUNTIF($F$2:$J106,H106)</f>
        <v>,525</v>
      </c>
      <c r="N106" s="294" t="str">
        <f>data!AP107&amp;","&amp;COUNTIF($F$2:$J106,I106)</f>
        <v>,525</v>
      </c>
      <c r="O106" s="294" t="str">
        <f>data!AV107&amp;","&amp;COUNTIF($F$2:$J106,J106)</f>
        <v>,525</v>
      </c>
    </row>
    <row r="107" spans="1:15">
      <c r="A107" s="294" t="str">
        <f>杜トラ_入力シート!H113&amp;","&amp;杜トラ_入力シート!I113&amp;","&amp;data!X108</f>
        <v>,,</v>
      </c>
      <c r="B107" s="294" t="str">
        <f>杜トラ_入力シート!H113&amp;","&amp;杜トラ_入力シート!I113&amp;","&amp;data!AD108</f>
        <v>,,</v>
      </c>
      <c r="C107" s="294" t="str">
        <f>杜トラ_入力シート!H113&amp;","&amp;杜トラ_入力シート!I113&amp;","&amp;data!AJ108</f>
        <v>,,</v>
      </c>
      <c r="D107" s="294" t="str">
        <f>杜トラ_入力シート!H113&amp;","&amp;杜トラ_入力シート!I113&amp;","&amp;data!AP108</f>
        <v>,,</v>
      </c>
      <c r="E107" s="294" t="str">
        <f>杜トラ_入力シート!H113&amp;","&amp;杜トラ_入力シート!I113&amp;","&amp;data!AV108</f>
        <v>,,</v>
      </c>
      <c r="F107" s="294" t="str">
        <f>data!X108&amp;","&amp;杜トラ_入力シート!S113</f>
        <v>,</v>
      </c>
      <c r="G107" s="294" t="str">
        <f>data!AD108&amp;","&amp;杜トラ_入力シート!X113</f>
        <v>,</v>
      </c>
      <c r="H107" s="294" t="str">
        <f>data!AJ108&amp;","&amp;杜トラ_入力シート!AC113</f>
        <v>,</v>
      </c>
      <c r="I107" s="294" t="str">
        <f>data!AP108&amp;","&amp;杜トラ_入力シート!AH113</f>
        <v>,</v>
      </c>
      <c r="J107" s="294" t="str">
        <f>data!AV108&amp;","&amp;杜トラ_入力シート!AM113</f>
        <v>,</v>
      </c>
      <c r="K107" s="294" t="str">
        <f>data!X108&amp;","&amp;COUNTIF($F$2:$J107,F107)</f>
        <v>,530</v>
      </c>
      <c r="L107" s="294" t="str">
        <f>data!AD108&amp;","&amp;COUNTIF($F$2:$J107,G107)</f>
        <v>,530</v>
      </c>
      <c r="M107" s="294" t="str">
        <f>data!AJ108&amp;","&amp;COUNTIF($F$2:$J107,H107)</f>
        <v>,530</v>
      </c>
      <c r="N107" s="294" t="str">
        <f>data!AP108&amp;","&amp;COUNTIF($F$2:$J107,I107)</f>
        <v>,530</v>
      </c>
      <c r="O107" s="294" t="str">
        <f>data!AV108&amp;","&amp;COUNTIF($F$2:$J107,J107)</f>
        <v>,530</v>
      </c>
    </row>
    <row r="108" spans="1:15">
      <c r="A108" s="294" t="str">
        <f>杜トラ_入力シート!H114&amp;","&amp;杜トラ_入力シート!I114&amp;","&amp;data!X109</f>
        <v>,,</v>
      </c>
      <c r="B108" s="294" t="str">
        <f>杜トラ_入力シート!H114&amp;","&amp;杜トラ_入力シート!I114&amp;","&amp;data!AD109</f>
        <v>,,</v>
      </c>
      <c r="C108" s="294" t="str">
        <f>杜トラ_入力シート!H114&amp;","&amp;杜トラ_入力シート!I114&amp;","&amp;data!AJ109</f>
        <v>,,</v>
      </c>
      <c r="D108" s="294" t="str">
        <f>杜トラ_入力シート!H114&amp;","&amp;杜トラ_入力シート!I114&amp;","&amp;data!AP109</f>
        <v>,,</v>
      </c>
      <c r="E108" s="294" t="str">
        <f>杜トラ_入力シート!H114&amp;","&amp;杜トラ_入力シート!I114&amp;","&amp;data!AV109</f>
        <v>,,</v>
      </c>
      <c r="F108" s="294" t="str">
        <f>data!X109&amp;","&amp;杜トラ_入力シート!S114</f>
        <v>,</v>
      </c>
      <c r="G108" s="294" t="str">
        <f>data!AD109&amp;","&amp;杜トラ_入力シート!X114</f>
        <v>,</v>
      </c>
      <c r="H108" s="294" t="str">
        <f>data!AJ109&amp;","&amp;杜トラ_入力シート!AC114</f>
        <v>,</v>
      </c>
      <c r="I108" s="294" t="str">
        <f>data!AP109&amp;","&amp;杜トラ_入力シート!AH114</f>
        <v>,</v>
      </c>
      <c r="J108" s="294" t="str">
        <f>data!AV109&amp;","&amp;杜トラ_入力シート!AM114</f>
        <v>,</v>
      </c>
      <c r="K108" s="294" t="str">
        <f>data!X109&amp;","&amp;COUNTIF($F$2:$J108,F108)</f>
        <v>,535</v>
      </c>
      <c r="L108" s="294" t="str">
        <f>data!AD109&amp;","&amp;COUNTIF($F$2:$J108,G108)</f>
        <v>,535</v>
      </c>
      <c r="M108" s="294" t="str">
        <f>data!AJ109&amp;","&amp;COUNTIF($F$2:$J108,H108)</f>
        <v>,535</v>
      </c>
      <c r="N108" s="294" t="str">
        <f>data!AP109&amp;","&amp;COUNTIF($F$2:$J108,I108)</f>
        <v>,535</v>
      </c>
      <c r="O108" s="294" t="str">
        <f>data!AV109&amp;","&amp;COUNTIF($F$2:$J108,J108)</f>
        <v>,535</v>
      </c>
    </row>
    <row r="109" spans="1:15">
      <c r="A109" s="294" t="str">
        <f>杜トラ_入力シート!H115&amp;","&amp;杜トラ_入力シート!I115&amp;","&amp;data!X110</f>
        <v>,,</v>
      </c>
      <c r="B109" s="294" t="str">
        <f>杜トラ_入力シート!H115&amp;","&amp;杜トラ_入力シート!I115&amp;","&amp;data!AD110</f>
        <v>,,</v>
      </c>
      <c r="C109" s="294" t="str">
        <f>杜トラ_入力シート!H115&amp;","&amp;杜トラ_入力シート!I115&amp;","&amp;data!AJ110</f>
        <v>,,</v>
      </c>
      <c r="D109" s="294" t="str">
        <f>杜トラ_入力シート!H115&amp;","&amp;杜トラ_入力シート!I115&amp;","&amp;data!AP110</f>
        <v>,,</v>
      </c>
      <c r="E109" s="294" t="str">
        <f>杜トラ_入力シート!H115&amp;","&amp;杜トラ_入力シート!I115&amp;","&amp;data!AV110</f>
        <v>,,</v>
      </c>
      <c r="F109" s="294" t="str">
        <f>data!X110&amp;","&amp;杜トラ_入力シート!S115</f>
        <v>,</v>
      </c>
      <c r="G109" s="294" t="str">
        <f>data!AD110&amp;","&amp;杜トラ_入力シート!X115</f>
        <v>,</v>
      </c>
      <c r="H109" s="294" t="str">
        <f>data!AJ110&amp;","&amp;杜トラ_入力シート!AC115</f>
        <v>,</v>
      </c>
      <c r="I109" s="294" t="str">
        <f>data!AP110&amp;","&amp;杜トラ_入力シート!AH115</f>
        <v>,</v>
      </c>
      <c r="J109" s="294" t="str">
        <f>data!AV110&amp;","&amp;杜トラ_入力シート!AM115</f>
        <v>,</v>
      </c>
      <c r="K109" s="294" t="str">
        <f>data!X110&amp;","&amp;COUNTIF($F$2:$J109,F109)</f>
        <v>,540</v>
      </c>
      <c r="L109" s="294" t="str">
        <f>data!AD110&amp;","&amp;COUNTIF($F$2:$J109,G109)</f>
        <v>,540</v>
      </c>
      <c r="M109" s="294" t="str">
        <f>data!AJ110&amp;","&amp;COUNTIF($F$2:$J109,H109)</f>
        <v>,540</v>
      </c>
      <c r="N109" s="294" t="str">
        <f>data!AP110&amp;","&amp;COUNTIF($F$2:$J109,I109)</f>
        <v>,540</v>
      </c>
      <c r="O109" s="294" t="str">
        <f>data!AV110&amp;","&amp;COUNTIF($F$2:$J109,J109)</f>
        <v>,540</v>
      </c>
    </row>
    <row r="110" spans="1:15">
      <c r="A110" s="294" t="str">
        <f>杜トラ_入力シート!H116&amp;","&amp;杜トラ_入力シート!I116&amp;","&amp;data!X111</f>
        <v>,,</v>
      </c>
      <c r="B110" s="294" t="str">
        <f>杜トラ_入力シート!H116&amp;","&amp;杜トラ_入力シート!I116&amp;","&amp;data!AD111</f>
        <v>,,</v>
      </c>
      <c r="C110" s="294" t="str">
        <f>杜トラ_入力シート!H116&amp;","&amp;杜トラ_入力シート!I116&amp;","&amp;data!AJ111</f>
        <v>,,</v>
      </c>
      <c r="D110" s="294" t="str">
        <f>杜トラ_入力シート!H116&amp;","&amp;杜トラ_入力シート!I116&amp;","&amp;data!AP111</f>
        <v>,,</v>
      </c>
      <c r="E110" s="294" t="str">
        <f>杜トラ_入力シート!H116&amp;","&amp;杜トラ_入力シート!I116&amp;","&amp;data!AV111</f>
        <v>,,</v>
      </c>
      <c r="F110" s="294" t="str">
        <f>data!X111&amp;","&amp;杜トラ_入力シート!S116</f>
        <v>,</v>
      </c>
      <c r="G110" s="294" t="str">
        <f>data!AD111&amp;","&amp;杜トラ_入力シート!X116</f>
        <v>,</v>
      </c>
      <c r="H110" s="294" t="str">
        <f>data!AJ111&amp;","&amp;杜トラ_入力シート!AC116</f>
        <v>,</v>
      </c>
      <c r="I110" s="294" t="str">
        <f>data!AP111&amp;","&amp;杜トラ_入力シート!AH116</f>
        <v>,</v>
      </c>
      <c r="J110" s="294" t="str">
        <f>data!AV111&amp;","&amp;杜トラ_入力シート!AM116</f>
        <v>,</v>
      </c>
      <c r="K110" s="294" t="str">
        <f>data!X111&amp;","&amp;COUNTIF($F$2:$J110,F110)</f>
        <v>,545</v>
      </c>
      <c r="L110" s="294" t="str">
        <f>data!AD111&amp;","&amp;COUNTIF($F$2:$J110,G110)</f>
        <v>,545</v>
      </c>
      <c r="M110" s="294" t="str">
        <f>data!AJ111&amp;","&amp;COUNTIF($F$2:$J110,H110)</f>
        <v>,545</v>
      </c>
      <c r="N110" s="294" t="str">
        <f>data!AP111&amp;","&amp;COUNTIF($F$2:$J110,I110)</f>
        <v>,545</v>
      </c>
      <c r="O110" s="294" t="str">
        <f>data!AV111&amp;","&amp;COUNTIF($F$2:$J110,J110)</f>
        <v>,545</v>
      </c>
    </row>
    <row r="111" spans="1:15">
      <c r="A111" s="294" t="str">
        <f>杜トラ_入力シート!H117&amp;","&amp;杜トラ_入力シート!I117&amp;","&amp;data!X112</f>
        <v>,,</v>
      </c>
      <c r="B111" s="294" t="str">
        <f>杜トラ_入力シート!H117&amp;","&amp;杜トラ_入力シート!I117&amp;","&amp;data!AD112</f>
        <v>,,</v>
      </c>
      <c r="C111" s="294" t="str">
        <f>杜トラ_入力シート!H117&amp;","&amp;杜トラ_入力シート!I117&amp;","&amp;data!AJ112</f>
        <v>,,</v>
      </c>
      <c r="D111" s="294" t="str">
        <f>杜トラ_入力シート!H117&amp;","&amp;杜トラ_入力シート!I117&amp;","&amp;data!AP112</f>
        <v>,,</v>
      </c>
      <c r="E111" s="294" t="str">
        <f>杜トラ_入力シート!H117&amp;","&amp;杜トラ_入力シート!I117&amp;","&amp;data!AV112</f>
        <v>,,</v>
      </c>
      <c r="F111" s="294" t="str">
        <f>data!X112&amp;","&amp;杜トラ_入力シート!S117</f>
        <v>,</v>
      </c>
      <c r="G111" s="294" t="str">
        <f>data!AD112&amp;","&amp;杜トラ_入力シート!X117</f>
        <v>,</v>
      </c>
      <c r="H111" s="294" t="str">
        <f>data!AJ112&amp;","&amp;杜トラ_入力シート!AC117</f>
        <v>,</v>
      </c>
      <c r="I111" s="294" t="str">
        <f>data!AP112&amp;","&amp;杜トラ_入力シート!AH117</f>
        <v>,</v>
      </c>
      <c r="J111" s="294" t="str">
        <f>data!AV112&amp;","&amp;杜トラ_入力シート!AM117</f>
        <v>,</v>
      </c>
      <c r="K111" s="294" t="str">
        <f>data!X112&amp;","&amp;COUNTIF($F$2:$J111,F111)</f>
        <v>,550</v>
      </c>
      <c r="L111" s="294" t="str">
        <f>data!AD112&amp;","&amp;COUNTIF($F$2:$J111,G111)</f>
        <v>,550</v>
      </c>
      <c r="M111" s="294" t="str">
        <f>data!AJ112&amp;","&amp;COUNTIF($F$2:$J111,H111)</f>
        <v>,550</v>
      </c>
      <c r="N111" s="294" t="str">
        <f>data!AP112&amp;","&amp;COUNTIF($F$2:$J111,I111)</f>
        <v>,550</v>
      </c>
      <c r="O111" s="294" t="str">
        <f>data!AV112&amp;","&amp;COUNTIF($F$2:$J111,J111)</f>
        <v>,550</v>
      </c>
    </row>
    <row r="112" spans="1:15">
      <c r="A112" s="294" t="str">
        <f>杜トラ_入力シート!H118&amp;","&amp;杜トラ_入力シート!I118&amp;","&amp;data!X113</f>
        <v>,,</v>
      </c>
      <c r="B112" s="294" t="str">
        <f>杜トラ_入力シート!H118&amp;","&amp;杜トラ_入力シート!I118&amp;","&amp;data!AD113</f>
        <v>,,</v>
      </c>
      <c r="C112" s="294" t="str">
        <f>杜トラ_入力シート!H118&amp;","&amp;杜トラ_入力シート!I118&amp;","&amp;data!AJ113</f>
        <v>,,</v>
      </c>
      <c r="D112" s="294" t="str">
        <f>杜トラ_入力シート!H118&amp;","&amp;杜トラ_入力シート!I118&amp;","&amp;data!AP113</f>
        <v>,,</v>
      </c>
      <c r="E112" s="294" t="str">
        <f>杜トラ_入力シート!H118&amp;","&amp;杜トラ_入力シート!I118&amp;","&amp;data!AV113</f>
        <v>,,</v>
      </c>
      <c r="F112" s="294" t="str">
        <f>data!X113&amp;","&amp;杜トラ_入力シート!S118</f>
        <v>,</v>
      </c>
      <c r="G112" s="294" t="str">
        <f>data!AD113&amp;","&amp;杜トラ_入力シート!X118</f>
        <v>,</v>
      </c>
      <c r="H112" s="294" t="str">
        <f>data!AJ113&amp;","&amp;杜トラ_入力シート!AC118</f>
        <v>,</v>
      </c>
      <c r="I112" s="294" t="str">
        <f>data!AP113&amp;","&amp;杜トラ_入力シート!AH118</f>
        <v>,</v>
      </c>
      <c r="J112" s="294" t="str">
        <f>data!AV113&amp;","&amp;杜トラ_入力シート!AM118</f>
        <v>,</v>
      </c>
      <c r="K112" s="294" t="str">
        <f>data!X113&amp;","&amp;COUNTIF($F$2:$J112,F112)</f>
        <v>,555</v>
      </c>
      <c r="L112" s="294" t="str">
        <f>data!AD113&amp;","&amp;COUNTIF($F$2:$J112,G112)</f>
        <v>,555</v>
      </c>
      <c r="M112" s="294" t="str">
        <f>data!AJ113&amp;","&amp;COUNTIF($F$2:$J112,H112)</f>
        <v>,555</v>
      </c>
      <c r="N112" s="294" t="str">
        <f>data!AP113&amp;","&amp;COUNTIF($F$2:$J112,I112)</f>
        <v>,555</v>
      </c>
      <c r="O112" s="294" t="str">
        <f>data!AV113&amp;","&amp;COUNTIF($F$2:$J112,J112)</f>
        <v>,555</v>
      </c>
    </row>
    <row r="113" spans="1:15">
      <c r="A113" s="294" t="str">
        <f>杜トラ_入力シート!H119&amp;","&amp;杜トラ_入力シート!I119&amp;","&amp;data!X114</f>
        <v>,,</v>
      </c>
      <c r="B113" s="294" t="str">
        <f>杜トラ_入力シート!H119&amp;","&amp;杜トラ_入力シート!I119&amp;","&amp;data!AD114</f>
        <v>,,</v>
      </c>
      <c r="C113" s="294" t="str">
        <f>杜トラ_入力シート!H119&amp;","&amp;杜トラ_入力シート!I119&amp;","&amp;data!AJ114</f>
        <v>,,</v>
      </c>
      <c r="D113" s="294" t="str">
        <f>杜トラ_入力シート!H119&amp;","&amp;杜トラ_入力シート!I119&amp;","&amp;data!AP114</f>
        <v>,,</v>
      </c>
      <c r="E113" s="294" t="str">
        <f>杜トラ_入力シート!H119&amp;","&amp;杜トラ_入力シート!I119&amp;","&amp;data!AV114</f>
        <v>,,</v>
      </c>
      <c r="F113" s="294" t="str">
        <f>data!X114&amp;","&amp;杜トラ_入力シート!S119</f>
        <v>,</v>
      </c>
      <c r="G113" s="294" t="str">
        <f>data!AD114&amp;","&amp;杜トラ_入力シート!X119</f>
        <v>,</v>
      </c>
      <c r="H113" s="294" t="str">
        <f>data!AJ114&amp;","&amp;杜トラ_入力シート!AC119</f>
        <v>,</v>
      </c>
      <c r="I113" s="294" t="str">
        <f>data!AP114&amp;","&amp;杜トラ_入力シート!AH119</f>
        <v>,</v>
      </c>
      <c r="J113" s="294" t="str">
        <f>data!AV114&amp;","&amp;杜トラ_入力シート!AM119</f>
        <v>,</v>
      </c>
      <c r="K113" s="294" t="str">
        <f>data!X114&amp;","&amp;COUNTIF($F$2:$J113,F113)</f>
        <v>,560</v>
      </c>
      <c r="L113" s="294" t="str">
        <f>data!AD114&amp;","&amp;COUNTIF($F$2:$J113,G113)</f>
        <v>,560</v>
      </c>
      <c r="M113" s="294" t="str">
        <f>data!AJ114&amp;","&amp;COUNTIF($F$2:$J113,H113)</f>
        <v>,560</v>
      </c>
      <c r="N113" s="294" t="str">
        <f>data!AP114&amp;","&amp;COUNTIF($F$2:$J113,I113)</f>
        <v>,560</v>
      </c>
      <c r="O113" s="294" t="str">
        <f>data!AV114&amp;","&amp;COUNTIF($F$2:$J113,J113)</f>
        <v>,560</v>
      </c>
    </row>
    <row r="114" spans="1:15">
      <c r="A114" s="294" t="str">
        <f>杜トラ_入力シート!H120&amp;","&amp;杜トラ_入力シート!I120&amp;","&amp;data!X115</f>
        <v>,,</v>
      </c>
      <c r="B114" s="294" t="str">
        <f>杜トラ_入力シート!H120&amp;","&amp;杜トラ_入力シート!I120&amp;","&amp;data!AD115</f>
        <v>,,</v>
      </c>
      <c r="C114" s="294" t="str">
        <f>杜トラ_入力シート!H120&amp;","&amp;杜トラ_入力シート!I120&amp;","&amp;data!AJ115</f>
        <v>,,</v>
      </c>
      <c r="D114" s="294" t="str">
        <f>杜トラ_入力シート!H120&amp;","&amp;杜トラ_入力シート!I120&amp;","&amp;data!AP115</f>
        <v>,,</v>
      </c>
      <c r="E114" s="294" t="str">
        <f>杜トラ_入力シート!H120&amp;","&amp;杜トラ_入力シート!I120&amp;","&amp;data!AV115</f>
        <v>,,</v>
      </c>
      <c r="F114" s="294" t="str">
        <f>data!X115&amp;","&amp;杜トラ_入力シート!S120</f>
        <v>,</v>
      </c>
      <c r="G114" s="294" t="str">
        <f>data!AD115&amp;","&amp;杜トラ_入力シート!X120</f>
        <v>,</v>
      </c>
      <c r="H114" s="294" t="str">
        <f>data!AJ115&amp;","&amp;杜トラ_入力シート!AC120</f>
        <v>,</v>
      </c>
      <c r="I114" s="294" t="str">
        <f>data!AP115&amp;","&amp;杜トラ_入力シート!AH120</f>
        <v>,</v>
      </c>
      <c r="J114" s="294" t="str">
        <f>data!AV115&amp;","&amp;杜トラ_入力シート!AM120</f>
        <v>,</v>
      </c>
      <c r="K114" s="294" t="str">
        <f>data!X115&amp;","&amp;COUNTIF($F$2:$J114,F114)</f>
        <v>,565</v>
      </c>
      <c r="L114" s="294" t="str">
        <f>data!AD115&amp;","&amp;COUNTIF($F$2:$J114,G114)</f>
        <v>,565</v>
      </c>
      <c r="M114" s="294" t="str">
        <f>data!AJ115&amp;","&amp;COUNTIF($F$2:$J114,H114)</f>
        <v>,565</v>
      </c>
      <c r="N114" s="294" t="str">
        <f>data!AP115&amp;","&amp;COUNTIF($F$2:$J114,I114)</f>
        <v>,565</v>
      </c>
      <c r="O114" s="294" t="str">
        <f>data!AV115&amp;","&amp;COUNTIF($F$2:$J114,J114)</f>
        <v>,565</v>
      </c>
    </row>
    <row r="115" spans="1:15">
      <c r="A115" s="294" t="str">
        <f>杜トラ_入力シート!H121&amp;","&amp;杜トラ_入力シート!I121&amp;","&amp;data!X116</f>
        <v>,,</v>
      </c>
      <c r="B115" s="294" t="str">
        <f>杜トラ_入力シート!H121&amp;","&amp;杜トラ_入力シート!I121&amp;","&amp;data!AD116</f>
        <v>,,</v>
      </c>
      <c r="C115" s="294" t="str">
        <f>杜トラ_入力シート!H121&amp;","&amp;杜トラ_入力シート!I121&amp;","&amp;data!AJ116</f>
        <v>,,</v>
      </c>
      <c r="D115" s="294" t="str">
        <f>杜トラ_入力シート!H121&amp;","&amp;杜トラ_入力シート!I121&amp;","&amp;data!AP116</f>
        <v>,,</v>
      </c>
      <c r="E115" s="294" t="str">
        <f>杜トラ_入力シート!H121&amp;","&amp;杜トラ_入力シート!I121&amp;","&amp;data!AV116</f>
        <v>,,</v>
      </c>
      <c r="F115" s="294" t="str">
        <f>data!X116&amp;","&amp;杜トラ_入力シート!S121</f>
        <v>,</v>
      </c>
      <c r="G115" s="294" t="str">
        <f>data!AD116&amp;","&amp;杜トラ_入力シート!X121</f>
        <v>,</v>
      </c>
      <c r="H115" s="294" t="str">
        <f>data!AJ116&amp;","&amp;杜トラ_入力シート!AC121</f>
        <v>,</v>
      </c>
      <c r="I115" s="294" t="str">
        <f>data!AP116&amp;","&amp;杜トラ_入力シート!AH121</f>
        <v>,</v>
      </c>
      <c r="J115" s="294" t="str">
        <f>data!AV116&amp;","&amp;杜トラ_入力シート!AM121</f>
        <v>,</v>
      </c>
      <c r="K115" s="294" t="str">
        <f>data!X116&amp;","&amp;COUNTIF($F$2:$J115,F115)</f>
        <v>,570</v>
      </c>
      <c r="L115" s="294" t="str">
        <f>data!AD116&amp;","&amp;COUNTIF($F$2:$J115,G115)</f>
        <v>,570</v>
      </c>
      <c r="M115" s="294" t="str">
        <f>data!AJ116&amp;","&amp;COUNTIF($F$2:$J115,H115)</f>
        <v>,570</v>
      </c>
      <c r="N115" s="294" t="str">
        <f>data!AP116&amp;","&amp;COUNTIF($F$2:$J115,I115)</f>
        <v>,570</v>
      </c>
      <c r="O115" s="294" t="str">
        <f>data!AV116&amp;","&amp;COUNTIF($F$2:$J115,J115)</f>
        <v>,570</v>
      </c>
    </row>
    <row r="116" spans="1:15">
      <c r="A116" s="294" t="str">
        <f>杜トラ_入力シート!H122&amp;","&amp;杜トラ_入力シート!I122&amp;","&amp;data!X117</f>
        <v>,,</v>
      </c>
      <c r="B116" s="294" t="str">
        <f>杜トラ_入力シート!H122&amp;","&amp;杜トラ_入力シート!I122&amp;","&amp;data!AD117</f>
        <v>,,</v>
      </c>
      <c r="C116" s="294" t="str">
        <f>杜トラ_入力シート!H122&amp;","&amp;杜トラ_入力シート!I122&amp;","&amp;data!AJ117</f>
        <v>,,</v>
      </c>
      <c r="D116" s="294" t="str">
        <f>杜トラ_入力シート!H122&amp;","&amp;杜トラ_入力シート!I122&amp;","&amp;data!AP117</f>
        <v>,,</v>
      </c>
      <c r="E116" s="294" t="str">
        <f>杜トラ_入力シート!H122&amp;","&amp;杜トラ_入力シート!I122&amp;","&amp;data!AV117</f>
        <v>,,</v>
      </c>
      <c r="F116" s="294" t="str">
        <f>data!X117&amp;","&amp;杜トラ_入力シート!S122</f>
        <v>,</v>
      </c>
      <c r="G116" s="294" t="str">
        <f>data!AD117&amp;","&amp;杜トラ_入力シート!X122</f>
        <v>,</v>
      </c>
      <c r="H116" s="294" t="str">
        <f>data!AJ117&amp;","&amp;杜トラ_入力シート!AC122</f>
        <v>,</v>
      </c>
      <c r="I116" s="294" t="str">
        <f>data!AP117&amp;","&amp;杜トラ_入力シート!AH122</f>
        <v>,</v>
      </c>
      <c r="J116" s="294" t="str">
        <f>data!AV117&amp;","&amp;杜トラ_入力シート!AM122</f>
        <v>,</v>
      </c>
      <c r="K116" s="294" t="str">
        <f>data!X117&amp;","&amp;COUNTIF($F$2:$J116,F116)</f>
        <v>,575</v>
      </c>
      <c r="L116" s="294" t="str">
        <f>data!AD117&amp;","&amp;COUNTIF($F$2:$J116,G116)</f>
        <v>,575</v>
      </c>
      <c r="M116" s="294" t="str">
        <f>data!AJ117&amp;","&amp;COUNTIF($F$2:$J116,H116)</f>
        <v>,575</v>
      </c>
      <c r="N116" s="294" t="str">
        <f>data!AP117&amp;","&amp;COUNTIF($F$2:$J116,I116)</f>
        <v>,575</v>
      </c>
      <c r="O116" s="294" t="str">
        <f>data!AV117&amp;","&amp;COUNTIF($F$2:$J116,J116)</f>
        <v>,575</v>
      </c>
    </row>
    <row r="117" spans="1:15">
      <c r="A117" s="294" t="str">
        <f>杜トラ_入力シート!H123&amp;","&amp;杜トラ_入力シート!I123&amp;","&amp;data!X118</f>
        <v>,,</v>
      </c>
      <c r="B117" s="294" t="str">
        <f>杜トラ_入力シート!H123&amp;","&amp;杜トラ_入力シート!I123&amp;","&amp;data!AD118</f>
        <v>,,</v>
      </c>
      <c r="C117" s="294" t="str">
        <f>杜トラ_入力シート!H123&amp;","&amp;杜トラ_入力シート!I123&amp;","&amp;data!AJ118</f>
        <v>,,</v>
      </c>
      <c r="D117" s="294" t="str">
        <f>杜トラ_入力シート!H123&amp;","&amp;杜トラ_入力シート!I123&amp;","&amp;data!AP118</f>
        <v>,,</v>
      </c>
      <c r="E117" s="294" t="str">
        <f>杜トラ_入力シート!H123&amp;","&amp;杜トラ_入力シート!I123&amp;","&amp;data!AV118</f>
        <v>,,</v>
      </c>
      <c r="F117" s="294" t="str">
        <f>data!X118&amp;","&amp;杜トラ_入力シート!S123</f>
        <v>,</v>
      </c>
      <c r="G117" s="294" t="str">
        <f>data!AD118&amp;","&amp;杜トラ_入力シート!X123</f>
        <v>,</v>
      </c>
      <c r="H117" s="294" t="str">
        <f>data!AJ118&amp;","&amp;杜トラ_入力シート!AC123</f>
        <v>,</v>
      </c>
      <c r="I117" s="294" t="str">
        <f>data!AP118&amp;","&amp;杜トラ_入力シート!AH123</f>
        <v>,</v>
      </c>
      <c r="J117" s="294" t="str">
        <f>data!AV118&amp;","&amp;杜トラ_入力シート!AM123</f>
        <v>,</v>
      </c>
      <c r="K117" s="294" t="str">
        <f>data!X118&amp;","&amp;COUNTIF($F$2:$J117,F117)</f>
        <v>,580</v>
      </c>
      <c r="L117" s="294" t="str">
        <f>data!AD118&amp;","&amp;COUNTIF($F$2:$J117,G117)</f>
        <v>,580</v>
      </c>
      <c r="M117" s="294" t="str">
        <f>data!AJ118&amp;","&amp;COUNTIF($F$2:$J117,H117)</f>
        <v>,580</v>
      </c>
      <c r="N117" s="294" t="str">
        <f>data!AP118&amp;","&amp;COUNTIF($F$2:$J117,I117)</f>
        <v>,580</v>
      </c>
      <c r="O117" s="294" t="str">
        <f>data!AV118&amp;","&amp;COUNTIF($F$2:$J117,J117)</f>
        <v>,580</v>
      </c>
    </row>
    <row r="118" spans="1:15">
      <c r="A118" s="294" t="str">
        <f>杜トラ_入力シート!H124&amp;","&amp;杜トラ_入力シート!I124&amp;","&amp;data!X119</f>
        <v>,,</v>
      </c>
      <c r="B118" s="294" t="str">
        <f>杜トラ_入力シート!H124&amp;","&amp;杜トラ_入力シート!I124&amp;","&amp;data!AD119</f>
        <v>,,</v>
      </c>
      <c r="C118" s="294" t="str">
        <f>杜トラ_入力シート!H124&amp;","&amp;杜トラ_入力シート!I124&amp;","&amp;data!AJ119</f>
        <v>,,</v>
      </c>
      <c r="D118" s="294" t="str">
        <f>杜トラ_入力シート!H124&amp;","&amp;杜トラ_入力シート!I124&amp;","&amp;data!AP119</f>
        <v>,,</v>
      </c>
      <c r="E118" s="294" t="str">
        <f>杜トラ_入力シート!H124&amp;","&amp;杜トラ_入力シート!I124&amp;","&amp;data!AV119</f>
        <v>,,</v>
      </c>
      <c r="F118" s="294" t="str">
        <f>data!X119&amp;","&amp;杜トラ_入力シート!S124</f>
        <v>,</v>
      </c>
      <c r="G118" s="294" t="str">
        <f>data!AD119&amp;","&amp;杜トラ_入力シート!X124</f>
        <v>,</v>
      </c>
      <c r="H118" s="294" t="str">
        <f>data!AJ119&amp;","&amp;杜トラ_入力シート!AC124</f>
        <v>,</v>
      </c>
      <c r="I118" s="294" t="str">
        <f>data!AP119&amp;","&amp;杜トラ_入力シート!AH124</f>
        <v>,</v>
      </c>
      <c r="J118" s="294" t="str">
        <f>data!AV119&amp;","&amp;杜トラ_入力シート!AM124</f>
        <v>,</v>
      </c>
      <c r="K118" s="294" t="str">
        <f>data!X119&amp;","&amp;COUNTIF($F$2:$J118,F118)</f>
        <v>,585</v>
      </c>
      <c r="L118" s="294" t="str">
        <f>data!AD119&amp;","&amp;COUNTIF($F$2:$J118,G118)</f>
        <v>,585</v>
      </c>
      <c r="M118" s="294" t="str">
        <f>data!AJ119&amp;","&amp;COUNTIF($F$2:$J118,H118)</f>
        <v>,585</v>
      </c>
      <c r="N118" s="294" t="str">
        <f>data!AP119&amp;","&amp;COUNTIF($F$2:$J118,I118)</f>
        <v>,585</v>
      </c>
      <c r="O118" s="294" t="str">
        <f>data!AV119&amp;","&amp;COUNTIF($F$2:$J118,J118)</f>
        <v>,585</v>
      </c>
    </row>
    <row r="119" spans="1:15">
      <c r="A119" s="294" t="str">
        <f>杜トラ_入力シート!H125&amp;","&amp;杜トラ_入力シート!I125&amp;","&amp;data!X120</f>
        <v>,,</v>
      </c>
      <c r="B119" s="294" t="str">
        <f>杜トラ_入力シート!H125&amp;","&amp;杜トラ_入力シート!I125&amp;","&amp;data!AD120</f>
        <v>,,</v>
      </c>
      <c r="C119" s="294" t="str">
        <f>杜トラ_入力シート!H125&amp;","&amp;杜トラ_入力シート!I125&amp;","&amp;data!AJ120</f>
        <v>,,</v>
      </c>
      <c r="D119" s="294" t="str">
        <f>杜トラ_入力シート!H125&amp;","&amp;杜トラ_入力シート!I125&amp;","&amp;data!AP120</f>
        <v>,,</v>
      </c>
      <c r="E119" s="294" t="str">
        <f>杜トラ_入力シート!H125&amp;","&amp;杜トラ_入力シート!I125&amp;","&amp;data!AV120</f>
        <v>,,</v>
      </c>
      <c r="F119" s="294" t="str">
        <f>data!X120&amp;","&amp;杜トラ_入力シート!S125</f>
        <v>,</v>
      </c>
      <c r="G119" s="294" t="str">
        <f>data!AD120&amp;","&amp;杜トラ_入力シート!X125</f>
        <v>,</v>
      </c>
      <c r="H119" s="294" t="str">
        <f>data!AJ120&amp;","&amp;杜トラ_入力シート!AC125</f>
        <v>,</v>
      </c>
      <c r="I119" s="294" t="str">
        <f>data!AP120&amp;","&amp;杜トラ_入力シート!AH125</f>
        <v>,</v>
      </c>
      <c r="J119" s="294" t="str">
        <f>data!AV120&amp;","&amp;杜トラ_入力シート!AM125</f>
        <v>,</v>
      </c>
      <c r="K119" s="294" t="str">
        <f>data!X120&amp;","&amp;COUNTIF($F$2:$J119,F119)</f>
        <v>,590</v>
      </c>
      <c r="L119" s="294" t="str">
        <f>data!AD120&amp;","&amp;COUNTIF($F$2:$J119,G119)</f>
        <v>,590</v>
      </c>
      <c r="M119" s="294" t="str">
        <f>data!AJ120&amp;","&amp;COUNTIF($F$2:$J119,H119)</f>
        <v>,590</v>
      </c>
      <c r="N119" s="294" t="str">
        <f>data!AP120&amp;","&amp;COUNTIF($F$2:$J119,I119)</f>
        <v>,590</v>
      </c>
      <c r="O119" s="294" t="str">
        <f>data!AV120&amp;","&amp;COUNTIF($F$2:$J119,J119)</f>
        <v>,590</v>
      </c>
    </row>
    <row r="120" spans="1:15">
      <c r="A120" s="294" t="str">
        <f>杜トラ_入力シート!H126&amp;","&amp;杜トラ_入力シート!I126&amp;","&amp;data!X121</f>
        <v>,,</v>
      </c>
      <c r="B120" s="294" t="str">
        <f>杜トラ_入力シート!H126&amp;","&amp;杜トラ_入力シート!I126&amp;","&amp;data!AD121</f>
        <v>,,</v>
      </c>
      <c r="C120" s="294" t="str">
        <f>杜トラ_入力シート!H126&amp;","&amp;杜トラ_入力シート!I126&amp;","&amp;data!AJ121</f>
        <v>,,</v>
      </c>
      <c r="D120" s="294" t="str">
        <f>杜トラ_入力シート!H126&amp;","&amp;杜トラ_入力シート!I126&amp;","&amp;data!AP121</f>
        <v>,,</v>
      </c>
      <c r="E120" s="294" t="str">
        <f>杜トラ_入力シート!H126&amp;","&amp;杜トラ_入力シート!I126&amp;","&amp;data!AV121</f>
        <v>,,</v>
      </c>
      <c r="F120" s="294" t="str">
        <f>data!X121&amp;","&amp;杜トラ_入力シート!S126</f>
        <v>,</v>
      </c>
      <c r="G120" s="294" t="str">
        <f>data!AD121&amp;","&amp;杜トラ_入力シート!X126</f>
        <v>,</v>
      </c>
      <c r="H120" s="294" t="str">
        <f>data!AJ121&amp;","&amp;杜トラ_入力シート!AC126</f>
        <v>,</v>
      </c>
      <c r="I120" s="294" t="str">
        <f>data!AP121&amp;","&amp;杜トラ_入力シート!AH126</f>
        <v>,</v>
      </c>
      <c r="J120" s="294" t="str">
        <f>data!AV121&amp;","&amp;杜トラ_入力シート!AM126</f>
        <v>,</v>
      </c>
      <c r="K120" s="294" t="str">
        <f>data!X121&amp;","&amp;COUNTIF($F$2:$J120,F120)</f>
        <v>,595</v>
      </c>
      <c r="L120" s="294" t="str">
        <f>data!AD121&amp;","&amp;COUNTIF($F$2:$J120,G120)</f>
        <v>,595</v>
      </c>
      <c r="M120" s="294" t="str">
        <f>data!AJ121&amp;","&amp;COUNTIF($F$2:$J120,H120)</f>
        <v>,595</v>
      </c>
      <c r="N120" s="294" t="str">
        <f>data!AP121&amp;","&amp;COUNTIF($F$2:$J120,I120)</f>
        <v>,595</v>
      </c>
      <c r="O120" s="294" t="str">
        <f>data!AV121&amp;","&amp;COUNTIF($F$2:$J120,J120)</f>
        <v>,595</v>
      </c>
    </row>
    <row r="121" spans="1:15">
      <c r="A121" s="294" t="str">
        <f>杜トラ_入力シート!H127&amp;","&amp;杜トラ_入力シート!I127&amp;","&amp;data!X122</f>
        <v>,,</v>
      </c>
      <c r="B121" s="294" t="str">
        <f>杜トラ_入力シート!H127&amp;","&amp;杜トラ_入力シート!I127&amp;","&amp;data!AD122</f>
        <v>,,</v>
      </c>
      <c r="C121" s="294" t="str">
        <f>杜トラ_入力シート!H127&amp;","&amp;杜トラ_入力シート!I127&amp;","&amp;data!AJ122</f>
        <v>,,</v>
      </c>
      <c r="D121" s="294" t="str">
        <f>杜トラ_入力シート!H127&amp;","&amp;杜トラ_入力シート!I127&amp;","&amp;data!AP122</f>
        <v>,,</v>
      </c>
      <c r="E121" s="294" t="str">
        <f>杜トラ_入力シート!H127&amp;","&amp;杜トラ_入力シート!I127&amp;","&amp;data!AV122</f>
        <v>,,</v>
      </c>
      <c r="F121" s="294" t="str">
        <f>data!X122&amp;","&amp;杜トラ_入力シート!S127</f>
        <v>,</v>
      </c>
      <c r="G121" s="294" t="str">
        <f>data!AD122&amp;","&amp;杜トラ_入力シート!X127</f>
        <v>,</v>
      </c>
      <c r="H121" s="294" t="str">
        <f>data!AJ122&amp;","&amp;杜トラ_入力シート!AC127</f>
        <v>,</v>
      </c>
      <c r="I121" s="294" t="str">
        <f>data!AP122&amp;","&amp;杜トラ_入力シート!AH127</f>
        <v>,</v>
      </c>
      <c r="J121" s="294" t="str">
        <f>data!AV122&amp;","&amp;杜トラ_入力シート!AM127</f>
        <v>,</v>
      </c>
      <c r="K121" s="294" t="str">
        <f>data!X122&amp;","&amp;COUNTIF($F$2:$J121,F121)</f>
        <v>,600</v>
      </c>
      <c r="L121" s="294" t="str">
        <f>data!AD122&amp;","&amp;COUNTIF($F$2:$J121,G121)</f>
        <v>,600</v>
      </c>
      <c r="M121" s="294" t="str">
        <f>data!AJ122&amp;","&amp;COUNTIF($F$2:$J121,H121)</f>
        <v>,600</v>
      </c>
      <c r="N121" s="294" t="str">
        <f>data!AP122&amp;","&amp;COUNTIF($F$2:$J121,I121)</f>
        <v>,600</v>
      </c>
      <c r="O121" s="294" t="str">
        <f>data!AV122&amp;","&amp;COUNTIF($F$2:$J121,J121)</f>
        <v>,600</v>
      </c>
    </row>
    <row r="122" spans="1:15">
      <c r="A122" s="294" t="str">
        <f>杜トラ_入力シート!H128&amp;","&amp;杜トラ_入力シート!I128&amp;","&amp;data!X123</f>
        <v>,,</v>
      </c>
      <c r="B122" s="294" t="str">
        <f>杜トラ_入力シート!H128&amp;","&amp;杜トラ_入力シート!I128&amp;","&amp;data!AD123</f>
        <v>,,</v>
      </c>
      <c r="C122" s="294" t="str">
        <f>杜トラ_入力シート!H128&amp;","&amp;杜トラ_入力シート!I128&amp;","&amp;data!AJ123</f>
        <v>,,</v>
      </c>
      <c r="D122" s="294" t="str">
        <f>杜トラ_入力シート!H128&amp;","&amp;杜トラ_入力シート!I128&amp;","&amp;data!AP123</f>
        <v>,,</v>
      </c>
      <c r="E122" s="294" t="str">
        <f>杜トラ_入力シート!H128&amp;","&amp;杜トラ_入力シート!I128&amp;","&amp;data!AV123</f>
        <v>,,</v>
      </c>
      <c r="F122" s="294" t="str">
        <f>data!X123&amp;","&amp;杜トラ_入力シート!S128</f>
        <v>,</v>
      </c>
      <c r="G122" s="294" t="str">
        <f>data!AD123&amp;","&amp;杜トラ_入力シート!X128</f>
        <v>,</v>
      </c>
      <c r="H122" s="294" t="str">
        <f>data!AJ123&amp;","&amp;杜トラ_入力シート!AC128</f>
        <v>,</v>
      </c>
      <c r="I122" s="294" t="str">
        <f>data!AP123&amp;","&amp;杜トラ_入力シート!AH128</f>
        <v>,</v>
      </c>
      <c r="J122" s="294" t="str">
        <f>data!AV123&amp;","&amp;杜トラ_入力シート!AM128</f>
        <v>,</v>
      </c>
      <c r="K122" s="294" t="str">
        <f>data!X123&amp;","&amp;COUNTIF($F$2:$J122,F122)</f>
        <v>,605</v>
      </c>
      <c r="L122" s="294" t="str">
        <f>data!AD123&amp;","&amp;COUNTIF($F$2:$J122,G122)</f>
        <v>,605</v>
      </c>
      <c r="M122" s="294" t="str">
        <f>data!AJ123&amp;","&amp;COUNTIF($F$2:$J122,H122)</f>
        <v>,605</v>
      </c>
      <c r="N122" s="294" t="str">
        <f>data!AP123&amp;","&amp;COUNTIF($F$2:$J122,I122)</f>
        <v>,605</v>
      </c>
      <c r="O122" s="294" t="str">
        <f>data!AV123&amp;","&amp;COUNTIF($F$2:$J122,J122)</f>
        <v>,605</v>
      </c>
    </row>
    <row r="123" spans="1:15">
      <c r="A123" s="294" t="str">
        <f>杜トラ_入力シート!H129&amp;","&amp;杜トラ_入力シート!I129&amp;","&amp;data!X124</f>
        <v>,,</v>
      </c>
      <c r="B123" s="294" t="str">
        <f>杜トラ_入力シート!H129&amp;","&amp;杜トラ_入力シート!I129&amp;","&amp;data!AD124</f>
        <v>,,</v>
      </c>
      <c r="C123" s="294" t="str">
        <f>杜トラ_入力シート!H129&amp;","&amp;杜トラ_入力シート!I129&amp;","&amp;data!AJ124</f>
        <v>,,</v>
      </c>
      <c r="D123" s="294" t="str">
        <f>杜トラ_入力シート!H129&amp;","&amp;杜トラ_入力シート!I129&amp;","&amp;data!AP124</f>
        <v>,,</v>
      </c>
      <c r="E123" s="294" t="str">
        <f>杜トラ_入力シート!H129&amp;","&amp;杜トラ_入力シート!I129&amp;","&amp;data!AV124</f>
        <v>,,</v>
      </c>
      <c r="F123" s="294" t="str">
        <f>data!X124&amp;","&amp;杜トラ_入力シート!S129</f>
        <v>,</v>
      </c>
      <c r="G123" s="294" t="str">
        <f>data!AD124&amp;","&amp;杜トラ_入力シート!X129</f>
        <v>,</v>
      </c>
      <c r="H123" s="294" t="str">
        <f>data!AJ124&amp;","&amp;杜トラ_入力シート!AC129</f>
        <v>,</v>
      </c>
      <c r="I123" s="294" t="str">
        <f>data!AP124&amp;","&amp;杜トラ_入力シート!AH129</f>
        <v>,</v>
      </c>
      <c r="J123" s="294" t="str">
        <f>data!AV124&amp;","&amp;杜トラ_入力シート!AM129</f>
        <v>,</v>
      </c>
      <c r="K123" s="294" t="str">
        <f>data!X124&amp;","&amp;COUNTIF($F$2:$J123,F123)</f>
        <v>,610</v>
      </c>
      <c r="L123" s="294" t="str">
        <f>data!AD124&amp;","&amp;COUNTIF($F$2:$J123,G123)</f>
        <v>,610</v>
      </c>
      <c r="M123" s="294" t="str">
        <f>data!AJ124&amp;","&amp;COUNTIF($F$2:$J123,H123)</f>
        <v>,610</v>
      </c>
      <c r="N123" s="294" t="str">
        <f>data!AP124&amp;","&amp;COUNTIF($F$2:$J123,I123)</f>
        <v>,610</v>
      </c>
      <c r="O123" s="294" t="str">
        <f>data!AV124&amp;","&amp;COUNTIF($F$2:$J123,J123)</f>
        <v>,610</v>
      </c>
    </row>
    <row r="124" spans="1:15">
      <c r="A124" s="294" t="str">
        <f>杜トラ_入力シート!H130&amp;","&amp;杜トラ_入力シート!I130&amp;","&amp;data!X125</f>
        <v>,,</v>
      </c>
      <c r="B124" s="294" t="str">
        <f>杜トラ_入力シート!H130&amp;","&amp;杜トラ_入力シート!I130&amp;","&amp;data!AD125</f>
        <v>,,</v>
      </c>
      <c r="C124" s="294" t="str">
        <f>杜トラ_入力シート!H130&amp;","&amp;杜トラ_入力シート!I130&amp;","&amp;data!AJ125</f>
        <v>,,</v>
      </c>
      <c r="D124" s="294" t="str">
        <f>杜トラ_入力シート!H130&amp;","&amp;杜トラ_入力シート!I130&amp;","&amp;data!AP125</f>
        <v>,,</v>
      </c>
      <c r="E124" s="294" t="str">
        <f>杜トラ_入力シート!H130&amp;","&amp;杜トラ_入力シート!I130&amp;","&amp;data!AV125</f>
        <v>,,</v>
      </c>
      <c r="F124" s="294" t="str">
        <f>data!X125&amp;","&amp;杜トラ_入力シート!S130</f>
        <v>,</v>
      </c>
      <c r="G124" s="294" t="str">
        <f>data!AD125&amp;","&amp;杜トラ_入力シート!X130</f>
        <v>,</v>
      </c>
      <c r="H124" s="294" t="str">
        <f>data!AJ125&amp;","&amp;杜トラ_入力シート!AC130</f>
        <v>,</v>
      </c>
      <c r="I124" s="294" t="str">
        <f>data!AP125&amp;","&amp;杜トラ_入力シート!AH130</f>
        <v>,</v>
      </c>
      <c r="J124" s="294" t="str">
        <f>data!AV125&amp;","&amp;杜トラ_入力シート!AM130</f>
        <v>,</v>
      </c>
      <c r="K124" s="294" t="str">
        <f>data!X125&amp;","&amp;COUNTIF($F$2:$J124,F124)</f>
        <v>,615</v>
      </c>
      <c r="L124" s="294" t="str">
        <f>data!AD125&amp;","&amp;COUNTIF($F$2:$J124,G124)</f>
        <v>,615</v>
      </c>
      <c r="M124" s="294" t="str">
        <f>data!AJ125&amp;","&amp;COUNTIF($F$2:$J124,H124)</f>
        <v>,615</v>
      </c>
      <c r="N124" s="294" t="str">
        <f>data!AP125&amp;","&amp;COUNTIF($F$2:$J124,I124)</f>
        <v>,615</v>
      </c>
      <c r="O124" s="294" t="str">
        <f>data!AV125&amp;","&amp;COUNTIF($F$2:$J124,J124)</f>
        <v>,615</v>
      </c>
    </row>
    <row r="125" spans="1:15">
      <c r="A125" s="294" t="str">
        <f>杜トラ_入力シート!H131&amp;","&amp;杜トラ_入力シート!I131&amp;","&amp;data!X126</f>
        <v>,,</v>
      </c>
      <c r="B125" s="294" t="str">
        <f>杜トラ_入力シート!H131&amp;","&amp;杜トラ_入力シート!I131&amp;","&amp;data!AD126</f>
        <v>,,</v>
      </c>
      <c r="C125" s="294" t="str">
        <f>杜トラ_入力シート!H131&amp;","&amp;杜トラ_入力シート!I131&amp;","&amp;data!AJ126</f>
        <v>,,</v>
      </c>
      <c r="D125" s="294" t="str">
        <f>杜トラ_入力シート!H131&amp;","&amp;杜トラ_入力シート!I131&amp;","&amp;data!AP126</f>
        <v>,,</v>
      </c>
      <c r="E125" s="294" t="str">
        <f>杜トラ_入力シート!H131&amp;","&amp;杜トラ_入力シート!I131&amp;","&amp;data!AV126</f>
        <v>,,</v>
      </c>
      <c r="F125" s="294" t="str">
        <f>data!X126&amp;","&amp;杜トラ_入力シート!S131</f>
        <v>,</v>
      </c>
      <c r="G125" s="294" t="str">
        <f>data!AD126&amp;","&amp;杜トラ_入力シート!X131</f>
        <v>,</v>
      </c>
      <c r="H125" s="294" t="str">
        <f>data!AJ126&amp;","&amp;杜トラ_入力シート!AC131</f>
        <v>,</v>
      </c>
      <c r="I125" s="294" t="str">
        <f>data!AP126&amp;","&amp;杜トラ_入力シート!AH131</f>
        <v>,</v>
      </c>
      <c r="J125" s="294" t="str">
        <f>data!AV126&amp;","&amp;杜トラ_入力シート!AM131</f>
        <v>,</v>
      </c>
      <c r="K125" s="294" t="str">
        <f>data!X126&amp;","&amp;COUNTIF($F$2:$J125,F125)</f>
        <v>,620</v>
      </c>
      <c r="L125" s="294" t="str">
        <f>data!AD126&amp;","&amp;COUNTIF($F$2:$J125,G125)</f>
        <v>,620</v>
      </c>
      <c r="M125" s="294" t="str">
        <f>data!AJ126&amp;","&amp;COUNTIF($F$2:$J125,H125)</f>
        <v>,620</v>
      </c>
      <c r="N125" s="294" t="str">
        <f>data!AP126&amp;","&amp;COUNTIF($F$2:$J125,I125)</f>
        <v>,620</v>
      </c>
      <c r="O125" s="294" t="str">
        <f>data!AV126&amp;","&amp;COUNTIF($F$2:$J125,J125)</f>
        <v>,620</v>
      </c>
    </row>
    <row r="126" spans="1:15">
      <c r="A126" s="294" t="str">
        <f>杜トラ_入力シート!H132&amp;","&amp;杜トラ_入力シート!I132&amp;","&amp;data!X127</f>
        <v>,,</v>
      </c>
      <c r="B126" s="294" t="str">
        <f>杜トラ_入力シート!H132&amp;","&amp;杜トラ_入力シート!I132&amp;","&amp;data!AD127</f>
        <v>,,</v>
      </c>
      <c r="C126" s="294" t="str">
        <f>杜トラ_入力シート!H132&amp;","&amp;杜トラ_入力シート!I132&amp;","&amp;data!AJ127</f>
        <v>,,</v>
      </c>
      <c r="D126" s="294" t="str">
        <f>杜トラ_入力シート!H132&amp;","&amp;杜トラ_入力シート!I132&amp;","&amp;data!AP127</f>
        <v>,,</v>
      </c>
      <c r="E126" s="294" t="str">
        <f>杜トラ_入力シート!H132&amp;","&amp;杜トラ_入力シート!I132&amp;","&amp;data!AV127</f>
        <v>,,</v>
      </c>
      <c r="F126" s="294" t="str">
        <f>data!X127&amp;","&amp;杜トラ_入力シート!S132</f>
        <v>,</v>
      </c>
      <c r="G126" s="294" t="str">
        <f>data!AD127&amp;","&amp;杜トラ_入力シート!X132</f>
        <v>,</v>
      </c>
      <c r="H126" s="294" t="str">
        <f>data!AJ127&amp;","&amp;杜トラ_入力シート!AC132</f>
        <v>,</v>
      </c>
      <c r="I126" s="294" t="str">
        <f>data!AP127&amp;","&amp;杜トラ_入力シート!AH132</f>
        <v>,</v>
      </c>
      <c r="J126" s="294" t="str">
        <f>data!AV127&amp;","&amp;杜トラ_入力シート!AM132</f>
        <v>,</v>
      </c>
      <c r="K126" s="294" t="str">
        <f>data!X127&amp;","&amp;COUNTIF($F$2:$J126,F126)</f>
        <v>,625</v>
      </c>
      <c r="L126" s="294" t="str">
        <f>data!AD127&amp;","&amp;COUNTIF($F$2:$J126,G126)</f>
        <v>,625</v>
      </c>
      <c r="M126" s="294" t="str">
        <f>data!AJ127&amp;","&amp;COUNTIF($F$2:$J126,H126)</f>
        <v>,625</v>
      </c>
      <c r="N126" s="294" t="str">
        <f>data!AP127&amp;","&amp;COUNTIF($F$2:$J126,I126)</f>
        <v>,625</v>
      </c>
      <c r="O126" s="294" t="str">
        <f>data!AV127&amp;","&amp;COUNTIF($F$2:$J126,J126)</f>
        <v>,625</v>
      </c>
    </row>
    <row r="127" spans="1:15">
      <c r="A127" s="294" t="str">
        <f>杜トラ_入力シート!H133&amp;","&amp;杜トラ_入力シート!I133&amp;","&amp;data!X128</f>
        <v>,,</v>
      </c>
      <c r="B127" s="294" t="str">
        <f>杜トラ_入力シート!H133&amp;","&amp;杜トラ_入力シート!I133&amp;","&amp;data!AD128</f>
        <v>,,</v>
      </c>
      <c r="C127" s="294" t="str">
        <f>杜トラ_入力シート!H133&amp;","&amp;杜トラ_入力シート!I133&amp;","&amp;data!AJ128</f>
        <v>,,</v>
      </c>
      <c r="D127" s="294" t="str">
        <f>杜トラ_入力シート!H133&amp;","&amp;杜トラ_入力シート!I133&amp;","&amp;data!AP128</f>
        <v>,,</v>
      </c>
      <c r="E127" s="294" t="str">
        <f>杜トラ_入力シート!H133&amp;","&amp;杜トラ_入力シート!I133&amp;","&amp;data!AV128</f>
        <v>,,</v>
      </c>
      <c r="F127" s="294" t="str">
        <f>data!X128&amp;","&amp;杜トラ_入力シート!S133</f>
        <v>,</v>
      </c>
      <c r="G127" s="294" t="str">
        <f>data!AD128&amp;","&amp;杜トラ_入力シート!X133</f>
        <v>,</v>
      </c>
      <c r="H127" s="294" t="str">
        <f>data!AJ128&amp;","&amp;杜トラ_入力シート!AC133</f>
        <v>,</v>
      </c>
      <c r="I127" s="294" t="str">
        <f>data!AP128&amp;","&amp;杜トラ_入力シート!AH133</f>
        <v>,</v>
      </c>
      <c r="J127" s="294" t="str">
        <f>data!AV128&amp;","&amp;杜トラ_入力シート!AM133</f>
        <v>,</v>
      </c>
      <c r="K127" s="294" t="str">
        <f>data!X128&amp;","&amp;COUNTIF($F$2:$J127,F127)</f>
        <v>,630</v>
      </c>
      <c r="L127" s="294" t="str">
        <f>data!AD128&amp;","&amp;COUNTIF($F$2:$J127,G127)</f>
        <v>,630</v>
      </c>
      <c r="M127" s="294" t="str">
        <f>data!AJ128&amp;","&amp;COUNTIF($F$2:$J127,H127)</f>
        <v>,630</v>
      </c>
      <c r="N127" s="294" t="str">
        <f>data!AP128&amp;","&amp;COUNTIF($F$2:$J127,I127)</f>
        <v>,630</v>
      </c>
      <c r="O127" s="294" t="str">
        <f>data!AV128&amp;","&amp;COUNTIF($F$2:$J127,J127)</f>
        <v>,630</v>
      </c>
    </row>
    <row r="128" spans="1:15">
      <c r="A128" s="294" t="str">
        <f>杜トラ_入力シート!H134&amp;","&amp;杜トラ_入力シート!I134&amp;","&amp;data!X129</f>
        <v>,,</v>
      </c>
      <c r="B128" s="294" t="str">
        <f>杜トラ_入力シート!H134&amp;","&amp;杜トラ_入力シート!I134&amp;","&amp;data!AD129</f>
        <v>,,</v>
      </c>
      <c r="C128" s="294" t="str">
        <f>杜トラ_入力シート!H134&amp;","&amp;杜トラ_入力シート!I134&amp;","&amp;data!AJ129</f>
        <v>,,</v>
      </c>
      <c r="D128" s="294" t="str">
        <f>杜トラ_入力シート!H134&amp;","&amp;杜トラ_入力シート!I134&amp;","&amp;data!AP129</f>
        <v>,,</v>
      </c>
      <c r="E128" s="294" t="str">
        <f>杜トラ_入力シート!H134&amp;","&amp;杜トラ_入力シート!I134&amp;","&amp;data!AV129</f>
        <v>,,</v>
      </c>
      <c r="F128" s="294" t="str">
        <f>data!X129&amp;","&amp;杜トラ_入力シート!S134</f>
        <v>,</v>
      </c>
      <c r="G128" s="294" t="str">
        <f>data!AD129&amp;","&amp;杜トラ_入力シート!X134</f>
        <v>,</v>
      </c>
      <c r="H128" s="294" t="str">
        <f>data!AJ129&amp;","&amp;杜トラ_入力シート!AC134</f>
        <v>,</v>
      </c>
      <c r="I128" s="294" t="str">
        <f>data!AP129&amp;","&amp;杜トラ_入力シート!AH134</f>
        <v>,</v>
      </c>
      <c r="J128" s="294" t="str">
        <f>data!AV129&amp;","&amp;杜トラ_入力シート!AM134</f>
        <v>,</v>
      </c>
      <c r="K128" s="294" t="str">
        <f>data!X129&amp;","&amp;COUNTIF($F$2:$J128,F128)</f>
        <v>,635</v>
      </c>
      <c r="L128" s="294" t="str">
        <f>data!AD129&amp;","&amp;COUNTIF($F$2:$J128,G128)</f>
        <v>,635</v>
      </c>
      <c r="M128" s="294" t="str">
        <f>data!AJ129&amp;","&amp;COUNTIF($F$2:$J128,H128)</f>
        <v>,635</v>
      </c>
      <c r="N128" s="294" t="str">
        <f>data!AP129&amp;","&amp;COUNTIF($F$2:$J128,I128)</f>
        <v>,635</v>
      </c>
      <c r="O128" s="294" t="str">
        <f>data!AV129&amp;","&amp;COUNTIF($F$2:$J128,J128)</f>
        <v>,635</v>
      </c>
    </row>
    <row r="129" spans="1:15">
      <c r="A129" s="294" t="str">
        <f>杜トラ_入力シート!H135&amp;","&amp;杜トラ_入力シート!I135&amp;","&amp;data!X130</f>
        <v>,,</v>
      </c>
      <c r="B129" s="294" t="str">
        <f>杜トラ_入力シート!H135&amp;","&amp;杜トラ_入力シート!I135&amp;","&amp;data!AD130</f>
        <v>,,</v>
      </c>
      <c r="C129" s="294" t="str">
        <f>杜トラ_入力シート!H135&amp;","&amp;杜トラ_入力シート!I135&amp;","&amp;data!AJ130</f>
        <v>,,</v>
      </c>
      <c r="D129" s="294" t="str">
        <f>杜トラ_入力シート!H135&amp;","&amp;杜トラ_入力シート!I135&amp;","&amp;data!AP130</f>
        <v>,,</v>
      </c>
      <c r="E129" s="294" t="str">
        <f>杜トラ_入力シート!H135&amp;","&amp;杜トラ_入力シート!I135&amp;","&amp;data!AV130</f>
        <v>,,</v>
      </c>
      <c r="F129" s="294" t="str">
        <f>data!X130&amp;","&amp;杜トラ_入力シート!S135</f>
        <v>,</v>
      </c>
      <c r="G129" s="294" t="str">
        <f>data!AD130&amp;","&amp;杜トラ_入力シート!X135</f>
        <v>,</v>
      </c>
      <c r="H129" s="294" t="str">
        <f>data!AJ130&amp;","&amp;杜トラ_入力シート!AC135</f>
        <v>,</v>
      </c>
      <c r="I129" s="294" t="str">
        <f>data!AP130&amp;","&amp;杜トラ_入力シート!AH135</f>
        <v>,</v>
      </c>
      <c r="J129" s="294" t="str">
        <f>data!AV130&amp;","&amp;杜トラ_入力シート!AM135</f>
        <v>,</v>
      </c>
      <c r="K129" s="294" t="str">
        <f>data!X130&amp;","&amp;COUNTIF($F$2:$J129,F129)</f>
        <v>,640</v>
      </c>
      <c r="L129" s="294" t="str">
        <f>data!AD130&amp;","&amp;COUNTIF($F$2:$J129,G129)</f>
        <v>,640</v>
      </c>
      <c r="M129" s="294" t="str">
        <f>data!AJ130&amp;","&amp;COUNTIF($F$2:$J129,H129)</f>
        <v>,640</v>
      </c>
      <c r="N129" s="294" t="str">
        <f>data!AP130&amp;","&amp;COUNTIF($F$2:$J129,I129)</f>
        <v>,640</v>
      </c>
      <c r="O129" s="294" t="str">
        <f>data!AV130&amp;","&amp;COUNTIF($F$2:$J129,J129)</f>
        <v>,640</v>
      </c>
    </row>
    <row r="130" spans="1:15">
      <c r="A130" s="294" t="str">
        <f>杜トラ_入力シート!H136&amp;","&amp;杜トラ_入力シート!I136&amp;","&amp;data!X131</f>
        <v>,,</v>
      </c>
      <c r="B130" s="294" t="str">
        <f>杜トラ_入力シート!H136&amp;","&amp;杜トラ_入力シート!I136&amp;","&amp;data!AD131</f>
        <v>,,</v>
      </c>
      <c r="C130" s="294" t="str">
        <f>杜トラ_入力シート!H136&amp;","&amp;杜トラ_入力シート!I136&amp;","&amp;data!AJ131</f>
        <v>,,</v>
      </c>
      <c r="D130" s="294" t="str">
        <f>杜トラ_入力シート!H136&amp;","&amp;杜トラ_入力シート!I136&amp;","&amp;data!AP131</f>
        <v>,,</v>
      </c>
      <c r="E130" s="294" t="str">
        <f>杜トラ_入力シート!H136&amp;","&amp;杜トラ_入力シート!I136&amp;","&amp;data!AV131</f>
        <v>,,</v>
      </c>
      <c r="F130" s="294" t="str">
        <f>data!X131&amp;","&amp;杜トラ_入力シート!S136</f>
        <v>,</v>
      </c>
      <c r="G130" s="294" t="str">
        <f>data!AD131&amp;","&amp;杜トラ_入力シート!X136</f>
        <v>,</v>
      </c>
      <c r="H130" s="294" t="str">
        <f>data!AJ131&amp;","&amp;杜トラ_入力シート!AC136</f>
        <v>,</v>
      </c>
      <c r="I130" s="294" t="str">
        <f>data!AP131&amp;","&amp;杜トラ_入力シート!AH136</f>
        <v>,</v>
      </c>
      <c r="J130" s="294" t="str">
        <f>data!AV131&amp;","&amp;杜トラ_入力シート!AM136</f>
        <v>,</v>
      </c>
      <c r="K130" s="294" t="str">
        <f>data!X131&amp;","&amp;COUNTIF($F$2:$J130,F130)</f>
        <v>,645</v>
      </c>
      <c r="L130" s="294" t="str">
        <f>data!AD131&amp;","&amp;COUNTIF($F$2:$J130,G130)</f>
        <v>,645</v>
      </c>
      <c r="M130" s="294" t="str">
        <f>data!AJ131&amp;","&amp;COUNTIF($F$2:$J130,H130)</f>
        <v>,645</v>
      </c>
      <c r="N130" s="294" t="str">
        <f>data!AP131&amp;","&amp;COUNTIF($F$2:$J130,I130)</f>
        <v>,645</v>
      </c>
      <c r="O130" s="294" t="str">
        <f>data!AV131&amp;","&amp;COUNTIF($F$2:$J130,J130)</f>
        <v>,645</v>
      </c>
    </row>
    <row r="131" spans="1:15">
      <c r="A131" s="294" t="str">
        <f>杜トラ_入力シート!H137&amp;","&amp;杜トラ_入力シート!I137&amp;","&amp;data!X132</f>
        <v>,,</v>
      </c>
      <c r="B131" s="294" t="str">
        <f>杜トラ_入力シート!H137&amp;","&amp;杜トラ_入力シート!I137&amp;","&amp;data!AD132</f>
        <v>,,</v>
      </c>
      <c r="C131" s="294" t="str">
        <f>杜トラ_入力シート!H137&amp;","&amp;杜トラ_入力シート!I137&amp;","&amp;data!AJ132</f>
        <v>,,</v>
      </c>
      <c r="D131" s="294" t="str">
        <f>杜トラ_入力シート!H137&amp;","&amp;杜トラ_入力シート!I137&amp;","&amp;data!AP132</f>
        <v>,,</v>
      </c>
      <c r="E131" s="294" t="str">
        <f>杜トラ_入力シート!H137&amp;","&amp;杜トラ_入力シート!I137&amp;","&amp;data!AV132</f>
        <v>,,</v>
      </c>
      <c r="F131" s="294" t="str">
        <f>data!X132&amp;","&amp;杜トラ_入力シート!S137</f>
        <v>,</v>
      </c>
      <c r="G131" s="294" t="str">
        <f>data!AD132&amp;","&amp;杜トラ_入力シート!X137</f>
        <v>,</v>
      </c>
      <c r="H131" s="294" t="str">
        <f>data!AJ132&amp;","&amp;杜トラ_入力シート!AC137</f>
        <v>,</v>
      </c>
      <c r="I131" s="294" t="str">
        <f>data!AP132&amp;","&amp;杜トラ_入力シート!AH137</f>
        <v>,</v>
      </c>
      <c r="J131" s="294" t="str">
        <f>data!AV132&amp;","&amp;杜トラ_入力シート!AM137</f>
        <v>,</v>
      </c>
      <c r="K131" s="294" t="str">
        <f>data!X132&amp;","&amp;COUNTIF($F$2:$J131,F131)</f>
        <v>,650</v>
      </c>
      <c r="L131" s="294" t="str">
        <f>data!AD132&amp;","&amp;COUNTIF($F$2:$J131,G131)</f>
        <v>,650</v>
      </c>
      <c r="M131" s="294" t="str">
        <f>data!AJ132&amp;","&amp;COUNTIF($F$2:$J131,H131)</f>
        <v>,650</v>
      </c>
      <c r="N131" s="294" t="str">
        <f>data!AP132&amp;","&amp;COUNTIF($F$2:$J131,I131)</f>
        <v>,650</v>
      </c>
      <c r="O131" s="294" t="str">
        <f>data!AV132&amp;","&amp;COUNTIF($F$2:$J131,J131)</f>
        <v>,650</v>
      </c>
    </row>
    <row r="132" spans="1:15">
      <c r="A132" s="294" t="str">
        <f>杜トラ_入力シート!H138&amp;","&amp;杜トラ_入力シート!I138&amp;","&amp;data!X133</f>
        <v>,,</v>
      </c>
      <c r="B132" s="294" t="str">
        <f>杜トラ_入力シート!H138&amp;","&amp;杜トラ_入力シート!I138&amp;","&amp;data!AD133</f>
        <v>,,</v>
      </c>
      <c r="C132" s="294" t="str">
        <f>杜トラ_入力シート!H138&amp;","&amp;杜トラ_入力シート!I138&amp;","&amp;data!AJ133</f>
        <v>,,</v>
      </c>
      <c r="D132" s="294" t="str">
        <f>杜トラ_入力シート!H138&amp;","&amp;杜トラ_入力シート!I138&amp;","&amp;data!AP133</f>
        <v>,,</v>
      </c>
      <c r="E132" s="294" t="str">
        <f>杜トラ_入力シート!H138&amp;","&amp;杜トラ_入力シート!I138&amp;","&amp;data!AV133</f>
        <v>,,</v>
      </c>
      <c r="F132" s="294" t="str">
        <f>data!X133&amp;","&amp;杜トラ_入力シート!S138</f>
        <v>,</v>
      </c>
      <c r="G132" s="294" t="str">
        <f>data!AD133&amp;","&amp;杜トラ_入力シート!X138</f>
        <v>,</v>
      </c>
      <c r="H132" s="294" t="str">
        <f>data!AJ133&amp;","&amp;杜トラ_入力シート!AC138</f>
        <v>,</v>
      </c>
      <c r="I132" s="294" t="str">
        <f>data!AP133&amp;","&amp;杜トラ_入力シート!AH138</f>
        <v>,</v>
      </c>
      <c r="J132" s="294" t="str">
        <f>data!AV133&amp;","&amp;杜トラ_入力シート!AM138</f>
        <v>,</v>
      </c>
      <c r="K132" s="294" t="str">
        <f>data!X133&amp;","&amp;COUNTIF($F$2:$J132,F132)</f>
        <v>,655</v>
      </c>
      <c r="L132" s="294" t="str">
        <f>data!AD133&amp;","&amp;COUNTIF($F$2:$J132,G132)</f>
        <v>,655</v>
      </c>
      <c r="M132" s="294" t="str">
        <f>data!AJ133&amp;","&amp;COUNTIF($F$2:$J132,H132)</f>
        <v>,655</v>
      </c>
      <c r="N132" s="294" t="str">
        <f>data!AP133&amp;","&amp;COUNTIF($F$2:$J132,I132)</f>
        <v>,655</v>
      </c>
      <c r="O132" s="294" t="str">
        <f>data!AV133&amp;","&amp;COUNTIF($F$2:$J132,J132)</f>
        <v>,655</v>
      </c>
    </row>
    <row r="133" spans="1:15">
      <c r="A133" s="294" t="str">
        <f>杜トラ_入力シート!H139&amp;","&amp;杜トラ_入力シート!I139&amp;","&amp;data!X134</f>
        <v>,,</v>
      </c>
      <c r="B133" s="294" t="str">
        <f>杜トラ_入力シート!H139&amp;","&amp;杜トラ_入力シート!I139&amp;","&amp;data!AD134</f>
        <v>,,</v>
      </c>
      <c r="C133" s="294" t="str">
        <f>杜トラ_入力シート!H139&amp;","&amp;杜トラ_入力シート!I139&amp;","&amp;data!AJ134</f>
        <v>,,</v>
      </c>
      <c r="D133" s="294" t="str">
        <f>杜トラ_入力シート!H139&amp;","&amp;杜トラ_入力シート!I139&amp;","&amp;data!AP134</f>
        <v>,,</v>
      </c>
      <c r="E133" s="294" t="str">
        <f>杜トラ_入力シート!H139&amp;","&amp;杜トラ_入力シート!I139&amp;","&amp;data!AV134</f>
        <v>,,</v>
      </c>
      <c r="F133" s="294" t="str">
        <f>data!X134&amp;","&amp;杜トラ_入力シート!S139</f>
        <v>,</v>
      </c>
      <c r="G133" s="294" t="str">
        <f>data!AD134&amp;","&amp;杜トラ_入力シート!X139</f>
        <v>,</v>
      </c>
      <c r="H133" s="294" t="str">
        <f>data!AJ134&amp;","&amp;杜トラ_入力シート!AC139</f>
        <v>,</v>
      </c>
      <c r="I133" s="294" t="str">
        <f>data!AP134&amp;","&amp;杜トラ_入力シート!AH139</f>
        <v>,</v>
      </c>
      <c r="J133" s="294" t="str">
        <f>data!AV134&amp;","&amp;杜トラ_入力シート!AM139</f>
        <v>,</v>
      </c>
      <c r="K133" s="294" t="str">
        <f>data!X134&amp;","&amp;COUNTIF($F$2:$J133,F133)</f>
        <v>,660</v>
      </c>
      <c r="L133" s="294" t="str">
        <f>data!AD134&amp;","&amp;COUNTIF($F$2:$J133,G133)</f>
        <v>,660</v>
      </c>
      <c r="M133" s="294" t="str">
        <f>data!AJ134&amp;","&amp;COUNTIF($F$2:$J133,H133)</f>
        <v>,660</v>
      </c>
      <c r="N133" s="294" t="str">
        <f>data!AP134&amp;","&amp;COUNTIF($F$2:$J133,I133)</f>
        <v>,660</v>
      </c>
      <c r="O133" s="294" t="str">
        <f>data!AV134&amp;","&amp;COUNTIF($F$2:$J133,J133)</f>
        <v>,660</v>
      </c>
    </row>
    <row r="134" spans="1:15">
      <c r="A134" s="294" t="str">
        <f>杜トラ_入力シート!H140&amp;","&amp;杜トラ_入力シート!I140&amp;","&amp;data!X135</f>
        <v>,,</v>
      </c>
      <c r="B134" s="294" t="str">
        <f>杜トラ_入力シート!H140&amp;","&amp;杜トラ_入力シート!I140&amp;","&amp;data!AD135</f>
        <v>,,</v>
      </c>
      <c r="C134" s="294" t="str">
        <f>杜トラ_入力シート!H140&amp;","&amp;杜トラ_入力シート!I140&amp;","&amp;data!AJ135</f>
        <v>,,</v>
      </c>
      <c r="D134" s="294" t="str">
        <f>杜トラ_入力シート!H140&amp;","&amp;杜トラ_入力シート!I140&amp;","&amp;data!AP135</f>
        <v>,,</v>
      </c>
      <c r="E134" s="294" t="str">
        <f>杜トラ_入力シート!H140&amp;","&amp;杜トラ_入力シート!I140&amp;","&amp;data!AV135</f>
        <v>,,</v>
      </c>
      <c r="F134" s="294" t="str">
        <f>data!X135&amp;","&amp;杜トラ_入力シート!S140</f>
        <v>,</v>
      </c>
      <c r="G134" s="294" t="str">
        <f>data!AD135&amp;","&amp;杜トラ_入力シート!X140</f>
        <v>,</v>
      </c>
      <c r="H134" s="294" t="str">
        <f>data!AJ135&amp;","&amp;杜トラ_入力シート!AC140</f>
        <v>,</v>
      </c>
      <c r="I134" s="294" t="str">
        <f>data!AP135&amp;","&amp;杜トラ_入力シート!AH140</f>
        <v>,</v>
      </c>
      <c r="J134" s="294" t="str">
        <f>data!AV135&amp;","&amp;杜トラ_入力シート!AM140</f>
        <v>,</v>
      </c>
      <c r="K134" s="294" t="str">
        <f>data!X135&amp;","&amp;COUNTIF($F$2:$J134,F134)</f>
        <v>,665</v>
      </c>
      <c r="L134" s="294" t="str">
        <f>data!AD135&amp;","&amp;COUNTIF($F$2:$J134,G134)</f>
        <v>,665</v>
      </c>
      <c r="M134" s="294" t="str">
        <f>data!AJ135&amp;","&amp;COUNTIF($F$2:$J134,H134)</f>
        <v>,665</v>
      </c>
      <c r="N134" s="294" t="str">
        <f>data!AP135&amp;","&amp;COUNTIF($F$2:$J134,I134)</f>
        <v>,665</v>
      </c>
      <c r="O134" s="294" t="str">
        <f>data!AV135&amp;","&amp;COUNTIF($F$2:$J134,J134)</f>
        <v>,665</v>
      </c>
    </row>
    <row r="135" spans="1:15">
      <c r="A135" s="294" t="str">
        <f>杜トラ_入力シート!H141&amp;","&amp;杜トラ_入力シート!I141&amp;","&amp;data!X136</f>
        <v>,,</v>
      </c>
      <c r="B135" s="294" t="str">
        <f>杜トラ_入力シート!H141&amp;","&amp;杜トラ_入力シート!I141&amp;","&amp;data!AD136</f>
        <v>,,</v>
      </c>
      <c r="C135" s="294" t="str">
        <f>杜トラ_入力シート!H141&amp;","&amp;杜トラ_入力シート!I141&amp;","&amp;data!AJ136</f>
        <v>,,</v>
      </c>
      <c r="D135" s="294" t="str">
        <f>杜トラ_入力シート!H141&amp;","&amp;杜トラ_入力シート!I141&amp;","&amp;data!AP136</f>
        <v>,,</v>
      </c>
      <c r="E135" s="294" t="str">
        <f>杜トラ_入力シート!H141&amp;","&amp;杜トラ_入力シート!I141&amp;","&amp;data!AV136</f>
        <v>,,</v>
      </c>
      <c r="F135" s="294" t="str">
        <f>data!X136&amp;","&amp;杜トラ_入力シート!S141</f>
        <v>,</v>
      </c>
      <c r="G135" s="294" t="str">
        <f>data!AD136&amp;","&amp;杜トラ_入力シート!X141</f>
        <v>,</v>
      </c>
      <c r="H135" s="294" t="str">
        <f>data!AJ136&amp;","&amp;杜トラ_入力シート!AC141</f>
        <v>,</v>
      </c>
      <c r="I135" s="294" t="str">
        <f>data!AP136&amp;","&amp;杜トラ_入力シート!AH141</f>
        <v>,</v>
      </c>
      <c r="J135" s="294" t="str">
        <f>data!AV136&amp;","&amp;杜トラ_入力シート!AM141</f>
        <v>,</v>
      </c>
      <c r="K135" s="294" t="str">
        <f>data!X136&amp;","&amp;COUNTIF($F$2:$J135,F135)</f>
        <v>,670</v>
      </c>
      <c r="L135" s="294" t="str">
        <f>data!AD136&amp;","&amp;COUNTIF($F$2:$J135,G135)</f>
        <v>,670</v>
      </c>
      <c r="M135" s="294" t="str">
        <f>data!AJ136&amp;","&amp;COUNTIF($F$2:$J135,H135)</f>
        <v>,670</v>
      </c>
      <c r="N135" s="294" t="str">
        <f>data!AP136&amp;","&amp;COUNTIF($F$2:$J135,I135)</f>
        <v>,670</v>
      </c>
      <c r="O135" s="294" t="str">
        <f>data!AV136&amp;","&amp;COUNTIF($F$2:$J135,J135)</f>
        <v>,670</v>
      </c>
    </row>
    <row r="136" spans="1:15">
      <c r="A136" s="294" t="str">
        <f>杜トラ_入力シート!H142&amp;","&amp;杜トラ_入力シート!I142&amp;","&amp;data!X137</f>
        <v>,,</v>
      </c>
      <c r="B136" s="294" t="str">
        <f>杜トラ_入力シート!H142&amp;","&amp;杜トラ_入力シート!I142&amp;","&amp;data!AD137</f>
        <v>,,</v>
      </c>
      <c r="C136" s="294" t="str">
        <f>杜トラ_入力シート!H142&amp;","&amp;杜トラ_入力シート!I142&amp;","&amp;data!AJ137</f>
        <v>,,</v>
      </c>
      <c r="D136" s="294" t="str">
        <f>杜トラ_入力シート!H142&amp;","&amp;杜トラ_入力シート!I142&amp;","&amp;data!AP137</f>
        <v>,,</v>
      </c>
      <c r="E136" s="294" t="str">
        <f>杜トラ_入力シート!H142&amp;","&amp;杜トラ_入力シート!I142&amp;","&amp;data!AV137</f>
        <v>,,</v>
      </c>
      <c r="F136" s="294" t="str">
        <f>data!X137&amp;","&amp;杜トラ_入力シート!S142</f>
        <v>,</v>
      </c>
      <c r="G136" s="294" t="str">
        <f>data!AD137&amp;","&amp;杜トラ_入力シート!X142</f>
        <v>,</v>
      </c>
      <c r="H136" s="294" t="str">
        <f>data!AJ137&amp;","&amp;杜トラ_入力シート!AC142</f>
        <v>,</v>
      </c>
      <c r="I136" s="294" t="str">
        <f>data!AP137&amp;","&amp;杜トラ_入力シート!AH142</f>
        <v>,</v>
      </c>
      <c r="J136" s="294" t="str">
        <f>data!AV137&amp;","&amp;杜トラ_入力シート!AM142</f>
        <v>,</v>
      </c>
      <c r="K136" s="294" t="str">
        <f>data!X137&amp;","&amp;COUNTIF($F$2:$J136,F136)</f>
        <v>,675</v>
      </c>
      <c r="L136" s="294" t="str">
        <f>data!AD137&amp;","&amp;COUNTIF($F$2:$J136,G136)</f>
        <v>,675</v>
      </c>
      <c r="M136" s="294" t="str">
        <f>data!AJ137&amp;","&amp;COUNTIF($F$2:$J136,H136)</f>
        <v>,675</v>
      </c>
      <c r="N136" s="294" t="str">
        <f>data!AP137&amp;","&amp;COUNTIF($F$2:$J136,I136)</f>
        <v>,675</v>
      </c>
      <c r="O136" s="294" t="str">
        <f>data!AV137&amp;","&amp;COUNTIF($F$2:$J136,J136)</f>
        <v>,675</v>
      </c>
    </row>
    <row r="137" spans="1:15">
      <c r="A137" s="294" t="str">
        <f>杜トラ_入力シート!H143&amp;","&amp;杜トラ_入力シート!I143&amp;","&amp;data!X138</f>
        <v>,,</v>
      </c>
      <c r="B137" s="294" t="str">
        <f>杜トラ_入力シート!H143&amp;","&amp;杜トラ_入力シート!I143&amp;","&amp;data!AD138</f>
        <v>,,</v>
      </c>
      <c r="C137" s="294" t="str">
        <f>杜トラ_入力シート!H143&amp;","&amp;杜トラ_入力シート!I143&amp;","&amp;data!AJ138</f>
        <v>,,</v>
      </c>
      <c r="D137" s="294" t="str">
        <f>杜トラ_入力シート!H143&amp;","&amp;杜トラ_入力シート!I143&amp;","&amp;data!AP138</f>
        <v>,,</v>
      </c>
      <c r="E137" s="294" t="str">
        <f>杜トラ_入力シート!H143&amp;","&amp;杜トラ_入力シート!I143&amp;","&amp;data!AV138</f>
        <v>,,</v>
      </c>
      <c r="F137" s="294" t="str">
        <f>data!X138&amp;","&amp;杜トラ_入力シート!S143</f>
        <v>,</v>
      </c>
      <c r="G137" s="294" t="str">
        <f>data!AD138&amp;","&amp;杜トラ_入力シート!X143</f>
        <v>,</v>
      </c>
      <c r="H137" s="294" t="str">
        <f>data!AJ138&amp;","&amp;杜トラ_入力シート!AC143</f>
        <v>,</v>
      </c>
      <c r="I137" s="294" t="str">
        <f>data!AP138&amp;","&amp;杜トラ_入力シート!AH143</f>
        <v>,</v>
      </c>
      <c r="J137" s="294" t="str">
        <f>data!AV138&amp;","&amp;杜トラ_入力シート!AM143</f>
        <v>,</v>
      </c>
      <c r="K137" s="294" t="str">
        <f>data!X138&amp;","&amp;COUNTIF($F$2:$J137,F137)</f>
        <v>,680</v>
      </c>
      <c r="L137" s="294" t="str">
        <f>data!AD138&amp;","&amp;COUNTIF($F$2:$J137,G137)</f>
        <v>,680</v>
      </c>
      <c r="M137" s="294" t="str">
        <f>data!AJ138&amp;","&amp;COUNTIF($F$2:$J137,H137)</f>
        <v>,680</v>
      </c>
      <c r="N137" s="294" t="str">
        <f>data!AP138&amp;","&amp;COUNTIF($F$2:$J137,I137)</f>
        <v>,680</v>
      </c>
      <c r="O137" s="294" t="str">
        <f>data!AV138&amp;","&amp;COUNTIF($F$2:$J137,J137)</f>
        <v>,680</v>
      </c>
    </row>
    <row r="138" spans="1:15">
      <c r="A138" s="294" t="str">
        <f>杜トラ_入力シート!H144&amp;","&amp;杜トラ_入力シート!I144&amp;","&amp;data!X139</f>
        <v>,,</v>
      </c>
      <c r="B138" s="294" t="str">
        <f>杜トラ_入力シート!H144&amp;","&amp;杜トラ_入力シート!I144&amp;","&amp;data!AD139</f>
        <v>,,</v>
      </c>
      <c r="C138" s="294" t="str">
        <f>杜トラ_入力シート!H144&amp;","&amp;杜トラ_入力シート!I144&amp;","&amp;data!AJ139</f>
        <v>,,</v>
      </c>
      <c r="D138" s="294" t="str">
        <f>杜トラ_入力シート!H144&amp;","&amp;杜トラ_入力シート!I144&amp;","&amp;data!AP139</f>
        <v>,,</v>
      </c>
      <c r="E138" s="294" t="str">
        <f>杜トラ_入力シート!H144&amp;","&amp;杜トラ_入力シート!I144&amp;","&amp;data!AV139</f>
        <v>,,</v>
      </c>
      <c r="F138" s="294" t="str">
        <f>data!X139&amp;","&amp;杜トラ_入力シート!S144</f>
        <v>,</v>
      </c>
      <c r="G138" s="294" t="str">
        <f>data!AD139&amp;","&amp;杜トラ_入力シート!X144</f>
        <v>,</v>
      </c>
      <c r="H138" s="294" t="str">
        <f>data!AJ139&amp;","&amp;杜トラ_入力シート!AC144</f>
        <v>,</v>
      </c>
      <c r="I138" s="294" t="str">
        <f>data!AP139&amp;","&amp;杜トラ_入力シート!AH144</f>
        <v>,</v>
      </c>
      <c r="J138" s="294" t="str">
        <f>data!AV139&amp;","&amp;杜トラ_入力シート!AM144</f>
        <v>,</v>
      </c>
      <c r="K138" s="294" t="str">
        <f>data!X139&amp;","&amp;COUNTIF($F$2:$J138,F138)</f>
        <v>,685</v>
      </c>
      <c r="L138" s="294" t="str">
        <f>data!AD139&amp;","&amp;COUNTIF($F$2:$J138,G138)</f>
        <v>,685</v>
      </c>
      <c r="M138" s="294" t="str">
        <f>data!AJ139&amp;","&amp;COUNTIF($F$2:$J138,H138)</f>
        <v>,685</v>
      </c>
      <c r="N138" s="294" t="str">
        <f>data!AP139&amp;","&amp;COUNTIF($F$2:$J138,I138)</f>
        <v>,685</v>
      </c>
      <c r="O138" s="294" t="str">
        <f>data!AV139&amp;","&amp;COUNTIF($F$2:$J138,J138)</f>
        <v>,685</v>
      </c>
    </row>
    <row r="139" spans="1:15">
      <c r="A139" s="294" t="str">
        <f>杜トラ_入力シート!H145&amp;","&amp;杜トラ_入力シート!I145&amp;","&amp;data!X140</f>
        <v>,,</v>
      </c>
      <c r="B139" s="294" t="str">
        <f>杜トラ_入力シート!H145&amp;","&amp;杜トラ_入力シート!I145&amp;","&amp;data!AD140</f>
        <v>,,</v>
      </c>
      <c r="C139" s="294" t="str">
        <f>杜トラ_入力シート!H145&amp;","&amp;杜トラ_入力シート!I145&amp;","&amp;data!AJ140</f>
        <v>,,</v>
      </c>
      <c r="D139" s="294" t="str">
        <f>杜トラ_入力シート!H145&amp;","&amp;杜トラ_入力シート!I145&amp;","&amp;data!AP140</f>
        <v>,,</v>
      </c>
      <c r="E139" s="294" t="str">
        <f>杜トラ_入力シート!H145&amp;","&amp;杜トラ_入力シート!I145&amp;","&amp;data!AV140</f>
        <v>,,</v>
      </c>
      <c r="F139" s="294" t="str">
        <f>data!X140&amp;","&amp;杜トラ_入力シート!S145</f>
        <v>,</v>
      </c>
      <c r="G139" s="294" t="str">
        <f>data!AD140&amp;","&amp;杜トラ_入力シート!X145</f>
        <v>,</v>
      </c>
      <c r="H139" s="294" t="str">
        <f>data!AJ140&amp;","&amp;杜トラ_入力シート!AC145</f>
        <v>,</v>
      </c>
      <c r="I139" s="294" t="str">
        <f>data!AP140&amp;","&amp;杜トラ_入力シート!AH145</f>
        <v>,</v>
      </c>
      <c r="J139" s="294" t="str">
        <f>data!AV140&amp;","&amp;杜トラ_入力シート!AM145</f>
        <v>,</v>
      </c>
      <c r="K139" s="294" t="str">
        <f>data!X140&amp;","&amp;COUNTIF($F$2:$J139,F139)</f>
        <v>,690</v>
      </c>
      <c r="L139" s="294" t="str">
        <f>data!AD140&amp;","&amp;COUNTIF($F$2:$J139,G139)</f>
        <v>,690</v>
      </c>
      <c r="M139" s="294" t="str">
        <f>data!AJ140&amp;","&amp;COUNTIF($F$2:$J139,H139)</f>
        <v>,690</v>
      </c>
      <c r="N139" s="294" t="str">
        <f>data!AP140&amp;","&amp;COUNTIF($F$2:$J139,I139)</f>
        <v>,690</v>
      </c>
      <c r="O139" s="294" t="str">
        <f>data!AV140&amp;","&amp;COUNTIF($F$2:$J139,J139)</f>
        <v>,690</v>
      </c>
    </row>
    <row r="140" spans="1:15">
      <c r="A140" s="294" t="str">
        <f>杜トラ_入力シート!H146&amp;","&amp;杜トラ_入力シート!I146&amp;","&amp;data!X141</f>
        <v>,,</v>
      </c>
      <c r="B140" s="294" t="str">
        <f>杜トラ_入力シート!H146&amp;","&amp;杜トラ_入力シート!I146&amp;","&amp;data!AD141</f>
        <v>,,</v>
      </c>
      <c r="C140" s="294" t="str">
        <f>杜トラ_入力シート!H146&amp;","&amp;杜トラ_入力シート!I146&amp;","&amp;data!AJ141</f>
        <v>,,</v>
      </c>
      <c r="D140" s="294" t="str">
        <f>杜トラ_入力シート!H146&amp;","&amp;杜トラ_入力シート!I146&amp;","&amp;data!AP141</f>
        <v>,,</v>
      </c>
      <c r="E140" s="294" t="str">
        <f>杜トラ_入力シート!H146&amp;","&amp;杜トラ_入力シート!I146&amp;","&amp;data!AV141</f>
        <v>,,</v>
      </c>
      <c r="F140" s="294" t="str">
        <f>data!X141&amp;","&amp;杜トラ_入力シート!S146</f>
        <v>,</v>
      </c>
      <c r="G140" s="294" t="str">
        <f>data!AD141&amp;","&amp;杜トラ_入力シート!X146</f>
        <v>,</v>
      </c>
      <c r="H140" s="294" t="str">
        <f>data!AJ141&amp;","&amp;杜トラ_入力シート!AC146</f>
        <v>,</v>
      </c>
      <c r="I140" s="294" t="str">
        <f>data!AP141&amp;","&amp;杜トラ_入力シート!AH146</f>
        <v>,</v>
      </c>
      <c r="J140" s="294" t="str">
        <f>data!AV141&amp;","&amp;杜トラ_入力シート!AM146</f>
        <v>,</v>
      </c>
      <c r="K140" s="294" t="str">
        <f>data!X141&amp;","&amp;COUNTIF($F$2:$J140,F140)</f>
        <v>,695</v>
      </c>
      <c r="L140" s="294" t="str">
        <f>data!AD141&amp;","&amp;COUNTIF($F$2:$J140,G140)</f>
        <v>,695</v>
      </c>
      <c r="M140" s="294" t="str">
        <f>data!AJ141&amp;","&amp;COUNTIF($F$2:$J140,H140)</f>
        <v>,695</v>
      </c>
      <c r="N140" s="294" t="str">
        <f>data!AP141&amp;","&amp;COUNTIF($F$2:$J140,I140)</f>
        <v>,695</v>
      </c>
      <c r="O140" s="294" t="str">
        <f>data!AV141&amp;","&amp;COUNTIF($F$2:$J140,J140)</f>
        <v>,695</v>
      </c>
    </row>
    <row r="141" spans="1:15">
      <c r="A141" s="294" t="str">
        <f>杜トラ_入力シート!H147&amp;","&amp;杜トラ_入力シート!I147&amp;","&amp;data!X142</f>
        <v>,,</v>
      </c>
      <c r="B141" s="294" t="str">
        <f>杜トラ_入力シート!H147&amp;","&amp;杜トラ_入力シート!I147&amp;","&amp;data!AD142</f>
        <v>,,</v>
      </c>
      <c r="C141" s="294" t="str">
        <f>杜トラ_入力シート!H147&amp;","&amp;杜トラ_入力シート!I147&amp;","&amp;data!AJ142</f>
        <v>,,</v>
      </c>
      <c r="D141" s="294" t="str">
        <f>杜トラ_入力シート!H147&amp;","&amp;杜トラ_入力シート!I147&amp;","&amp;data!AP142</f>
        <v>,,</v>
      </c>
      <c r="E141" s="294" t="str">
        <f>杜トラ_入力シート!H147&amp;","&amp;杜トラ_入力シート!I147&amp;","&amp;data!AV142</f>
        <v>,,</v>
      </c>
      <c r="F141" s="294" t="str">
        <f>data!X142&amp;","&amp;杜トラ_入力シート!S147</f>
        <v>,</v>
      </c>
      <c r="G141" s="294" t="str">
        <f>data!AD142&amp;","&amp;杜トラ_入力シート!X147</f>
        <v>,</v>
      </c>
      <c r="H141" s="294" t="str">
        <f>data!AJ142&amp;","&amp;杜トラ_入力シート!AC147</f>
        <v>,</v>
      </c>
      <c r="I141" s="294" t="str">
        <f>data!AP142&amp;","&amp;杜トラ_入力シート!AH147</f>
        <v>,</v>
      </c>
      <c r="J141" s="294" t="str">
        <f>data!AV142&amp;","&amp;杜トラ_入力シート!AM147</f>
        <v>,</v>
      </c>
      <c r="K141" s="294" t="str">
        <f>data!X142&amp;","&amp;COUNTIF($F$2:$J141,F141)</f>
        <v>,700</v>
      </c>
      <c r="L141" s="294" t="str">
        <f>data!AD142&amp;","&amp;COUNTIF($F$2:$J141,G141)</f>
        <v>,700</v>
      </c>
      <c r="M141" s="294" t="str">
        <f>data!AJ142&amp;","&amp;COUNTIF($F$2:$J141,H141)</f>
        <v>,700</v>
      </c>
      <c r="N141" s="294" t="str">
        <f>data!AP142&amp;","&amp;COUNTIF($F$2:$J141,I141)</f>
        <v>,700</v>
      </c>
      <c r="O141" s="294" t="str">
        <f>data!AV142&amp;","&amp;COUNTIF($F$2:$J141,J141)</f>
        <v>,700</v>
      </c>
    </row>
    <row r="142" spans="1:15">
      <c r="A142" s="294" t="str">
        <f>杜トラ_入力シート!H148&amp;","&amp;杜トラ_入力シート!I148&amp;","&amp;data!X143</f>
        <v>,,</v>
      </c>
      <c r="B142" s="294" t="str">
        <f>杜トラ_入力シート!H148&amp;","&amp;杜トラ_入力シート!I148&amp;","&amp;data!AD143</f>
        <v>,,</v>
      </c>
      <c r="C142" s="294" t="str">
        <f>杜トラ_入力シート!H148&amp;","&amp;杜トラ_入力シート!I148&amp;","&amp;data!AJ143</f>
        <v>,,</v>
      </c>
      <c r="D142" s="294" t="str">
        <f>杜トラ_入力シート!H148&amp;","&amp;杜トラ_入力シート!I148&amp;","&amp;data!AP143</f>
        <v>,,</v>
      </c>
      <c r="E142" s="294" t="str">
        <f>杜トラ_入力シート!H148&amp;","&amp;杜トラ_入力シート!I148&amp;","&amp;data!AV143</f>
        <v>,,</v>
      </c>
      <c r="F142" s="294" t="str">
        <f>data!X143&amp;","&amp;杜トラ_入力シート!S148</f>
        <v>,</v>
      </c>
      <c r="G142" s="294" t="str">
        <f>data!AD143&amp;","&amp;杜トラ_入力シート!X148</f>
        <v>,</v>
      </c>
      <c r="H142" s="294" t="str">
        <f>data!AJ143&amp;","&amp;杜トラ_入力シート!AC148</f>
        <v>,</v>
      </c>
      <c r="I142" s="294" t="str">
        <f>data!AP143&amp;","&amp;杜トラ_入力シート!AH148</f>
        <v>,</v>
      </c>
      <c r="J142" s="294" t="str">
        <f>data!AV143&amp;","&amp;杜トラ_入力シート!AM148</f>
        <v>,</v>
      </c>
      <c r="K142" s="294" t="str">
        <f>data!X143&amp;","&amp;COUNTIF($F$2:$J142,F142)</f>
        <v>,705</v>
      </c>
      <c r="L142" s="294" t="str">
        <f>data!AD143&amp;","&amp;COUNTIF($F$2:$J142,G142)</f>
        <v>,705</v>
      </c>
      <c r="M142" s="294" t="str">
        <f>data!AJ143&amp;","&amp;COUNTIF($F$2:$J142,H142)</f>
        <v>,705</v>
      </c>
      <c r="N142" s="294" t="str">
        <f>data!AP143&amp;","&amp;COUNTIF($F$2:$J142,I142)</f>
        <v>,705</v>
      </c>
      <c r="O142" s="294" t="str">
        <f>data!AV143&amp;","&amp;COUNTIF($F$2:$J142,J142)</f>
        <v>,705</v>
      </c>
    </row>
    <row r="143" spans="1:15">
      <c r="A143" s="294" t="str">
        <f>杜トラ_入力シート!H149&amp;","&amp;杜トラ_入力シート!I149&amp;","&amp;data!X144</f>
        <v>,,</v>
      </c>
      <c r="B143" s="294" t="str">
        <f>杜トラ_入力シート!H149&amp;","&amp;杜トラ_入力シート!I149&amp;","&amp;data!AD144</f>
        <v>,,</v>
      </c>
      <c r="C143" s="294" t="str">
        <f>杜トラ_入力シート!H149&amp;","&amp;杜トラ_入力シート!I149&amp;","&amp;data!AJ144</f>
        <v>,,</v>
      </c>
      <c r="D143" s="294" t="str">
        <f>杜トラ_入力シート!H149&amp;","&amp;杜トラ_入力シート!I149&amp;","&amp;data!AP144</f>
        <v>,,</v>
      </c>
      <c r="E143" s="294" t="str">
        <f>杜トラ_入力シート!H149&amp;","&amp;杜トラ_入力シート!I149&amp;","&amp;data!AV144</f>
        <v>,,</v>
      </c>
      <c r="F143" s="294" t="str">
        <f>data!X144&amp;","&amp;杜トラ_入力シート!S149</f>
        <v>,</v>
      </c>
      <c r="G143" s="294" t="str">
        <f>data!AD144&amp;","&amp;杜トラ_入力シート!X149</f>
        <v>,</v>
      </c>
      <c r="H143" s="294" t="str">
        <f>data!AJ144&amp;","&amp;杜トラ_入力シート!AC149</f>
        <v>,</v>
      </c>
      <c r="I143" s="294" t="str">
        <f>data!AP144&amp;","&amp;杜トラ_入力シート!AH149</f>
        <v>,</v>
      </c>
      <c r="J143" s="294" t="str">
        <f>data!AV144&amp;","&amp;杜トラ_入力シート!AM149</f>
        <v>,</v>
      </c>
      <c r="K143" s="294" t="str">
        <f>data!X144&amp;","&amp;COUNTIF($F$2:$J143,F143)</f>
        <v>,710</v>
      </c>
      <c r="L143" s="294" t="str">
        <f>data!AD144&amp;","&amp;COUNTIF($F$2:$J143,G143)</f>
        <v>,710</v>
      </c>
      <c r="M143" s="294" t="str">
        <f>data!AJ144&amp;","&amp;COUNTIF($F$2:$J143,H143)</f>
        <v>,710</v>
      </c>
      <c r="N143" s="294" t="str">
        <f>data!AP144&amp;","&amp;COUNTIF($F$2:$J143,I143)</f>
        <v>,710</v>
      </c>
      <c r="O143" s="294" t="str">
        <f>data!AV144&amp;","&amp;COUNTIF($F$2:$J143,J143)</f>
        <v>,710</v>
      </c>
    </row>
    <row r="144" spans="1:15">
      <c r="A144" s="294" t="str">
        <f>杜トラ_入力シート!H150&amp;","&amp;杜トラ_入力シート!I150&amp;","&amp;data!X145</f>
        <v>,,</v>
      </c>
      <c r="B144" s="294" t="str">
        <f>杜トラ_入力シート!H150&amp;","&amp;杜トラ_入力シート!I150&amp;","&amp;data!AD145</f>
        <v>,,</v>
      </c>
      <c r="C144" s="294" t="str">
        <f>杜トラ_入力シート!H150&amp;","&amp;杜トラ_入力シート!I150&amp;","&amp;data!AJ145</f>
        <v>,,</v>
      </c>
      <c r="D144" s="294" t="str">
        <f>杜トラ_入力シート!H150&amp;","&amp;杜トラ_入力シート!I150&amp;","&amp;data!AP145</f>
        <v>,,</v>
      </c>
      <c r="E144" s="294" t="str">
        <f>杜トラ_入力シート!H150&amp;","&amp;杜トラ_入力シート!I150&amp;","&amp;data!AV145</f>
        <v>,,</v>
      </c>
      <c r="F144" s="294" t="str">
        <f>data!X145&amp;","&amp;杜トラ_入力シート!S150</f>
        <v>,</v>
      </c>
      <c r="G144" s="294" t="str">
        <f>data!AD145&amp;","&amp;杜トラ_入力シート!X150</f>
        <v>,</v>
      </c>
      <c r="H144" s="294" t="str">
        <f>data!AJ145&amp;","&amp;杜トラ_入力シート!AC150</f>
        <v>,</v>
      </c>
      <c r="I144" s="294" t="str">
        <f>data!AP145&amp;","&amp;杜トラ_入力シート!AH150</f>
        <v>,</v>
      </c>
      <c r="J144" s="294" t="str">
        <f>data!AV145&amp;","&amp;杜トラ_入力シート!AM150</f>
        <v>,</v>
      </c>
      <c r="K144" s="294" t="str">
        <f>data!X145&amp;","&amp;COUNTIF($F$2:$J144,F144)</f>
        <v>,715</v>
      </c>
      <c r="L144" s="294" t="str">
        <f>data!AD145&amp;","&amp;COUNTIF($F$2:$J144,G144)</f>
        <v>,715</v>
      </c>
      <c r="M144" s="294" t="str">
        <f>data!AJ145&amp;","&amp;COUNTIF($F$2:$J144,H144)</f>
        <v>,715</v>
      </c>
      <c r="N144" s="294" t="str">
        <f>data!AP145&amp;","&amp;COUNTIF($F$2:$J144,I144)</f>
        <v>,715</v>
      </c>
      <c r="O144" s="294" t="str">
        <f>data!AV145&amp;","&amp;COUNTIF($F$2:$J144,J144)</f>
        <v>,715</v>
      </c>
    </row>
    <row r="145" spans="1:15">
      <c r="A145" s="294" t="str">
        <f>杜トラ_入力シート!H151&amp;","&amp;杜トラ_入力シート!I151&amp;","&amp;data!X146</f>
        <v>,,</v>
      </c>
      <c r="B145" s="294" t="str">
        <f>杜トラ_入力シート!H151&amp;","&amp;杜トラ_入力シート!I151&amp;","&amp;data!AD146</f>
        <v>,,</v>
      </c>
      <c r="C145" s="294" t="str">
        <f>杜トラ_入力シート!H151&amp;","&amp;杜トラ_入力シート!I151&amp;","&amp;data!AJ146</f>
        <v>,,</v>
      </c>
      <c r="D145" s="294" t="str">
        <f>杜トラ_入力シート!H151&amp;","&amp;杜トラ_入力シート!I151&amp;","&amp;data!AP146</f>
        <v>,,</v>
      </c>
      <c r="E145" s="294" t="str">
        <f>杜トラ_入力シート!H151&amp;","&amp;杜トラ_入力シート!I151&amp;","&amp;data!AV146</f>
        <v>,,</v>
      </c>
      <c r="F145" s="294" t="str">
        <f>data!X146&amp;","&amp;杜トラ_入力シート!S151</f>
        <v>,</v>
      </c>
      <c r="G145" s="294" t="str">
        <f>data!AD146&amp;","&amp;杜トラ_入力シート!X151</f>
        <v>,</v>
      </c>
      <c r="H145" s="294" t="str">
        <f>data!AJ146&amp;","&amp;杜トラ_入力シート!AC151</f>
        <v>,</v>
      </c>
      <c r="I145" s="294" t="str">
        <f>data!AP146&amp;","&amp;杜トラ_入力シート!AH151</f>
        <v>,</v>
      </c>
      <c r="J145" s="294" t="str">
        <f>data!AV146&amp;","&amp;杜トラ_入力シート!AM151</f>
        <v>,</v>
      </c>
      <c r="K145" s="294" t="str">
        <f>data!X146&amp;","&amp;COUNTIF($F$2:$J145,F145)</f>
        <v>,720</v>
      </c>
      <c r="L145" s="294" t="str">
        <f>data!AD146&amp;","&amp;COUNTIF($F$2:$J145,G145)</f>
        <v>,720</v>
      </c>
      <c r="M145" s="294" t="str">
        <f>data!AJ146&amp;","&amp;COUNTIF($F$2:$J145,H145)</f>
        <v>,720</v>
      </c>
      <c r="N145" s="294" t="str">
        <f>data!AP146&amp;","&amp;COUNTIF($F$2:$J145,I145)</f>
        <v>,720</v>
      </c>
      <c r="O145" s="294" t="str">
        <f>data!AV146&amp;","&amp;COUNTIF($F$2:$J145,J145)</f>
        <v>,720</v>
      </c>
    </row>
    <row r="146" spans="1:15">
      <c r="A146" s="294" t="str">
        <f>杜トラ_入力シート!H152&amp;","&amp;杜トラ_入力シート!I152&amp;","&amp;data!X147</f>
        <v>,,</v>
      </c>
      <c r="B146" s="294" t="str">
        <f>杜トラ_入力シート!H152&amp;","&amp;杜トラ_入力シート!I152&amp;","&amp;data!AD147</f>
        <v>,,</v>
      </c>
      <c r="C146" s="294" t="str">
        <f>杜トラ_入力シート!H152&amp;","&amp;杜トラ_入力シート!I152&amp;","&amp;data!AJ147</f>
        <v>,,</v>
      </c>
      <c r="D146" s="294" t="str">
        <f>杜トラ_入力シート!H152&amp;","&amp;杜トラ_入力シート!I152&amp;","&amp;data!AP147</f>
        <v>,,</v>
      </c>
      <c r="E146" s="294" t="str">
        <f>杜トラ_入力シート!H152&amp;","&amp;杜トラ_入力シート!I152&amp;","&amp;data!AV147</f>
        <v>,,</v>
      </c>
      <c r="F146" s="294" t="str">
        <f>data!X147&amp;","&amp;杜トラ_入力シート!S152</f>
        <v>,</v>
      </c>
      <c r="G146" s="294" t="str">
        <f>data!AD147&amp;","&amp;杜トラ_入力シート!X152</f>
        <v>,</v>
      </c>
      <c r="H146" s="294" t="str">
        <f>data!AJ147&amp;","&amp;杜トラ_入力シート!AC152</f>
        <v>,</v>
      </c>
      <c r="I146" s="294" t="str">
        <f>data!AP147&amp;","&amp;杜トラ_入力シート!AH152</f>
        <v>,</v>
      </c>
      <c r="J146" s="294" t="str">
        <f>data!AV147&amp;","&amp;杜トラ_入力シート!AM152</f>
        <v>,</v>
      </c>
      <c r="K146" s="294" t="str">
        <f>data!X147&amp;","&amp;COUNTIF($F$2:$J146,F146)</f>
        <v>,725</v>
      </c>
      <c r="L146" s="294" t="str">
        <f>data!AD147&amp;","&amp;COUNTIF($F$2:$J146,G146)</f>
        <v>,725</v>
      </c>
      <c r="M146" s="294" t="str">
        <f>data!AJ147&amp;","&amp;COUNTIF($F$2:$J146,H146)</f>
        <v>,725</v>
      </c>
      <c r="N146" s="294" t="str">
        <f>data!AP147&amp;","&amp;COUNTIF($F$2:$J146,I146)</f>
        <v>,725</v>
      </c>
      <c r="O146" s="294" t="str">
        <f>data!AV147&amp;","&amp;COUNTIF($F$2:$J146,J146)</f>
        <v>,725</v>
      </c>
    </row>
    <row r="147" spans="1:15">
      <c r="A147" s="294" t="str">
        <f>杜トラ_入力シート!H153&amp;","&amp;杜トラ_入力シート!I153&amp;","&amp;data!X148</f>
        <v>,,</v>
      </c>
      <c r="B147" s="294" t="str">
        <f>杜トラ_入力シート!H153&amp;","&amp;杜トラ_入力シート!I153&amp;","&amp;data!AD148</f>
        <v>,,</v>
      </c>
      <c r="C147" s="294" t="str">
        <f>杜トラ_入力シート!H153&amp;","&amp;杜トラ_入力シート!I153&amp;","&amp;data!AJ148</f>
        <v>,,</v>
      </c>
      <c r="D147" s="294" t="str">
        <f>杜トラ_入力シート!H153&amp;","&amp;杜トラ_入力シート!I153&amp;","&amp;data!AP148</f>
        <v>,,</v>
      </c>
      <c r="E147" s="294" t="str">
        <f>杜トラ_入力シート!H153&amp;","&amp;杜トラ_入力シート!I153&amp;","&amp;data!AV148</f>
        <v>,,</v>
      </c>
      <c r="F147" s="294" t="str">
        <f>data!X148&amp;","&amp;杜トラ_入力シート!S153</f>
        <v>,</v>
      </c>
      <c r="G147" s="294" t="str">
        <f>data!AD148&amp;","&amp;杜トラ_入力シート!X153</f>
        <v>,</v>
      </c>
      <c r="H147" s="294" t="str">
        <f>data!AJ148&amp;","&amp;杜トラ_入力シート!AC153</f>
        <v>,</v>
      </c>
      <c r="I147" s="294" t="str">
        <f>data!AP148&amp;","&amp;杜トラ_入力シート!AH153</f>
        <v>,</v>
      </c>
      <c r="J147" s="294" t="str">
        <f>data!AV148&amp;","&amp;杜トラ_入力シート!AM153</f>
        <v>,</v>
      </c>
      <c r="K147" s="294" t="str">
        <f>data!X148&amp;","&amp;COUNTIF($F$2:$J147,F147)</f>
        <v>,730</v>
      </c>
      <c r="L147" s="294" t="str">
        <f>data!AD148&amp;","&amp;COUNTIF($F$2:$J147,G147)</f>
        <v>,730</v>
      </c>
      <c r="M147" s="294" t="str">
        <f>data!AJ148&amp;","&amp;COUNTIF($F$2:$J147,H147)</f>
        <v>,730</v>
      </c>
      <c r="N147" s="294" t="str">
        <f>data!AP148&amp;","&amp;COUNTIF($F$2:$J147,I147)</f>
        <v>,730</v>
      </c>
      <c r="O147" s="294" t="str">
        <f>data!AV148&amp;","&amp;COUNTIF($F$2:$J147,J147)</f>
        <v>,730</v>
      </c>
    </row>
    <row r="148" spans="1:15">
      <c r="A148" s="294" t="str">
        <f>杜トラ_入力シート!H154&amp;","&amp;杜トラ_入力シート!I154&amp;","&amp;data!X149</f>
        <v>,,</v>
      </c>
      <c r="B148" s="294" t="str">
        <f>杜トラ_入力シート!H154&amp;","&amp;杜トラ_入力シート!I154&amp;","&amp;data!AD149</f>
        <v>,,</v>
      </c>
      <c r="C148" s="294" t="str">
        <f>杜トラ_入力シート!H154&amp;","&amp;杜トラ_入力シート!I154&amp;","&amp;data!AJ149</f>
        <v>,,</v>
      </c>
      <c r="D148" s="294" t="str">
        <f>杜トラ_入力シート!H154&amp;","&amp;杜トラ_入力シート!I154&amp;","&amp;data!AP149</f>
        <v>,,</v>
      </c>
      <c r="E148" s="294" t="str">
        <f>杜トラ_入力シート!H154&amp;","&amp;杜トラ_入力シート!I154&amp;","&amp;data!AV149</f>
        <v>,,</v>
      </c>
      <c r="F148" s="294" t="str">
        <f>data!X149&amp;","&amp;杜トラ_入力シート!S154</f>
        <v>,</v>
      </c>
      <c r="G148" s="294" t="str">
        <f>data!AD149&amp;","&amp;杜トラ_入力シート!X154</f>
        <v>,</v>
      </c>
      <c r="H148" s="294" t="str">
        <f>data!AJ149&amp;","&amp;杜トラ_入力シート!AC154</f>
        <v>,</v>
      </c>
      <c r="I148" s="294" t="str">
        <f>data!AP149&amp;","&amp;杜トラ_入力シート!AH154</f>
        <v>,</v>
      </c>
      <c r="J148" s="294" t="str">
        <f>data!AV149&amp;","&amp;杜トラ_入力シート!AM154</f>
        <v>,</v>
      </c>
      <c r="K148" s="294" t="str">
        <f>data!X149&amp;","&amp;COUNTIF($F$2:$J148,F148)</f>
        <v>,735</v>
      </c>
      <c r="L148" s="294" t="str">
        <f>data!AD149&amp;","&amp;COUNTIF($F$2:$J148,G148)</f>
        <v>,735</v>
      </c>
      <c r="M148" s="294" t="str">
        <f>data!AJ149&amp;","&amp;COUNTIF($F$2:$J148,H148)</f>
        <v>,735</v>
      </c>
      <c r="N148" s="294" t="str">
        <f>data!AP149&amp;","&amp;COUNTIF($F$2:$J148,I148)</f>
        <v>,735</v>
      </c>
      <c r="O148" s="294" t="str">
        <f>data!AV149&amp;","&amp;COUNTIF($F$2:$J148,J148)</f>
        <v>,735</v>
      </c>
    </row>
    <row r="149" spans="1:15">
      <c r="A149" s="294" t="str">
        <f>杜トラ_入力シート!H155&amp;","&amp;杜トラ_入力シート!I155&amp;","&amp;data!X150</f>
        <v>,,</v>
      </c>
      <c r="B149" s="294" t="str">
        <f>杜トラ_入力シート!H155&amp;","&amp;杜トラ_入力シート!I155&amp;","&amp;data!AD150</f>
        <v>,,</v>
      </c>
      <c r="C149" s="294" t="str">
        <f>杜トラ_入力シート!H155&amp;","&amp;杜トラ_入力シート!I155&amp;","&amp;data!AJ150</f>
        <v>,,</v>
      </c>
      <c r="D149" s="294" t="str">
        <f>杜トラ_入力シート!H155&amp;","&amp;杜トラ_入力シート!I155&amp;","&amp;data!AP150</f>
        <v>,,</v>
      </c>
      <c r="E149" s="294" t="str">
        <f>杜トラ_入力シート!H155&amp;","&amp;杜トラ_入力シート!I155&amp;","&amp;data!AV150</f>
        <v>,,</v>
      </c>
      <c r="F149" s="294" t="str">
        <f>data!X150&amp;","&amp;杜トラ_入力シート!S155</f>
        <v>,</v>
      </c>
      <c r="G149" s="294" t="str">
        <f>data!AD150&amp;","&amp;杜トラ_入力シート!X155</f>
        <v>,</v>
      </c>
      <c r="H149" s="294" t="str">
        <f>data!AJ150&amp;","&amp;杜トラ_入力シート!AC155</f>
        <v>,</v>
      </c>
      <c r="I149" s="294" t="str">
        <f>data!AP150&amp;","&amp;杜トラ_入力シート!AH155</f>
        <v>,</v>
      </c>
      <c r="J149" s="294" t="str">
        <f>data!AV150&amp;","&amp;杜トラ_入力シート!AM155</f>
        <v>,</v>
      </c>
      <c r="K149" s="294" t="str">
        <f>data!X150&amp;","&amp;COUNTIF($F$2:$J149,F149)</f>
        <v>,740</v>
      </c>
      <c r="L149" s="294" t="str">
        <f>data!AD150&amp;","&amp;COUNTIF($F$2:$J149,G149)</f>
        <v>,740</v>
      </c>
      <c r="M149" s="294" t="str">
        <f>data!AJ150&amp;","&amp;COUNTIF($F$2:$J149,H149)</f>
        <v>,740</v>
      </c>
      <c r="N149" s="294" t="str">
        <f>data!AP150&amp;","&amp;COUNTIF($F$2:$J149,I149)</f>
        <v>,740</v>
      </c>
      <c r="O149" s="294" t="str">
        <f>data!AV150&amp;","&amp;COUNTIF($F$2:$J149,J149)</f>
        <v>,740</v>
      </c>
    </row>
    <row r="150" spans="1:15">
      <c r="A150" s="294" t="str">
        <f>杜トラ_入力シート!H156&amp;","&amp;杜トラ_入力シート!I156&amp;","&amp;data!X151</f>
        <v>,,</v>
      </c>
      <c r="B150" s="294" t="str">
        <f>杜トラ_入力シート!H156&amp;","&amp;杜トラ_入力シート!I156&amp;","&amp;data!AD151</f>
        <v>,,</v>
      </c>
      <c r="C150" s="294" t="str">
        <f>杜トラ_入力シート!H156&amp;","&amp;杜トラ_入力シート!I156&amp;","&amp;data!AJ151</f>
        <v>,,</v>
      </c>
      <c r="D150" s="294" t="str">
        <f>杜トラ_入力シート!H156&amp;","&amp;杜トラ_入力シート!I156&amp;","&amp;data!AP151</f>
        <v>,,</v>
      </c>
      <c r="E150" s="294" t="str">
        <f>杜トラ_入力シート!H156&amp;","&amp;杜トラ_入力シート!I156&amp;","&amp;data!AV151</f>
        <v>,,</v>
      </c>
      <c r="F150" s="294" t="str">
        <f>data!X151&amp;","&amp;杜トラ_入力シート!S156</f>
        <v>,</v>
      </c>
      <c r="G150" s="294" t="str">
        <f>data!AD151&amp;","&amp;杜トラ_入力シート!X156</f>
        <v>,</v>
      </c>
      <c r="H150" s="294" t="str">
        <f>data!AJ151&amp;","&amp;杜トラ_入力シート!AC156</f>
        <v>,</v>
      </c>
      <c r="I150" s="294" t="str">
        <f>data!AP151&amp;","&amp;杜トラ_入力シート!AH156</f>
        <v>,</v>
      </c>
      <c r="J150" s="294" t="str">
        <f>data!AV151&amp;","&amp;杜トラ_入力シート!AM156</f>
        <v>,</v>
      </c>
      <c r="K150" s="294" t="str">
        <f>data!X151&amp;","&amp;COUNTIF($F$2:$J150,F150)</f>
        <v>,745</v>
      </c>
      <c r="L150" s="294" t="str">
        <f>data!AD151&amp;","&amp;COUNTIF($F$2:$J150,G150)</f>
        <v>,745</v>
      </c>
      <c r="M150" s="294" t="str">
        <f>data!AJ151&amp;","&amp;COUNTIF($F$2:$J150,H150)</f>
        <v>,745</v>
      </c>
      <c r="N150" s="294" t="str">
        <f>data!AP151&amp;","&amp;COUNTIF($F$2:$J150,I150)</f>
        <v>,745</v>
      </c>
      <c r="O150" s="294" t="str">
        <f>data!AV151&amp;","&amp;COUNTIF($F$2:$J150,J150)</f>
        <v>,745</v>
      </c>
    </row>
    <row r="151" spans="1:15">
      <c r="A151" s="294" t="str">
        <f>杜トラ_入力シート!H157&amp;","&amp;杜トラ_入力シート!I157&amp;","&amp;data!X152</f>
        <v>,,</v>
      </c>
      <c r="B151" s="294" t="str">
        <f>杜トラ_入力シート!H157&amp;","&amp;杜トラ_入力シート!I157&amp;","&amp;data!AD152</f>
        <v>,,</v>
      </c>
      <c r="C151" s="294" t="str">
        <f>杜トラ_入力シート!H157&amp;","&amp;杜トラ_入力シート!I157&amp;","&amp;data!AJ152</f>
        <v>,,</v>
      </c>
      <c r="D151" s="294" t="str">
        <f>杜トラ_入力シート!H157&amp;","&amp;杜トラ_入力シート!I157&amp;","&amp;data!AP152</f>
        <v>,,</v>
      </c>
      <c r="E151" s="294" t="str">
        <f>杜トラ_入力シート!H157&amp;","&amp;杜トラ_入力シート!I157&amp;","&amp;data!AV152</f>
        <v>,,</v>
      </c>
      <c r="F151" s="294" t="str">
        <f>data!X152&amp;","&amp;杜トラ_入力シート!S157</f>
        <v>,</v>
      </c>
      <c r="G151" s="294" t="str">
        <f>data!AD152&amp;","&amp;杜トラ_入力シート!X157</f>
        <v>,</v>
      </c>
      <c r="H151" s="294" t="str">
        <f>data!AJ152&amp;","&amp;杜トラ_入力シート!AC157</f>
        <v>,</v>
      </c>
      <c r="I151" s="294" t="str">
        <f>data!AP152&amp;","&amp;杜トラ_入力シート!AH157</f>
        <v>,</v>
      </c>
      <c r="J151" s="294" t="str">
        <f>data!AV152&amp;","&amp;杜トラ_入力シート!AM157</f>
        <v>,</v>
      </c>
      <c r="K151" s="294" t="str">
        <f>data!X152&amp;","&amp;COUNTIF($F$2:$J151,F151)</f>
        <v>,750</v>
      </c>
      <c r="L151" s="294" t="str">
        <f>data!AD152&amp;","&amp;COUNTIF($F$2:$J151,G151)</f>
        <v>,750</v>
      </c>
      <c r="M151" s="294" t="str">
        <f>data!AJ152&amp;","&amp;COUNTIF($F$2:$J151,H151)</f>
        <v>,750</v>
      </c>
      <c r="N151" s="294" t="str">
        <f>data!AP152&amp;","&amp;COUNTIF($F$2:$J151,I151)</f>
        <v>,750</v>
      </c>
      <c r="O151" s="294" t="str">
        <f>data!AV152&amp;","&amp;COUNTIF($F$2:$J151,J151)</f>
        <v>,750</v>
      </c>
    </row>
    <row r="152" spans="1:15">
      <c r="A152" s="294" t="str">
        <f>杜トラ_入力シート!H158&amp;","&amp;杜トラ_入力シート!I158&amp;","&amp;data!X153</f>
        <v>,,</v>
      </c>
      <c r="B152" s="294" t="str">
        <f>杜トラ_入力シート!H158&amp;","&amp;杜トラ_入力シート!I158&amp;","&amp;data!AD153</f>
        <v>,,</v>
      </c>
      <c r="C152" s="294" t="str">
        <f>杜トラ_入力シート!H158&amp;","&amp;杜トラ_入力シート!I158&amp;","&amp;data!AJ153</f>
        <v>,,</v>
      </c>
      <c r="D152" s="294" t="str">
        <f>杜トラ_入力シート!H158&amp;","&amp;杜トラ_入力シート!I158&amp;","&amp;data!AP153</f>
        <v>,,</v>
      </c>
      <c r="E152" s="294" t="str">
        <f>杜トラ_入力シート!H158&amp;","&amp;杜トラ_入力シート!I158&amp;","&amp;data!AV153</f>
        <v>,,</v>
      </c>
      <c r="F152" s="294" t="str">
        <f>data!X153&amp;","&amp;杜トラ_入力シート!S158</f>
        <v>,</v>
      </c>
      <c r="G152" s="294" t="str">
        <f>data!AD153&amp;","&amp;杜トラ_入力シート!X158</f>
        <v>,</v>
      </c>
      <c r="H152" s="294" t="str">
        <f>data!AJ153&amp;","&amp;杜トラ_入力シート!AC158</f>
        <v>,</v>
      </c>
      <c r="I152" s="294" t="str">
        <f>data!AP153&amp;","&amp;杜トラ_入力シート!AH158</f>
        <v>,</v>
      </c>
      <c r="J152" s="294" t="str">
        <f>data!AV153&amp;","&amp;杜トラ_入力シート!AM158</f>
        <v>,</v>
      </c>
      <c r="K152" s="294" t="str">
        <f>data!X153&amp;","&amp;COUNTIF($F$2:$J152,F152)</f>
        <v>,755</v>
      </c>
      <c r="L152" s="294" t="str">
        <f>data!AD153&amp;","&amp;COUNTIF($F$2:$J152,G152)</f>
        <v>,755</v>
      </c>
      <c r="M152" s="294" t="str">
        <f>data!AJ153&amp;","&amp;COUNTIF($F$2:$J152,H152)</f>
        <v>,755</v>
      </c>
      <c r="N152" s="294" t="str">
        <f>data!AP153&amp;","&amp;COUNTIF($F$2:$J152,I152)</f>
        <v>,755</v>
      </c>
      <c r="O152" s="294" t="str">
        <f>data!AV153&amp;","&amp;COUNTIF($F$2:$J152,J152)</f>
        <v>,755</v>
      </c>
    </row>
    <row r="153" spans="1:15">
      <c r="A153" s="294" t="str">
        <f>杜トラ_入力シート!H159&amp;","&amp;杜トラ_入力シート!I159&amp;","&amp;data!X154</f>
        <v>,,</v>
      </c>
      <c r="B153" s="294" t="str">
        <f>杜トラ_入力シート!H159&amp;","&amp;杜トラ_入力シート!I159&amp;","&amp;data!AD154</f>
        <v>,,</v>
      </c>
      <c r="C153" s="294" t="str">
        <f>杜トラ_入力シート!H159&amp;","&amp;杜トラ_入力シート!I159&amp;","&amp;data!AJ154</f>
        <v>,,</v>
      </c>
      <c r="D153" s="294" t="str">
        <f>杜トラ_入力シート!H159&amp;","&amp;杜トラ_入力シート!I159&amp;","&amp;data!AP154</f>
        <v>,,</v>
      </c>
      <c r="E153" s="294" t="str">
        <f>杜トラ_入力シート!H159&amp;","&amp;杜トラ_入力シート!I159&amp;","&amp;data!AV154</f>
        <v>,,</v>
      </c>
      <c r="F153" s="294" t="str">
        <f>data!X154&amp;","&amp;杜トラ_入力シート!S159</f>
        <v>,</v>
      </c>
      <c r="G153" s="294" t="str">
        <f>data!AD154&amp;","&amp;杜トラ_入力シート!X159</f>
        <v>,</v>
      </c>
      <c r="H153" s="294" t="str">
        <f>data!AJ154&amp;","&amp;杜トラ_入力シート!AC159</f>
        <v>,</v>
      </c>
      <c r="I153" s="294" t="str">
        <f>data!AP154&amp;","&amp;杜トラ_入力シート!AH159</f>
        <v>,</v>
      </c>
      <c r="J153" s="294" t="str">
        <f>data!AV154&amp;","&amp;杜トラ_入力シート!AM159</f>
        <v>,</v>
      </c>
      <c r="K153" s="294" t="str">
        <f>data!X154&amp;","&amp;COUNTIF($F$2:$J153,F153)</f>
        <v>,760</v>
      </c>
      <c r="L153" s="294" t="str">
        <f>data!AD154&amp;","&amp;COUNTIF($F$2:$J153,G153)</f>
        <v>,760</v>
      </c>
      <c r="M153" s="294" t="str">
        <f>data!AJ154&amp;","&amp;COUNTIF($F$2:$J153,H153)</f>
        <v>,760</v>
      </c>
      <c r="N153" s="294" t="str">
        <f>data!AP154&amp;","&amp;COUNTIF($F$2:$J153,I153)</f>
        <v>,760</v>
      </c>
      <c r="O153" s="294" t="str">
        <f>data!AV154&amp;","&amp;COUNTIF($F$2:$J153,J153)</f>
        <v>,760</v>
      </c>
    </row>
    <row r="154" spans="1:15">
      <c r="A154" s="294" t="str">
        <f>杜トラ_入力シート!H160&amp;","&amp;杜トラ_入力シート!I160&amp;","&amp;data!X155</f>
        <v>,,</v>
      </c>
      <c r="B154" s="294" t="str">
        <f>杜トラ_入力シート!H160&amp;","&amp;杜トラ_入力シート!I160&amp;","&amp;data!AD155</f>
        <v>,,</v>
      </c>
      <c r="C154" s="294" t="str">
        <f>杜トラ_入力シート!H160&amp;","&amp;杜トラ_入力シート!I160&amp;","&amp;data!AJ155</f>
        <v>,,</v>
      </c>
      <c r="D154" s="294" t="str">
        <f>杜トラ_入力シート!H160&amp;","&amp;杜トラ_入力シート!I160&amp;","&amp;data!AP155</f>
        <v>,,</v>
      </c>
      <c r="E154" s="294" t="str">
        <f>杜トラ_入力シート!H160&amp;","&amp;杜トラ_入力シート!I160&amp;","&amp;data!AV155</f>
        <v>,,</v>
      </c>
      <c r="F154" s="294" t="str">
        <f>data!X155&amp;","&amp;杜トラ_入力シート!S160</f>
        <v>,</v>
      </c>
      <c r="G154" s="294" t="str">
        <f>data!AD155&amp;","&amp;杜トラ_入力シート!X160</f>
        <v>,</v>
      </c>
      <c r="H154" s="294" t="str">
        <f>data!AJ155&amp;","&amp;杜トラ_入力シート!AC160</f>
        <v>,</v>
      </c>
      <c r="I154" s="294" t="str">
        <f>data!AP155&amp;","&amp;杜トラ_入力シート!AH160</f>
        <v>,</v>
      </c>
      <c r="J154" s="294" t="str">
        <f>data!AV155&amp;","&amp;杜トラ_入力シート!AM160</f>
        <v>,</v>
      </c>
      <c r="K154" s="294" t="str">
        <f>data!X155&amp;","&amp;COUNTIF($F$2:$J154,F154)</f>
        <v>,765</v>
      </c>
      <c r="L154" s="294" t="str">
        <f>data!AD155&amp;","&amp;COUNTIF($F$2:$J154,G154)</f>
        <v>,765</v>
      </c>
      <c r="M154" s="294" t="str">
        <f>data!AJ155&amp;","&amp;COUNTIF($F$2:$J154,H154)</f>
        <v>,765</v>
      </c>
      <c r="N154" s="294" t="str">
        <f>data!AP155&amp;","&amp;COUNTIF($F$2:$J154,I154)</f>
        <v>,765</v>
      </c>
      <c r="O154" s="294" t="str">
        <f>data!AV155&amp;","&amp;COUNTIF($F$2:$J154,J154)</f>
        <v>,765</v>
      </c>
    </row>
    <row r="155" spans="1:15">
      <c r="A155" s="294" t="str">
        <f>杜トラ_入力シート!H161&amp;","&amp;杜トラ_入力シート!I161&amp;","&amp;data!X156</f>
        <v>,,</v>
      </c>
      <c r="B155" s="294" t="str">
        <f>杜トラ_入力シート!H161&amp;","&amp;杜トラ_入力シート!I161&amp;","&amp;data!AD156</f>
        <v>,,</v>
      </c>
      <c r="C155" s="294" t="str">
        <f>杜トラ_入力シート!H161&amp;","&amp;杜トラ_入力シート!I161&amp;","&amp;data!AJ156</f>
        <v>,,</v>
      </c>
      <c r="D155" s="294" t="str">
        <f>杜トラ_入力シート!H161&amp;","&amp;杜トラ_入力シート!I161&amp;","&amp;data!AP156</f>
        <v>,,</v>
      </c>
      <c r="E155" s="294" t="str">
        <f>杜トラ_入力シート!H161&amp;","&amp;杜トラ_入力シート!I161&amp;","&amp;data!AV156</f>
        <v>,,</v>
      </c>
      <c r="F155" s="294" t="str">
        <f>data!X156&amp;","&amp;杜トラ_入力シート!S161</f>
        <v>,</v>
      </c>
      <c r="G155" s="294" t="str">
        <f>data!AD156&amp;","&amp;杜トラ_入力シート!X161</f>
        <v>,</v>
      </c>
      <c r="H155" s="294" t="str">
        <f>data!AJ156&amp;","&amp;杜トラ_入力シート!AC161</f>
        <v>,</v>
      </c>
      <c r="I155" s="294" t="str">
        <f>data!AP156&amp;","&amp;杜トラ_入力シート!AH161</f>
        <v>,</v>
      </c>
      <c r="J155" s="294" t="str">
        <f>data!AV156&amp;","&amp;杜トラ_入力シート!AM161</f>
        <v>,</v>
      </c>
      <c r="K155" s="294" t="str">
        <f>data!X156&amp;","&amp;COUNTIF($F$2:$J155,F155)</f>
        <v>,770</v>
      </c>
      <c r="L155" s="294" t="str">
        <f>data!AD156&amp;","&amp;COUNTIF($F$2:$J155,G155)</f>
        <v>,770</v>
      </c>
      <c r="M155" s="294" t="str">
        <f>data!AJ156&amp;","&amp;COUNTIF($F$2:$J155,H155)</f>
        <v>,770</v>
      </c>
      <c r="N155" s="294" t="str">
        <f>data!AP156&amp;","&amp;COUNTIF($F$2:$J155,I155)</f>
        <v>,770</v>
      </c>
      <c r="O155" s="294" t="str">
        <f>data!AV156&amp;","&amp;COUNTIF($F$2:$J155,J155)</f>
        <v>,770</v>
      </c>
    </row>
    <row r="156" spans="1:15">
      <c r="A156" s="294" t="str">
        <f>杜トラ_入力シート!H162&amp;","&amp;杜トラ_入力シート!I162&amp;","&amp;data!X157</f>
        <v>,,</v>
      </c>
      <c r="B156" s="294" t="str">
        <f>杜トラ_入力シート!H162&amp;","&amp;杜トラ_入力シート!I162&amp;","&amp;data!AD157</f>
        <v>,,</v>
      </c>
      <c r="C156" s="294" t="str">
        <f>杜トラ_入力シート!H162&amp;","&amp;杜トラ_入力シート!I162&amp;","&amp;data!AJ157</f>
        <v>,,</v>
      </c>
      <c r="D156" s="294" t="str">
        <f>杜トラ_入力シート!H162&amp;","&amp;杜トラ_入力シート!I162&amp;","&amp;data!AP157</f>
        <v>,,</v>
      </c>
      <c r="E156" s="294" t="str">
        <f>杜トラ_入力シート!H162&amp;","&amp;杜トラ_入力シート!I162&amp;","&amp;data!AV157</f>
        <v>,,</v>
      </c>
      <c r="F156" s="294" t="str">
        <f>data!X157&amp;","&amp;杜トラ_入力シート!S162</f>
        <v>,</v>
      </c>
      <c r="G156" s="294" t="str">
        <f>data!AD157&amp;","&amp;杜トラ_入力シート!X162</f>
        <v>,</v>
      </c>
      <c r="H156" s="294" t="str">
        <f>data!AJ157&amp;","&amp;杜トラ_入力シート!AC162</f>
        <v>,</v>
      </c>
      <c r="I156" s="294" t="str">
        <f>data!AP157&amp;","&amp;杜トラ_入力シート!AH162</f>
        <v>,</v>
      </c>
      <c r="J156" s="294" t="str">
        <f>data!AV157&amp;","&amp;杜トラ_入力シート!AM162</f>
        <v>,</v>
      </c>
      <c r="K156" s="294" t="str">
        <f>data!X157&amp;","&amp;COUNTIF($F$2:$J156,F156)</f>
        <v>,775</v>
      </c>
      <c r="L156" s="294" t="str">
        <f>data!AD157&amp;","&amp;COUNTIF($F$2:$J156,G156)</f>
        <v>,775</v>
      </c>
      <c r="M156" s="294" t="str">
        <f>data!AJ157&amp;","&amp;COUNTIF($F$2:$J156,H156)</f>
        <v>,775</v>
      </c>
      <c r="N156" s="294" t="str">
        <f>data!AP157&amp;","&amp;COUNTIF($F$2:$J156,I156)</f>
        <v>,775</v>
      </c>
      <c r="O156" s="294" t="str">
        <f>data!AV157&amp;","&amp;COUNTIF($F$2:$J156,J156)</f>
        <v>,775</v>
      </c>
    </row>
    <row r="157" spans="1:15">
      <c r="A157" s="294" t="str">
        <f>杜トラ_入力シート!H163&amp;","&amp;杜トラ_入力シート!I163&amp;","&amp;data!X158</f>
        <v>,,</v>
      </c>
      <c r="B157" s="294" t="str">
        <f>杜トラ_入力シート!H163&amp;","&amp;杜トラ_入力シート!I163&amp;","&amp;data!AD158</f>
        <v>,,</v>
      </c>
      <c r="C157" s="294" t="str">
        <f>杜トラ_入力シート!H163&amp;","&amp;杜トラ_入力シート!I163&amp;","&amp;data!AJ158</f>
        <v>,,</v>
      </c>
      <c r="D157" s="294" t="str">
        <f>杜トラ_入力シート!H163&amp;","&amp;杜トラ_入力シート!I163&amp;","&amp;data!AP158</f>
        <v>,,</v>
      </c>
      <c r="E157" s="294" t="str">
        <f>杜トラ_入力シート!H163&amp;","&amp;杜トラ_入力シート!I163&amp;","&amp;data!AV158</f>
        <v>,,</v>
      </c>
      <c r="F157" s="294" t="str">
        <f>data!X158&amp;","&amp;杜トラ_入力シート!S163</f>
        <v>,</v>
      </c>
      <c r="G157" s="294" t="str">
        <f>data!AD158&amp;","&amp;杜トラ_入力シート!X163</f>
        <v>,</v>
      </c>
      <c r="H157" s="294" t="str">
        <f>data!AJ158&amp;","&amp;杜トラ_入力シート!AC163</f>
        <v>,</v>
      </c>
      <c r="I157" s="294" t="str">
        <f>data!AP158&amp;","&amp;杜トラ_入力シート!AH163</f>
        <v>,</v>
      </c>
      <c r="J157" s="294" t="str">
        <f>data!AV158&amp;","&amp;杜トラ_入力シート!AM163</f>
        <v>,</v>
      </c>
      <c r="K157" s="294" t="str">
        <f>data!X158&amp;","&amp;COUNTIF($F$2:$J157,F157)</f>
        <v>,780</v>
      </c>
      <c r="L157" s="294" t="str">
        <f>data!AD158&amp;","&amp;COUNTIF($F$2:$J157,G157)</f>
        <v>,780</v>
      </c>
      <c r="M157" s="294" t="str">
        <f>data!AJ158&amp;","&amp;COUNTIF($F$2:$J157,H157)</f>
        <v>,780</v>
      </c>
      <c r="N157" s="294" t="str">
        <f>data!AP158&amp;","&amp;COUNTIF($F$2:$J157,I157)</f>
        <v>,780</v>
      </c>
      <c r="O157" s="294" t="str">
        <f>data!AV158&amp;","&amp;COUNTIF($F$2:$J157,J157)</f>
        <v>,780</v>
      </c>
    </row>
    <row r="158" spans="1:15">
      <c r="A158" s="294" t="str">
        <f>杜トラ_入力シート!H164&amp;","&amp;杜トラ_入力シート!I164&amp;","&amp;data!X159</f>
        <v>,,</v>
      </c>
      <c r="B158" s="294" t="str">
        <f>杜トラ_入力シート!H164&amp;","&amp;杜トラ_入力シート!I164&amp;","&amp;data!AD159</f>
        <v>,,</v>
      </c>
      <c r="C158" s="294" t="str">
        <f>杜トラ_入力シート!H164&amp;","&amp;杜トラ_入力シート!I164&amp;","&amp;data!AJ159</f>
        <v>,,</v>
      </c>
      <c r="D158" s="294" t="str">
        <f>杜トラ_入力シート!H164&amp;","&amp;杜トラ_入力シート!I164&amp;","&amp;data!AP159</f>
        <v>,,</v>
      </c>
      <c r="E158" s="294" t="str">
        <f>杜トラ_入力シート!H164&amp;","&amp;杜トラ_入力シート!I164&amp;","&amp;data!AV159</f>
        <v>,,</v>
      </c>
      <c r="F158" s="294" t="str">
        <f>data!X159&amp;","&amp;杜トラ_入力シート!S164</f>
        <v>,</v>
      </c>
      <c r="G158" s="294" t="str">
        <f>data!AD159&amp;","&amp;杜トラ_入力シート!X164</f>
        <v>,</v>
      </c>
      <c r="H158" s="294" t="str">
        <f>data!AJ159&amp;","&amp;杜トラ_入力シート!AC164</f>
        <v>,</v>
      </c>
      <c r="I158" s="294" t="str">
        <f>data!AP159&amp;","&amp;杜トラ_入力シート!AH164</f>
        <v>,</v>
      </c>
      <c r="J158" s="294" t="str">
        <f>data!AV159&amp;","&amp;杜トラ_入力シート!AM164</f>
        <v>,</v>
      </c>
      <c r="K158" s="294" t="str">
        <f>data!X159&amp;","&amp;COUNTIF($F$2:$J158,F158)</f>
        <v>,785</v>
      </c>
      <c r="L158" s="294" t="str">
        <f>data!AD159&amp;","&amp;COUNTIF($F$2:$J158,G158)</f>
        <v>,785</v>
      </c>
      <c r="M158" s="294" t="str">
        <f>data!AJ159&amp;","&amp;COUNTIF($F$2:$J158,H158)</f>
        <v>,785</v>
      </c>
      <c r="N158" s="294" t="str">
        <f>data!AP159&amp;","&amp;COUNTIF($F$2:$J158,I158)</f>
        <v>,785</v>
      </c>
      <c r="O158" s="294" t="str">
        <f>data!AV159&amp;","&amp;COUNTIF($F$2:$J158,J158)</f>
        <v>,785</v>
      </c>
    </row>
    <row r="159" spans="1:15">
      <c r="A159" s="294" t="str">
        <f>杜トラ_入力シート!H165&amp;","&amp;杜トラ_入力シート!I165&amp;","&amp;data!X160</f>
        <v>,,</v>
      </c>
      <c r="B159" s="294" t="str">
        <f>杜トラ_入力シート!H165&amp;","&amp;杜トラ_入力シート!I165&amp;","&amp;data!AD160</f>
        <v>,,</v>
      </c>
      <c r="C159" s="294" t="str">
        <f>杜トラ_入力シート!H165&amp;","&amp;杜トラ_入力シート!I165&amp;","&amp;data!AJ160</f>
        <v>,,</v>
      </c>
      <c r="D159" s="294" t="str">
        <f>杜トラ_入力シート!H165&amp;","&amp;杜トラ_入力シート!I165&amp;","&amp;data!AP160</f>
        <v>,,</v>
      </c>
      <c r="E159" s="294" t="str">
        <f>杜トラ_入力シート!H165&amp;","&amp;杜トラ_入力シート!I165&amp;","&amp;data!AV160</f>
        <v>,,</v>
      </c>
      <c r="F159" s="294" t="str">
        <f>data!X160&amp;","&amp;杜トラ_入力シート!S165</f>
        <v>,</v>
      </c>
      <c r="G159" s="294" t="str">
        <f>data!AD160&amp;","&amp;杜トラ_入力シート!X165</f>
        <v>,</v>
      </c>
      <c r="H159" s="294" t="str">
        <f>data!AJ160&amp;","&amp;杜トラ_入力シート!AC165</f>
        <v>,</v>
      </c>
      <c r="I159" s="294" t="str">
        <f>data!AP160&amp;","&amp;杜トラ_入力シート!AH165</f>
        <v>,</v>
      </c>
      <c r="J159" s="294" t="str">
        <f>data!AV160&amp;","&amp;杜トラ_入力シート!AM165</f>
        <v>,</v>
      </c>
      <c r="K159" s="294" t="str">
        <f>data!X160&amp;","&amp;COUNTIF($F$2:$J159,F159)</f>
        <v>,790</v>
      </c>
      <c r="L159" s="294" t="str">
        <f>data!AD160&amp;","&amp;COUNTIF($F$2:$J159,G159)</f>
        <v>,790</v>
      </c>
      <c r="M159" s="294" t="str">
        <f>data!AJ160&amp;","&amp;COUNTIF($F$2:$J159,H159)</f>
        <v>,790</v>
      </c>
      <c r="N159" s="294" t="str">
        <f>data!AP160&amp;","&amp;COUNTIF($F$2:$J159,I159)</f>
        <v>,790</v>
      </c>
      <c r="O159" s="294" t="str">
        <f>data!AV160&amp;","&amp;COUNTIF($F$2:$J159,J159)</f>
        <v>,790</v>
      </c>
    </row>
    <row r="160" spans="1:15">
      <c r="A160" s="294" t="str">
        <f>杜トラ_入力シート!H166&amp;","&amp;杜トラ_入力シート!I166&amp;","&amp;data!X161</f>
        <v>,,</v>
      </c>
      <c r="B160" s="294" t="str">
        <f>杜トラ_入力シート!H166&amp;","&amp;杜トラ_入力シート!I166&amp;","&amp;data!AD161</f>
        <v>,,</v>
      </c>
      <c r="C160" s="294" t="str">
        <f>杜トラ_入力シート!H166&amp;","&amp;杜トラ_入力シート!I166&amp;","&amp;data!AJ161</f>
        <v>,,</v>
      </c>
      <c r="D160" s="294" t="str">
        <f>杜トラ_入力シート!H166&amp;","&amp;杜トラ_入力シート!I166&amp;","&amp;data!AP161</f>
        <v>,,</v>
      </c>
      <c r="E160" s="294" t="str">
        <f>杜トラ_入力シート!H166&amp;","&amp;杜トラ_入力シート!I166&amp;","&amp;data!AV161</f>
        <v>,,</v>
      </c>
      <c r="F160" s="294" t="str">
        <f>data!X161&amp;","&amp;杜トラ_入力シート!S166</f>
        <v>,</v>
      </c>
      <c r="G160" s="294" t="str">
        <f>data!AD161&amp;","&amp;杜トラ_入力シート!X166</f>
        <v>,</v>
      </c>
      <c r="H160" s="294" t="str">
        <f>data!AJ161&amp;","&amp;杜トラ_入力シート!AC166</f>
        <v>,</v>
      </c>
      <c r="I160" s="294" t="str">
        <f>data!AP161&amp;","&amp;杜トラ_入力シート!AH166</f>
        <v>,</v>
      </c>
      <c r="J160" s="294" t="str">
        <f>data!AV161&amp;","&amp;杜トラ_入力シート!AM166</f>
        <v>,</v>
      </c>
      <c r="K160" s="294" t="str">
        <f>data!X161&amp;","&amp;COUNTIF($F$2:$J160,F160)</f>
        <v>,795</v>
      </c>
      <c r="L160" s="294" t="str">
        <f>data!AD161&amp;","&amp;COUNTIF($F$2:$J160,G160)</f>
        <v>,795</v>
      </c>
      <c r="M160" s="294" t="str">
        <f>data!AJ161&amp;","&amp;COUNTIF($F$2:$J160,H160)</f>
        <v>,795</v>
      </c>
      <c r="N160" s="294" t="str">
        <f>data!AP161&amp;","&amp;COUNTIF($F$2:$J160,I160)</f>
        <v>,795</v>
      </c>
      <c r="O160" s="294" t="str">
        <f>data!AV161&amp;","&amp;COUNTIF($F$2:$J160,J160)</f>
        <v>,795</v>
      </c>
    </row>
    <row r="161" spans="1:15">
      <c r="A161" s="294" t="str">
        <f>杜トラ_入力シート!H167&amp;","&amp;杜トラ_入力シート!I167&amp;","&amp;data!X162</f>
        <v>,,</v>
      </c>
      <c r="B161" s="294" t="str">
        <f>杜トラ_入力シート!H167&amp;","&amp;杜トラ_入力シート!I167&amp;","&amp;data!AD162</f>
        <v>,,</v>
      </c>
      <c r="C161" s="294" t="str">
        <f>杜トラ_入力シート!H167&amp;","&amp;杜トラ_入力シート!I167&amp;","&amp;data!AJ162</f>
        <v>,,</v>
      </c>
      <c r="D161" s="294" t="str">
        <f>杜トラ_入力シート!H167&amp;","&amp;杜トラ_入力シート!I167&amp;","&amp;data!AP162</f>
        <v>,,</v>
      </c>
      <c r="E161" s="294" t="str">
        <f>杜トラ_入力シート!H167&amp;","&amp;杜トラ_入力シート!I167&amp;","&amp;data!AV162</f>
        <v>,,</v>
      </c>
      <c r="F161" s="294" t="str">
        <f>data!X162&amp;","&amp;杜トラ_入力シート!S167</f>
        <v>,</v>
      </c>
      <c r="G161" s="294" t="str">
        <f>data!AD162&amp;","&amp;杜トラ_入力シート!X167</f>
        <v>,</v>
      </c>
      <c r="H161" s="294" t="str">
        <f>data!AJ162&amp;","&amp;杜トラ_入力シート!AC167</f>
        <v>,</v>
      </c>
      <c r="I161" s="294" t="str">
        <f>data!AP162&amp;","&amp;杜トラ_入力シート!AH167</f>
        <v>,</v>
      </c>
      <c r="J161" s="294" t="str">
        <f>data!AV162&amp;","&amp;杜トラ_入力シート!AM167</f>
        <v>,</v>
      </c>
      <c r="K161" s="294" t="str">
        <f>data!X162&amp;","&amp;COUNTIF($F$2:$J161,F161)</f>
        <v>,800</v>
      </c>
      <c r="L161" s="294" t="str">
        <f>data!AD162&amp;","&amp;COUNTIF($F$2:$J161,G161)</f>
        <v>,800</v>
      </c>
      <c r="M161" s="294" t="str">
        <f>data!AJ162&amp;","&amp;COUNTIF($F$2:$J161,H161)</f>
        <v>,800</v>
      </c>
      <c r="N161" s="294" t="str">
        <f>data!AP162&amp;","&amp;COUNTIF($F$2:$J161,I161)</f>
        <v>,800</v>
      </c>
      <c r="O161" s="294" t="str">
        <f>data!AV162&amp;","&amp;COUNTIF($F$2:$J161,J161)</f>
        <v>,800</v>
      </c>
    </row>
    <row r="162" spans="1:15">
      <c r="A162" s="294" t="str">
        <f>杜トラ_入力シート!H168&amp;","&amp;杜トラ_入力シート!I168&amp;","&amp;data!X163</f>
        <v>,,</v>
      </c>
      <c r="B162" s="294" t="str">
        <f>杜トラ_入力シート!H168&amp;","&amp;杜トラ_入力シート!I168&amp;","&amp;data!AD163</f>
        <v>,,</v>
      </c>
      <c r="C162" s="294" t="str">
        <f>杜トラ_入力シート!H168&amp;","&amp;杜トラ_入力シート!I168&amp;","&amp;data!AJ163</f>
        <v>,,</v>
      </c>
      <c r="D162" s="294" t="str">
        <f>杜トラ_入力シート!H168&amp;","&amp;杜トラ_入力シート!I168&amp;","&amp;data!AP163</f>
        <v>,,</v>
      </c>
      <c r="E162" s="294" t="str">
        <f>杜トラ_入力シート!H168&amp;","&amp;杜トラ_入力シート!I168&amp;","&amp;data!AV163</f>
        <v>,,</v>
      </c>
      <c r="F162" s="294" t="str">
        <f>data!X163&amp;","&amp;杜トラ_入力シート!S168</f>
        <v>,</v>
      </c>
      <c r="G162" s="294" t="str">
        <f>data!AD163&amp;","&amp;杜トラ_入力シート!X168</f>
        <v>,</v>
      </c>
      <c r="H162" s="294" t="str">
        <f>data!AJ163&amp;","&amp;杜トラ_入力シート!AC168</f>
        <v>,</v>
      </c>
      <c r="I162" s="294" t="str">
        <f>data!AP163&amp;","&amp;杜トラ_入力シート!AH168</f>
        <v>,</v>
      </c>
      <c r="J162" s="294" t="str">
        <f>data!AV163&amp;","&amp;杜トラ_入力シート!AM168</f>
        <v>,</v>
      </c>
      <c r="K162" s="294" t="str">
        <f>data!X163&amp;","&amp;COUNTIF($F$2:$J162,F162)</f>
        <v>,805</v>
      </c>
      <c r="L162" s="294" t="str">
        <f>data!AD163&amp;","&amp;COUNTIF($F$2:$J162,G162)</f>
        <v>,805</v>
      </c>
      <c r="M162" s="294" t="str">
        <f>data!AJ163&amp;","&amp;COUNTIF($F$2:$J162,H162)</f>
        <v>,805</v>
      </c>
      <c r="N162" s="294" t="str">
        <f>data!AP163&amp;","&amp;COUNTIF($F$2:$J162,I162)</f>
        <v>,805</v>
      </c>
      <c r="O162" s="294" t="str">
        <f>data!AV163&amp;","&amp;COUNTIF($F$2:$J162,J162)</f>
        <v>,805</v>
      </c>
    </row>
    <row r="163" spans="1:15">
      <c r="A163" s="294" t="str">
        <f>杜トラ_入力シート!H169&amp;","&amp;杜トラ_入力シート!I169&amp;","&amp;data!X164</f>
        <v>,,</v>
      </c>
      <c r="B163" s="294" t="str">
        <f>杜トラ_入力シート!H169&amp;","&amp;杜トラ_入力シート!I169&amp;","&amp;data!AD164</f>
        <v>,,</v>
      </c>
      <c r="C163" s="294" t="str">
        <f>杜トラ_入力シート!H169&amp;","&amp;杜トラ_入力シート!I169&amp;","&amp;data!AJ164</f>
        <v>,,</v>
      </c>
      <c r="D163" s="294" t="str">
        <f>杜トラ_入力シート!H169&amp;","&amp;杜トラ_入力シート!I169&amp;","&amp;data!AP164</f>
        <v>,,</v>
      </c>
      <c r="E163" s="294" t="str">
        <f>杜トラ_入力シート!H169&amp;","&amp;杜トラ_入力シート!I169&amp;","&amp;data!AV164</f>
        <v>,,</v>
      </c>
      <c r="F163" s="294" t="str">
        <f>data!X164&amp;","&amp;杜トラ_入力シート!S169</f>
        <v>,</v>
      </c>
      <c r="G163" s="294" t="str">
        <f>data!AD164&amp;","&amp;杜トラ_入力シート!X169</f>
        <v>,</v>
      </c>
      <c r="H163" s="294" t="str">
        <f>data!AJ164&amp;","&amp;杜トラ_入力シート!AC169</f>
        <v>,</v>
      </c>
      <c r="I163" s="294" t="str">
        <f>data!AP164&amp;","&amp;杜トラ_入力シート!AH169</f>
        <v>,</v>
      </c>
      <c r="J163" s="294" t="str">
        <f>data!AV164&amp;","&amp;杜トラ_入力シート!AM169</f>
        <v>,</v>
      </c>
      <c r="K163" s="294" t="str">
        <f>data!X164&amp;","&amp;COUNTIF($F$2:$J163,F163)</f>
        <v>,810</v>
      </c>
      <c r="L163" s="294" t="str">
        <f>data!AD164&amp;","&amp;COUNTIF($F$2:$J163,G163)</f>
        <v>,810</v>
      </c>
      <c r="M163" s="294" t="str">
        <f>data!AJ164&amp;","&amp;COUNTIF($F$2:$J163,H163)</f>
        <v>,810</v>
      </c>
      <c r="N163" s="294" t="str">
        <f>data!AP164&amp;","&amp;COUNTIF($F$2:$J163,I163)</f>
        <v>,810</v>
      </c>
      <c r="O163" s="294" t="str">
        <f>data!AV164&amp;","&amp;COUNTIF($F$2:$J163,J163)</f>
        <v>,810</v>
      </c>
    </row>
    <row r="164" spans="1:15">
      <c r="A164" s="294" t="str">
        <f>杜トラ_入力シート!H170&amp;","&amp;杜トラ_入力シート!I170&amp;","&amp;data!X165</f>
        <v>,,</v>
      </c>
      <c r="B164" s="294" t="str">
        <f>杜トラ_入力シート!H170&amp;","&amp;杜トラ_入力シート!I170&amp;","&amp;data!AD165</f>
        <v>,,</v>
      </c>
      <c r="C164" s="294" t="str">
        <f>杜トラ_入力シート!H170&amp;","&amp;杜トラ_入力シート!I170&amp;","&amp;data!AJ165</f>
        <v>,,</v>
      </c>
      <c r="D164" s="294" t="str">
        <f>杜トラ_入力シート!H170&amp;","&amp;杜トラ_入力シート!I170&amp;","&amp;data!AP165</f>
        <v>,,</v>
      </c>
      <c r="E164" s="294" t="str">
        <f>杜トラ_入力シート!H170&amp;","&amp;杜トラ_入力シート!I170&amp;","&amp;data!AV165</f>
        <v>,,</v>
      </c>
      <c r="F164" s="294" t="str">
        <f>data!X165&amp;","&amp;杜トラ_入力シート!S170</f>
        <v>,</v>
      </c>
      <c r="G164" s="294" t="str">
        <f>data!AD165&amp;","&amp;杜トラ_入力シート!X170</f>
        <v>,</v>
      </c>
      <c r="H164" s="294" t="str">
        <f>data!AJ165&amp;","&amp;杜トラ_入力シート!AC170</f>
        <v>,</v>
      </c>
      <c r="I164" s="294" t="str">
        <f>data!AP165&amp;","&amp;杜トラ_入力シート!AH170</f>
        <v>,</v>
      </c>
      <c r="J164" s="294" t="str">
        <f>data!AV165&amp;","&amp;杜トラ_入力シート!AM170</f>
        <v>,</v>
      </c>
      <c r="K164" s="294" t="str">
        <f>data!X165&amp;","&amp;COUNTIF($F$2:$J164,F164)</f>
        <v>,815</v>
      </c>
      <c r="L164" s="294" t="str">
        <f>data!AD165&amp;","&amp;COUNTIF($F$2:$J164,G164)</f>
        <v>,815</v>
      </c>
      <c r="M164" s="294" t="str">
        <f>data!AJ165&amp;","&amp;COUNTIF($F$2:$J164,H164)</f>
        <v>,815</v>
      </c>
      <c r="N164" s="294" t="str">
        <f>data!AP165&amp;","&amp;COUNTIF($F$2:$J164,I164)</f>
        <v>,815</v>
      </c>
      <c r="O164" s="294" t="str">
        <f>data!AV165&amp;","&amp;COUNTIF($F$2:$J164,J164)</f>
        <v>,815</v>
      </c>
    </row>
    <row r="165" spans="1:15">
      <c r="A165" s="294" t="str">
        <f>杜トラ_入力シート!H171&amp;","&amp;杜トラ_入力シート!I171&amp;","&amp;data!X166</f>
        <v>,,</v>
      </c>
      <c r="B165" s="294" t="str">
        <f>杜トラ_入力シート!H171&amp;","&amp;杜トラ_入力シート!I171&amp;","&amp;data!AD166</f>
        <v>,,</v>
      </c>
      <c r="C165" s="294" t="str">
        <f>杜トラ_入力シート!H171&amp;","&amp;杜トラ_入力シート!I171&amp;","&amp;data!AJ166</f>
        <v>,,</v>
      </c>
      <c r="D165" s="294" t="str">
        <f>杜トラ_入力シート!H171&amp;","&amp;杜トラ_入力シート!I171&amp;","&amp;data!AP166</f>
        <v>,,</v>
      </c>
      <c r="E165" s="294" t="str">
        <f>杜トラ_入力シート!H171&amp;","&amp;杜トラ_入力シート!I171&amp;","&amp;data!AV166</f>
        <v>,,</v>
      </c>
      <c r="F165" s="294" t="str">
        <f>data!X166&amp;","&amp;杜トラ_入力シート!S171</f>
        <v>,</v>
      </c>
      <c r="G165" s="294" t="str">
        <f>data!AD166&amp;","&amp;杜トラ_入力シート!X171</f>
        <v>,</v>
      </c>
      <c r="H165" s="294" t="str">
        <f>data!AJ166&amp;","&amp;杜トラ_入力シート!AC171</f>
        <v>,</v>
      </c>
      <c r="I165" s="294" t="str">
        <f>data!AP166&amp;","&amp;杜トラ_入力シート!AH171</f>
        <v>,</v>
      </c>
      <c r="J165" s="294" t="str">
        <f>data!AV166&amp;","&amp;杜トラ_入力シート!AM171</f>
        <v>,</v>
      </c>
      <c r="K165" s="294" t="str">
        <f>data!X166&amp;","&amp;COUNTIF($F$2:$J165,F165)</f>
        <v>,820</v>
      </c>
      <c r="L165" s="294" t="str">
        <f>data!AD166&amp;","&amp;COUNTIF($F$2:$J165,G165)</f>
        <v>,820</v>
      </c>
      <c r="M165" s="294" t="str">
        <f>data!AJ166&amp;","&amp;COUNTIF($F$2:$J165,H165)</f>
        <v>,820</v>
      </c>
      <c r="N165" s="294" t="str">
        <f>data!AP166&amp;","&amp;COUNTIF($F$2:$J165,I165)</f>
        <v>,820</v>
      </c>
      <c r="O165" s="294" t="str">
        <f>data!AV166&amp;","&amp;COUNTIF($F$2:$J165,J165)</f>
        <v>,820</v>
      </c>
    </row>
    <row r="166" spans="1:15">
      <c r="A166" s="294" t="str">
        <f>杜トラ_入力シート!H172&amp;","&amp;杜トラ_入力シート!I172&amp;","&amp;data!X167</f>
        <v>,,</v>
      </c>
      <c r="B166" s="294" t="str">
        <f>杜トラ_入力シート!H172&amp;","&amp;杜トラ_入力シート!I172&amp;","&amp;data!AD167</f>
        <v>,,</v>
      </c>
      <c r="C166" s="294" t="str">
        <f>杜トラ_入力シート!H172&amp;","&amp;杜トラ_入力シート!I172&amp;","&amp;data!AJ167</f>
        <v>,,</v>
      </c>
      <c r="D166" s="294" t="str">
        <f>杜トラ_入力シート!H172&amp;","&amp;杜トラ_入力シート!I172&amp;","&amp;data!AP167</f>
        <v>,,</v>
      </c>
      <c r="E166" s="294" t="str">
        <f>杜トラ_入力シート!H172&amp;","&amp;杜トラ_入力シート!I172&amp;","&amp;data!AV167</f>
        <v>,,</v>
      </c>
      <c r="F166" s="294" t="str">
        <f>data!X167&amp;","&amp;杜トラ_入力シート!S172</f>
        <v>,</v>
      </c>
      <c r="G166" s="294" t="str">
        <f>data!AD167&amp;","&amp;杜トラ_入力シート!X172</f>
        <v>,</v>
      </c>
      <c r="H166" s="294" t="str">
        <f>data!AJ167&amp;","&amp;杜トラ_入力シート!AC172</f>
        <v>,</v>
      </c>
      <c r="I166" s="294" t="str">
        <f>data!AP167&amp;","&amp;杜トラ_入力シート!AH172</f>
        <v>,</v>
      </c>
      <c r="J166" s="294" t="str">
        <f>data!AV167&amp;","&amp;杜トラ_入力シート!AM172</f>
        <v>,</v>
      </c>
      <c r="K166" s="294" t="str">
        <f>data!X167&amp;","&amp;COUNTIF($F$2:$J166,F166)</f>
        <v>,825</v>
      </c>
      <c r="L166" s="294" t="str">
        <f>data!AD167&amp;","&amp;COUNTIF($F$2:$J166,G166)</f>
        <v>,825</v>
      </c>
      <c r="M166" s="294" t="str">
        <f>data!AJ167&amp;","&amp;COUNTIF($F$2:$J166,H166)</f>
        <v>,825</v>
      </c>
      <c r="N166" s="294" t="str">
        <f>data!AP167&amp;","&amp;COUNTIF($F$2:$J166,I166)</f>
        <v>,825</v>
      </c>
      <c r="O166" s="294" t="str">
        <f>data!AV167&amp;","&amp;COUNTIF($F$2:$J166,J166)</f>
        <v>,825</v>
      </c>
    </row>
    <row r="167" spans="1:15">
      <c r="A167" s="294" t="str">
        <f>杜トラ_入力シート!H173&amp;","&amp;杜トラ_入力シート!I173&amp;","&amp;data!X168</f>
        <v>,,</v>
      </c>
      <c r="B167" s="294" t="str">
        <f>杜トラ_入力シート!H173&amp;","&amp;杜トラ_入力シート!I173&amp;","&amp;data!AD168</f>
        <v>,,</v>
      </c>
      <c r="C167" s="294" t="str">
        <f>杜トラ_入力シート!H173&amp;","&amp;杜トラ_入力シート!I173&amp;","&amp;data!AJ168</f>
        <v>,,</v>
      </c>
      <c r="D167" s="294" t="str">
        <f>杜トラ_入力シート!H173&amp;","&amp;杜トラ_入力シート!I173&amp;","&amp;data!AP168</f>
        <v>,,</v>
      </c>
      <c r="E167" s="294" t="str">
        <f>杜トラ_入力シート!H173&amp;","&amp;杜トラ_入力シート!I173&amp;","&amp;data!AV168</f>
        <v>,,</v>
      </c>
      <c r="F167" s="294" t="str">
        <f>data!X168&amp;","&amp;杜トラ_入力シート!S173</f>
        <v>,</v>
      </c>
      <c r="G167" s="294" t="str">
        <f>data!AD168&amp;","&amp;杜トラ_入力シート!X173</f>
        <v>,</v>
      </c>
      <c r="H167" s="294" t="str">
        <f>data!AJ168&amp;","&amp;杜トラ_入力シート!AC173</f>
        <v>,</v>
      </c>
      <c r="I167" s="294" t="str">
        <f>data!AP168&amp;","&amp;杜トラ_入力シート!AH173</f>
        <v>,</v>
      </c>
      <c r="J167" s="294" t="str">
        <f>data!AV168&amp;","&amp;杜トラ_入力シート!AM173</f>
        <v>,</v>
      </c>
      <c r="K167" s="294" t="str">
        <f>data!X168&amp;","&amp;COUNTIF($F$2:$J167,F167)</f>
        <v>,830</v>
      </c>
      <c r="L167" s="294" t="str">
        <f>data!AD168&amp;","&amp;COUNTIF($F$2:$J167,G167)</f>
        <v>,830</v>
      </c>
      <c r="M167" s="294" t="str">
        <f>data!AJ168&amp;","&amp;COUNTIF($F$2:$J167,H167)</f>
        <v>,830</v>
      </c>
      <c r="N167" s="294" t="str">
        <f>data!AP168&amp;","&amp;COUNTIF($F$2:$J167,I167)</f>
        <v>,830</v>
      </c>
      <c r="O167" s="294" t="str">
        <f>data!AV168&amp;","&amp;COUNTIF($F$2:$J167,J167)</f>
        <v>,830</v>
      </c>
    </row>
    <row r="168" spans="1:15">
      <c r="A168" s="294" t="str">
        <f>杜トラ_入力シート!H174&amp;","&amp;杜トラ_入力シート!I174&amp;","&amp;data!X169</f>
        <v>,,</v>
      </c>
      <c r="B168" s="294" t="str">
        <f>杜トラ_入力シート!H174&amp;","&amp;杜トラ_入力シート!I174&amp;","&amp;data!AD169</f>
        <v>,,</v>
      </c>
      <c r="C168" s="294" t="str">
        <f>杜トラ_入力シート!H174&amp;","&amp;杜トラ_入力シート!I174&amp;","&amp;data!AJ169</f>
        <v>,,</v>
      </c>
      <c r="D168" s="294" t="str">
        <f>杜トラ_入力シート!H174&amp;","&amp;杜トラ_入力シート!I174&amp;","&amp;data!AP169</f>
        <v>,,</v>
      </c>
      <c r="E168" s="294" t="str">
        <f>杜トラ_入力シート!H174&amp;","&amp;杜トラ_入力シート!I174&amp;","&amp;data!AV169</f>
        <v>,,</v>
      </c>
      <c r="F168" s="294" t="str">
        <f>data!X169&amp;","&amp;杜トラ_入力シート!S174</f>
        <v>,</v>
      </c>
      <c r="G168" s="294" t="str">
        <f>data!AD169&amp;","&amp;杜トラ_入力シート!X174</f>
        <v>,</v>
      </c>
      <c r="H168" s="294" t="str">
        <f>data!AJ169&amp;","&amp;杜トラ_入力シート!AC174</f>
        <v>,</v>
      </c>
      <c r="I168" s="294" t="str">
        <f>data!AP169&amp;","&amp;杜トラ_入力シート!AH174</f>
        <v>,</v>
      </c>
      <c r="J168" s="294" t="str">
        <f>data!AV169&amp;","&amp;杜トラ_入力シート!AM174</f>
        <v>,</v>
      </c>
      <c r="K168" s="294" t="str">
        <f>data!X169&amp;","&amp;COUNTIF($F$2:$J168,F168)</f>
        <v>,835</v>
      </c>
      <c r="L168" s="294" t="str">
        <f>data!AD169&amp;","&amp;COUNTIF($F$2:$J168,G168)</f>
        <v>,835</v>
      </c>
      <c r="M168" s="294" t="str">
        <f>data!AJ169&amp;","&amp;COUNTIF($F$2:$J168,H168)</f>
        <v>,835</v>
      </c>
      <c r="N168" s="294" t="str">
        <f>data!AP169&amp;","&amp;COUNTIF($F$2:$J168,I168)</f>
        <v>,835</v>
      </c>
      <c r="O168" s="294" t="str">
        <f>data!AV169&amp;","&amp;COUNTIF($F$2:$J168,J168)</f>
        <v>,835</v>
      </c>
    </row>
    <row r="169" spans="1:15">
      <c r="A169" s="294" t="str">
        <f>杜トラ_入力シート!H175&amp;","&amp;杜トラ_入力シート!I175&amp;","&amp;data!X170</f>
        <v>,,</v>
      </c>
      <c r="B169" s="294" t="str">
        <f>杜トラ_入力シート!H175&amp;","&amp;杜トラ_入力シート!I175&amp;","&amp;data!AD170</f>
        <v>,,</v>
      </c>
      <c r="C169" s="294" t="str">
        <f>杜トラ_入力シート!H175&amp;","&amp;杜トラ_入力シート!I175&amp;","&amp;data!AJ170</f>
        <v>,,</v>
      </c>
      <c r="D169" s="294" t="str">
        <f>杜トラ_入力シート!H175&amp;","&amp;杜トラ_入力シート!I175&amp;","&amp;data!AP170</f>
        <v>,,</v>
      </c>
      <c r="E169" s="294" t="str">
        <f>杜トラ_入力シート!H175&amp;","&amp;杜トラ_入力シート!I175&amp;","&amp;data!AV170</f>
        <v>,,</v>
      </c>
      <c r="F169" s="294" t="str">
        <f>data!X170&amp;","&amp;杜トラ_入力シート!S175</f>
        <v>,</v>
      </c>
      <c r="G169" s="294" t="str">
        <f>data!AD170&amp;","&amp;杜トラ_入力シート!X175</f>
        <v>,</v>
      </c>
      <c r="H169" s="294" t="str">
        <f>data!AJ170&amp;","&amp;杜トラ_入力シート!AC175</f>
        <v>,</v>
      </c>
      <c r="I169" s="294" t="str">
        <f>data!AP170&amp;","&amp;杜トラ_入力シート!AH175</f>
        <v>,</v>
      </c>
      <c r="J169" s="294" t="str">
        <f>data!AV170&amp;","&amp;杜トラ_入力シート!AM175</f>
        <v>,</v>
      </c>
      <c r="K169" s="294" t="str">
        <f>data!X170&amp;","&amp;COUNTIF($F$2:$J169,F169)</f>
        <v>,840</v>
      </c>
      <c r="L169" s="294" t="str">
        <f>data!AD170&amp;","&amp;COUNTIF($F$2:$J169,G169)</f>
        <v>,840</v>
      </c>
      <c r="M169" s="294" t="str">
        <f>data!AJ170&amp;","&amp;COUNTIF($F$2:$J169,H169)</f>
        <v>,840</v>
      </c>
      <c r="N169" s="294" t="str">
        <f>data!AP170&amp;","&amp;COUNTIF($F$2:$J169,I169)</f>
        <v>,840</v>
      </c>
      <c r="O169" s="294" t="str">
        <f>data!AV170&amp;","&amp;COUNTIF($F$2:$J169,J169)</f>
        <v>,840</v>
      </c>
    </row>
    <row r="170" spans="1:15">
      <c r="A170" s="294" t="str">
        <f>杜トラ_入力シート!H176&amp;","&amp;杜トラ_入力シート!I176&amp;","&amp;data!X171</f>
        <v>,,</v>
      </c>
      <c r="B170" s="294" t="str">
        <f>杜トラ_入力シート!H176&amp;","&amp;杜トラ_入力シート!I176&amp;","&amp;data!AD171</f>
        <v>,,</v>
      </c>
      <c r="C170" s="294" t="str">
        <f>杜トラ_入力シート!H176&amp;","&amp;杜トラ_入力シート!I176&amp;","&amp;data!AJ171</f>
        <v>,,</v>
      </c>
      <c r="D170" s="294" t="str">
        <f>杜トラ_入力シート!H176&amp;","&amp;杜トラ_入力シート!I176&amp;","&amp;data!AP171</f>
        <v>,,</v>
      </c>
      <c r="E170" s="294" t="str">
        <f>杜トラ_入力シート!H176&amp;","&amp;杜トラ_入力シート!I176&amp;","&amp;data!AV171</f>
        <v>,,</v>
      </c>
      <c r="F170" s="294" t="str">
        <f>data!X171&amp;","&amp;杜トラ_入力シート!S176</f>
        <v>,</v>
      </c>
      <c r="G170" s="294" t="str">
        <f>data!AD171&amp;","&amp;杜トラ_入力シート!X176</f>
        <v>,</v>
      </c>
      <c r="H170" s="294" t="str">
        <f>data!AJ171&amp;","&amp;杜トラ_入力シート!AC176</f>
        <v>,</v>
      </c>
      <c r="I170" s="294" t="str">
        <f>data!AP171&amp;","&amp;杜トラ_入力シート!AH176</f>
        <v>,</v>
      </c>
      <c r="J170" s="294" t="str">
        <f>data!AV171&amp;","&amp;杜トラ_入力シート!AM176</f>
        <v>,</v>
      </c>
      <c r="K170" s="294" t="str">
        <f>data!X171&amp;","&amp;COUNTIF($F$2:$J170,F170)</f>
        <v>,845</v>
      </c>
      <c r="L170" s="294" t="str">
        <f>data!AD171&amp;","&amp;COUNTIF($F$2:$J170,G170)</f>
        <v>,845</v>
      </c>
      <c r="M170" s="294" t="str">
        <f>data!AJ171&amp;","&amp;COUNTIF($F$2:$J170,H170)</f>
        <v>,845</v>
      </c>
      <c r="N170" s="294" t="str">
        <f>data!AP171&amp;","&amp;COUNTIF($F$2:$J170,I170)</f>
        <v>,845</v>
      </c>
      <c r="O170" s="294" t="str">
        <f>data!AV171&amp;","&amp;COUNTIF($F$2:$J170,J170)</f>
        <v>,845</v>
      </c>
    </row>
    <row r="171" spans="1:15">
      <c r="A171" s="294" t="str">
        <f>杜トラ_入力シート!H177&amp;","&amp;杜トラ_入力シート!I177&amp;","&amp;data!X172</f>
        <v>,,</v>
      </c>
      <c r="B171" s="294" t="str">
        <f>杜トラ_入力シート!H177&amp;","&amp;杜トラ_入力シート!I177&amp;","&amp;data!AD172</f>
        <v>,,</v>
      </c>
      <c r="C171" s="294" t="str">
        <f>杜トラ_入力シート!H177&amp;","&amp;杜トラ_入力シート!I177&amp;","&amp;data!AJ172</f>
        <v>,,</v>
      </c>
      <c r="D171" s="294" t="str">
        <f>杜トラ_入力シート!H177&amp;","&amp;杜トラ_入力シート!I177&amp;","&amp;data!AP172</f>
        <v>,,</v>
      </c>
      <c r="E171" s="294" t="str">
        <f>杜トラ_入力シート!H177&amp;","&amp;杜トラ_入力シート!I177&amp;","&amp;data!AV172</f>
        <v>,,</v>
      </c>
      <c r="F171" s="294" t="str">
        <f>data!X172&amp;","&amp;杜トラ_入力シート!S177</f>
        <v>,</v>
      </c>
      <c r="G171" s="294" t="str">
        <f>data!AD172&amp;","&amp;杜トラ_入力シート!X177</f>
        <v>,</v>
      </c>
      <c r="H171" s="294" t="str">
        <f>data!AJ172&amp;","&amp;杜トラ_入力シート!AC177</f>
        <v>,</v>
      </c>
      <c r="I171" s="294" t="str">
        <f>data!AP172&amp;","&amp;杜トラ_入力シート!AH177</f>
        <v>,</v>
      </c>
      <c r="J171" s="294" t="str">
        <f>data!AV172&amp;","&amp;杜トラ_入力シート!AM177</f>
        <v>,</v>
      </c>
      <c r="K171" s="294" t="str">
        <f>data!X172&amp;","&amp;COUNTIF($F$2:$J171,F171)</f>
        <v>,850</v>
      </c>
      <c r="L171" s="294" t="str">
        <f>data!AD172&amp;","&amp;COUNTIF($F$2:$J171,G171)</f>
        <v>,850</v>
      </c>
      <c r="M171" s="294" t="str">
        <f>data!AJ172&amp;","&amp;COUNTIF($F$2:$J171,H171)</f>
        <v>,850</v>
      </c>
      <c r="N171" s="294" t="str">
        <f>data!AP172&amp;","&amp;COUNTIF($F$2:$J171,I171)</f>
        <v>,850</v>
      </c>
      <c r="O171" s="294" t="str">
        <f>data!AV172&amp;","&amp;COUNTIF($F$2:$J171,J171)</f>
        <v>,850</v>
      </c>
    </row>
    <row r="172" spans="1:15">
      <c r="A172" s="294" t="str">
        <f>杜トラ_入力シート!H178&amp;","&amp;杜トラ_入力シート!I178&amp;","&amp;data!X173</f>
        <v>,,</v>
      </c>
      <c r="B172" s="294" t="str">
        <f>杜トラ_入力シート!H178&amp;","&amp;杜トラ_入力シート!I178&amp;","&amp;data!AD173</f>
        <v>,,</v>
      </c>
      <c r="C172" s="294" t="str">
        <f>杜トラ_入力シート!H178&amp;","&amp;杜トラ_入力シート!I178&amp;","&amp;data!AJ173</f>
        <v>,,</v>
      </c>
      <c r="D172" s="294" t="str">
        <f>杜トラ_入力シート!H178&amp;","&amp;杜トラ_入力シート!I178&amp;","&amp;data!AP173</f>
        <v>,,</v>
      </c>
      <c r="E172" s="294" t="str">
        <f>杜トラ_入力シート!H178&amp;","&amp;杜トラ_入力シート!I178&amp;","&amp;data!AV173</f>
        <v>,,</v>
      </c>
      <c r="F172" s="294" t="str">
        <f>data!X173&amp;","&amp;杜トラ_入力シート!S178</f>
        <v>,</v>
      </c>
      <c r="G172" s="294" t="str">
        <f>data!AD173&amp;","&amp;杜トラ_入力シート!X178</f>
        <v>,</v>
      </c>
      <c r="H172" s="294" t="str">
        <f>data!AJ173&amp;","&amp;杜トラ_入力シート!AC178</f>
        <v>,</v>
      </c>
      <c r="I172" s="294" t="str">
        <f>data!AP173&amp;","&amp;杜トラ_入力シート!AH178</f>
        <v>,</v>
      </c>
      <c r="J172" s="294" t="str">
        <f>data!AV173&amp;","&amp;杜トラ_入力シート!AM178</f>
        <v>,</v>
      </c>
      <c r="K172" s="294" t="str">
        <f>data!X173&amp;","&amp;COUNTIF($F$2:$J172,F172)</f>
        <v>,855</v>
      </c>
      <c r="L172" s="294" t="str">
        <f>data!AD173&amp;","&amp;COUNTIF($F$2:$J172,G172)</f>
        <v>,855</v>
      </c>
      <c r="M172" s="294" t="str">
        <f>data!AJ173&amp;","&amp;COUNTIF($F$2:$J172,H172)</f>
        <v>,855</v>
      </c>
      <c r="N172" s="294" t="str">
        <f>data!AP173&amp;","&amp;COUNTIF($F$2:$J172,I172)</f>
        <v>,855</v>
      </c>
      <c r="O172" s="294" t="str">
        <f>data!AV173&amp;","&amp;COUNTIF($F$2:$J172,J172)</f>
        <v>,855</v>
      </c>
    </row>
    <row r="173" spans="1:15">
      <c r="A173" s="294" t="str">
        <f>杜トラ_入力シート!H179&amp;","&amp;杜トラ_入力シート!I179&amp;","&amp;data!X174</f>
        <v>,,</v>
      </c>
      <c r="B173" s="294" t="str">
        <f>杜トラ_入力シート!H179&amp;","&amp;杜トラ_入力シート!I179&amp;","&amp;data!AD174</f>
        <v>,,</v>
      </c>
      <c r="C173" s="294" t="str">
        <f>杜トラ_入力シート!H179&amp;","&amp;杜トラ_入力シート!I179&amp;","&amp;data!AJ174</f>
        <v>,,</v>
      </c>
      <c r="D173" s="294" t="str">
        <f>杜トラ_入力シート!H179&amp;","&amp;杜トラ_入力シート!I179&amp;","&amp;data!AP174</f>
        <v>,,</v>
      </c>
      <c r="E173" s="294" t="str">
        <f>杜トラ_入力シート!H179&amp;","&amp;杜トラ_入力シート!I179&amp;","&amp;data!AV174</f>
        <v>,,</v>
      </c>
      <c r="F173" s="294" t="str">
        <f>data!X174&amp;","&amp;杜トラ_入力シート!S179</f>
        <v>,</v>
      </c>
      <c r="G173" s="294" t="str">
        <f>data!AD174&amp;","&amp;杜トラ_入力シート!X179</f>
        <v>,</v>
      </c>
      <c r="H173" s="294" t="str">
        <f>data!AJ174&amp;","&amp;杜トラ_入力シート!AC179</f>
        <v>,</v>
      </c>
      <c r="I173" s="294" t="str">
        <f>data!AP174&amp;","&amp;杜トラ_入力シート!AH179</f>
        <v>,</v>
      </c>
      <c r="J173" s="294" t="str">
        <f>data!AV174&amp;","&amp;杜トラ_入力シート!AM179</f>
        <v>,</v>
      </c>
      <c r="K173" s="294" t="str">
        <f>data!X174&amp;","&amp;COUNTIF($F$2:$J173,F173)</f>
        <v>,860</v>
      </c>
      <c r="L173" s="294" t="str">
        <f>data!AD174&amp;","&amp;COUNTIF($F$2:$J173,G173)</f>
        <v>,860</v>
      </c>
      <c r="M173" s="294" t="str">
        <f>data!AJ174&amp;","&amp;COUNTIF($F$2:$J173,H173)</f>
        <v>,860</v>
      </c>
      <c r="N173" s="294" t="str">
        <f>data!AP174&amp;","&amp;COUNTIF($F$2:$J173,I173)</f>
        <v>,860</v>
      </c>
      <c r="O173" s="294" t="str">
        <f>data!AV174&amp;","&amp;COUNTIF($F$2:$J173,J173)</f>
        <v>,860</v>
      </c>
    </row>
    <row r="174" spans="1:15">
      <c r="A174" s="294" t="str">
        <f>杜トラ_入力シート!H180&amp;","&amp;杜トラ_入力シート!I180&amp;","&amp;data!X175</f>
        <v>,,</v>
      </c>
      <c r="B174" s="294" t="str">
        <f>杜トラ_入力シート!H180&amp;","&amp;杜トラ_入力シート!I180&amp;","&amp;data!AD175</f>
        <v>,,</v>
      </c>
      <c r="C174" s="294" t="str">
        <f>杜トラ_入力シート!H180&amp;","&amp;杜トラ_入力シート!I180&amp;","&amp;data!AJ175</f>
        <v>,,</v>
      </c>
      <c r="D174" s="294" t="str">
        <f>杜トラ_入力シート!H180&amp;","&amp;杜トラ_入力シート!I180&amp;","&amp;data!AP175</f>
        <v>,,</v>
      </c>
      <c r="E174" s="294" t="str">
        <f>杜トラ_入力シート!H180&amp;","&amp;杜トラ_入力シート!I180&amp;","&amp;data!AV175</f>
        <v>,,</v>
      </c>
      <c r="F174" s="294" t="str">
        <f>data!X175&amp;","&amp;杜トラ_入力シート!S180</f>
        <v>,</v>
      </c>
      <c r="G174" s="294" t="str">
        <f>data!AD175&amp;","&amp;杜トラ_入力シート!X180</f>
        <v>,</v>
      </c>
      <c r="H174" s="294" t="str">
        <f>data!AJ175&amp;","&amp;杜トラ_入力シート!AC180</f>
        <v>,</v>
      </c>
      <c r="I174" s="294" t="str">
        <f>data!AP175&amp;","&amp;杜トラ_入力シート!AH180</f>
        <v>,</v>
      </c>
      <c r="J174" s="294" t="str">
        <f>data!AV175&amp;","&amp;杜トラ_入力シート!AM180</f>
        <v>,</v>
      </c>
      <c r="K174" s="294" t="str">
        <f>data!X175&amp;","&amp;COUNTIF($F$2:$J174,F174)</f>
        <v>,865</v>
      </c>
      <c r="L174" s="294" t="str">
        <f>data!AD175&amp;","&amp;COUNTIF($F$2:$J174,G174)</f>
        <v>,865</v>
      </c>
      <c r="M174" s="294" t="str">
        <f>data!AJ175&amp;","&amp;COUNTIF($F$2:$J174,H174)</f>
        <v>,865</v>
      </c>
      <c r="N174" s="294" t="str">
        <f>data!AP175&amp;","&amp;COUNTIF($F$2:$J174,I174)</f>
        <v>,865</v>
      </c>
      <c r="O174" s="294" t="str">
        <f>data!AV175&amp;","&amp;COUNTIF($F$2:$J174,J174)</f>
        <v>,865</v>
      </c>
    </row>
    <row r="175" spans="1:15">
      <c r="A175" s="294" t="str">
        <f>杜トラ_入力シート!H181&amp;","&amp;杜トラ_入力シート!I181&amp;","&amp;data!X176</f>
        <v>,,</v>
      </c>
      <c r="B175" s="294" t="str">
        <f>杜トラ_入力シート!H181&amp;","&amp;杜トラ_入力シート!I181&amp;","&amp;data!AD176</f>
        <v>,,</v>
      </c>
      <c r="C175" s="294" t="str">
        <f>杜トラ_入力シート!H181&amp;","&amp;杜トラ_入力シート!I181&amp;","&amp;data!AJ176</f>
        <v>,,</v>
      </c>
      <c r="D175" s="294" t="str">
        <f>杜トラ_入力シート!H181&amp;","&amp;杜トラ_入力シート!I181&amp;","&amp;data!AP176</f>
        <v>,,</v>
      </c>
      <c r="E175" s="294" t="str">
        <f>杜トラ_入力シート!H181&amp;","&amp;杜トラ_入力シート!I181&amp;","&amp;data!AV176</f>
        <v>,,</v>
      </c>
      <c r="F175" s="294" t="str">
        <f>data!X176&amp;","&amp;杜トラ_入力シート!S181</f>
        <v>,</v>
      </c>
      <c r="G175" s="294" t="str">
        <f>data!AD176&amp;","&amp;杜トラ_入力シート!X181</f>
        <v>,</v>
      </c>
      <c r="H175" s="294" t="str">
        <f>data!AJ176&amp;","&amp;杜トラ_入力シート!AC181</f>
        <v>,</v>
      </c>
      <c r="I175" s="294" t="str">
        <f>data!AP176&amp;","&amp;杜トラ_入力シート!AH181</f>
        <v>,</v>
      </c>
      <c r="J175" s="294" t="str">
        <f>data!AV176&amp;","&amp;杜トラ_入力シート!AM181</f>
        <v>,</v>
      </c>
      <c r="K175" s="294" t="str">
        <f>data!X176&amp;","&amp;COUNTIF($F$2:$J175,F175)</f>
        <v>,870</v>
      </c>
      <c r="L175" s="294" t="str">
        <f>data!AD176&amp;","&amp;COUNTIF($F$2:$J175,G175)</f>
        <v>,870</v>
      </c>
      <c r="M175" s="294" t="str">
        <f>data!AJ176&amp;","&amp;COUNTIF($F$2:$J175,H175)</f>
        <v>,870</v>
      </c>
      <c r="N175" s="294" t="str">
        <f>data!AP176&amp;","&amp;COUNTIF($F$2:$J175,I175)</f>
        <v>,870</v>
      </c>
      <c r="O175" s="294" t="str">
        <f>data!AV176&amp;","&amp;COUNTIF($F$2:$J175,J175)</f>
        <v>,870</v>
      </c>
    </row>
    <row r="176" spans="1:15">
      <c r="A176" s="294" t="str">
        <f>杜トラ_入力シート!H182&amp;","&amp;杜トラ_入力シート!I182&amp;","&amp;data!X177</f>
        <v>,,</v>
      </c>
      <c r="B176" s="294" t="str">
        <f>杜トラ_入力シート!H182&amp;","&amp;杜トラ_入力シート!I182&amp;","&amp;data!AD177</f>
        <v>,,</v>
      </c>
      <c r="C176" s="294" t="str">
        <f>杜トラ_入力シート!H182&amp;","&amp;杜トラ_入力シート!I182&amp;","&amp;data!AJ177</f>
        <v>,,</v>
      </c>
      <c r="D176" s="294" t="str">
        <f>杜トラ_入力シート!H182&amp;","&amp;杜トラ_入力シート!I182&amp;","&amp;data!AP177</f>
        <v>,,</v>
      </c>
      <c r="E176" s="294" t="str">
        <f>杜トラ_入力シート!H182&amp;","&amp;杜トラ_入力シート!I182&amp;","&amp;data!AV177</f>
        <v>,,</v>
      </c>
      <c r="F176" s="294" t="str">
        <f>data!X177&amp;","&amp;杜トラ_入力シート!S182</f>
        <v>,</v>
      </c>
      <c r="G176" s="294" t="str">
        <f>data!AD177&amp;","&amp;杜トラ_入力シート!X182</f>
        <v>,</v>
      </c>
      <c r="H176" s="294" t="str">
        <f>data!AJ177&amp;","&amp;杜トラ_入力シート!AC182</f>
        <v>,</v>
      </c>
      <c r="I176" s="294" t="str">
        <f>data!AP177&amp;","&amp;杜トラ_入力シート!AH182</f>
        <v>,</v>
      </c>
      <c r="J176" s="294" t="str">
        <f>data!AV177&amp;","&amp;杜トラ_入力シート!AM182</f>
        <v>,</v>
      </c>
      <c r="K176" s="294" t="str">
        <f>data!X177&amp;","&amp;COUNTIF($F$2:$J176,F176)</f>
        <v>,875</v>
      </c>
      <c r="L176" s="294" t="str">
        <f>data!AD177&amp;","&amp;COUNTIF($F$2:$J176,G176)</f>
        <v>,875</v>
      </c>
      <c r="M176" s="294" t="str">
        <f>data!AJ177&amp;","&amp;COUNTIF($F$2:$J176,H176)</f>
        <v>,875</v>
      </c>
      <c r="N176" s="294" t="str">
        <f>data!AP177&amp;","&amp;COUNTIF($F$2:$J176,I176)</f>
        <v>,875</v>
      </c>
      <c r="O176" s="294" t="str">
        <f>data!AV177&amp;","&amp;COUNTIF($F$2:$J176,J176)</f>
        <v>,875</v>
      </c>
    </row>
    <row r="177" spans="1:15">
      <c r="A177" s="294" t="str">
        <f>杜トラ_入力シート!H183&amp;","&amp;杜トラ_入力シート!I183&amp;","&amp;data!X178</f>
        <v>,,</v>
      </c>
      <c r="B177" s="294" t="str">
        <f>杜トラ_入力シート!H183&amp;","&amp;杜トラ_入力シート!I183&amp;","&amp;data!AD178</f>
        <v>,,</v>
      </c>
      <c r="C177" s="294" t="str">
        <f>杜トラ_入力シート!H183&amp;","&amp;杜トラ_入力シート!I183&amp;","&amp;data!AJ178</f>
        <v>,,</v>
      </c>
      <c r="D177" s="294" t="str">
        <f>杜トラ_入力シート!H183&amp;","&amp;杜トラ_入力シート!I183&amp;","&amp;data!AP178</f>
        <v>,,</v>
      </c>
      <c r="E177" s="294" t="str">
        <f>杜トラ_入力シート!H183&amp;","&amp;杜トラ_入力シート!I183&amp;","&amp;data!AV178</f>
        <v>,,</v>
      </c>
      <c r="F177" s="294" t="str">
        <f>data!X178&amp;","&amp;杜トラ_入力シート!S183</f>
        <v>,</v>
      </c>
      <c r="G177" s="294" t="str">
        <f>data!AD178&amp;","&amp;杜トラ_入力シート!X183</f>
        <v>,</v>
      </c>
      <c r="H177" s="294" t="str">
        <f>data!AJ178&amp;","&amp;杜トラ_入力シート!AC183</f>
        <v>,</v>
      </c>
      <c r="I177" s="294" t="str">
        <f>data!AP178&amp;","&amp;杜トラ_入力シート!AH183</f>
        <v>,</v>
      </c>
      <c r="J177" s="294" t="str">
        <f>data!AV178&amp;","&amp;杜トラ_入力シート!AM183</f>
        <v>,</v>
      </c>
      <c r="K177" s="294" t="str">
        <f>data!X178&amp;","&amp;COUNTIF($F$2:$J177,F177)</f>
        <v>,880</v>
      </c>
      <c r="L177" s="294" t="str">
        <f>data!AD178&amp;","&amp;COUNTIF($F$2:$J177,G177)</f>
        <v>,880</v>
      </c>
      <c r="M177" s="294" t="str">
        <f>data!AJ178&amp;","&amp;COUNTIF($F$2:$J177,H177)</f>
        <v>,880</v>
      </c>
      <c r="N177" s="294" t="str">
        <f>data!AP178&amp;","&amp;COUNTIF($F$2:$J177,I177)</f>
        <v>,880</v>
      </c>
      <c r="O177" s="294" t="str">
        <f>data!AV178&amp;","&amp;COUNTIF($F$2:$J177,J177)</f>
        <v>,880</v>
      </c>
    </row>
    <row r="178" spans="1:15">
      <c r="A178" s="294" t="str">
        <f>杜トラ_入力シート!H184&amp;","&amp;杜トラ_入力シート!I184&amp;","&amp;data!X179</f>
        <v>,,</v>
      </c>
      <c r="B178" s="294" t="str">
        <f>杜トラ_入力シート!H184&amp;","&amp;杜トラ_入力シート!I184&amp;","&amp;data!AD179</f>
        <v>,,</v>
      </c>
      <c r="C178" s="294" t="str">
        <f>杜トラ_入力シート!H184&amp;","&amp;杜トラ_入力シート!I184&amp;","&amp;data!AJ179</f>
        <v>,,</v>
      </c>
      <c r="D178" s="294" t="str">
        <f>杜トラ_入力シート!H184&amp;","&amp;杜トラ_入力シート!I184&amp;","&amp;data!AP179</f>
        <v>,,</v>
      </c>
      <c r="E178" s="294" t="str">
        <f>杜トラ_入力シート!H184&amp;","&amp;杜トラ_入力シート!I184&amp;","&amp;data!AV179</f>
        <v>,,</v>
      </c>
      <c r="F178" s="294" t="str">
        <f>data!X179&amp;","&amp;杜トラ_入力シート!S184</f>
        <v>,</v>
      </c>
      <c r="G178" s="294" t="str">
        <f>data!AD179&amp;","&amp;杜トラ_入力シート!X184</f>
        <v>,</v>
      </c>
      <c r="H178" s="294" t="str">
        <f>data!AJ179&amp;","&amp;杜トラ_入力シート!AC184</f>
        <v>,</v>
      </c>
      <c r="I178" s="294" t="str">
        <f>data!AP179&amp;","&amp;杜トラ_入力シート!AH184</f>
        <v>,</v>
      </c>
      <c r="J178" s="294" t="str">
        <f>data!AV179&amp;","&amp;杜トラ_入力シート!AM184</f>
        <v>,</v>
      </c>
      <c r="K178" s="294" t="str">
        <f>data!X179&amp;","&amp;COUNTIF($F$2:$J178,F178)</f>
        <v>,885</v>
      </c>
      <c r="L178" s="294" t="str">
        <f>data!AD179&amp;","&amp;COUNTIF($F$2:$J178,G178)</f>
        <v>,885</v>
      </c>
      <c r="M178" s="294" t="str">
        <f>data!AJ179&amp;","&amp;COUNTIF($F$2:$J178,H178)</f>
        <v>,885</v>
      </c>
      <c r="N178" s="294" t="str">
        <f>data!AP179&amp;","&amp;COUNTIF($F$2:$J178,I178)</f>
        <v>,885</v>
      </c>
      <c r="O178" s="294" t="str">
        <f>data!AV179&amp;","&amp;COUNTIF($F$2:$J178,J178)</f>
        <v>,885</v>
      </c>
    </row>
    <row r="179" spans="1:15">
      <c r="A179" s="294" t="str">
        <f>杜トラ_入力シート!H185&amp;","&amp;杜トラ_入力シート!I185&amp;","&amp;data!X180</f>
        <v>,,</v>
      </c>
      <c r="B179" s="294" t="str">
        <f>杜トラ_入力シート!H185&amp;","&amp;杜トラ_入力シート!I185&amp;","&amp;data!AD180</f>
        <v>,,</v>
      </c>
      <c r="C179" s="294" t="str">
        <f>杜トラ_入力シート!H185&amp;","&amp;杜トラ_入力シート!I185&amp;","&amp;data!AJ180</f>
        <v>,,</v>
      </c>
      <c r="D179" s="294" t="str">
        <f>杜トラ_入力シート!H185&amp;","&amp;杜トラ_入力シート!I185&amp;","&amp;data!AP180</f>
        <v>,,</v>
      </c>
      <c r="E179" s="294" t="str">
        <f>杜トラ_入力シート!H185&amp;","&amp;杜トラ_入力シート!I185&amp;","&amp;data!AV180</f>
        <v>,,</v>
      </c>
      <c r="F179" s="294" t="str">
        <f>data!X180&amp;","&amp;杜トラ_入力シート!S185</f>
        <v>,</v>
      </c>
      <c r="G179" s="294" t="str">
        <f>data!AD180&amp;","&amp;杜トラ_入力シート!X185</f>
        <v>,</v>
      </c>
      <c r="H179" s="294" t="str">
        <f>data!AJ180&amp;","&amp;杜トラ_入力シート!AC185</f>
        <v>,</v>
      </c>
      <c r="I179" s="294" t="str">
        <f>data!AP180&amp;","&amp;杜トラ_入力シート!AH185</f>
        <v>,</v>
      </c>
      <c r="J179" s="294" t="str">
        <f>data!AV180&amp;","&amp;杜トラ_入力シート!AM185</f>
        <v>,</v>
      </c>
      <c r="K179" s="294" t="str">
        <f>data!X180&amp;","&amp;COUNTIF($F$2:$J179,F179)</f>
        <v>,890</v>
      </c>
      <c r="L179" s="294" t="str">
        <f>data!AD180&amp;","&amp;COUNTIF($F$2:$J179,G179)</f>
        <v>,890</v>
      </c>
      <c r="M179" s="294" t="str">
        <f>data!AJ180&amp;","&amp;COUNTIF($F$2:$J179,H179)</f>
        <v>,890</v>
      </c>
      <c r="N179" s="294" t="str">
        <f>data!AP180&amp;","&amp;COUNTIF($F$2:$J179,I179)</f>
        <v>,890</v>
      </c>
      <c r="O179" s="294" t="str">
        <f>data!AV180&amp;","&amp;COUNTIF($F$2:$J179,J179)</f>
        <v>,890</v>
      </c>
    </row>
    <row r="180" spans="1:15">
      <c r="A180" s="294" t="str">
        <f>杜トラ_入力シート!H186&amp;","&amp;杜トラ_入力シート!I186&amp;","&amp;data!X181</f>
        <v>,,</v>
      </c>
      <c r="B180" s="294" t="str">
        <f>杜トラ_入力シート!H186&amp;","&amp;杜トラ_入力シート!I186&amp;","&amp;data!AD181</f>
        <v>,,</v>
      </c>
      <c r="C180" s="294" t="str">
        <f>杜トラ_入力シート!H186&amp;","&amp;杜トラ_入力シート!I186&amp;","&amp;data!AJ181</f>
        <v>,,</v>
      </c>
      <c r="D180" s="294" t="str">
        <f>杜トラ_入力シート!H186&amp;","&amp;杜トラ_入力シート!I186&amp;","&amp;data!AP181</f>
        <v>,,</v>
      </c>
      <c r="E180" s="294" t="str">
        <f>杜トラ_入力シート!H186&amp;","&amp;杜トラ_入力シート!I186&amp;","&amp;data!AV181</f>
        <v>,,</v>
      </c>
      <c r="F180" s="294" t="str">
        <f>data!X181&amp;","&amp;杜トラ_入力シート!S186</f>
        <v>,</v>
      </c>
      <c r="G180" s="294" t="str">
        <f>data!AD181&amp;","&amp;杜トラ_入力シート!X186</f>
        <v>,</v>
      </c>
      <c r="H180" s="294" t="str">
        <f>data!AJ181&amp;","&amp;杜トラ_入力シート!AC186</f>
        <v>,</v>
      </c>
      <c r="I180" s="294" t="str">
        <f>data!AP181&amp;","&amp;杜トラ_入力シート!AH186</f>
        <v>,</v>
      </c>
      <c r="J180" s="294" t="str">
        <f>data!AV181&amp;","&amp;杜トラ_入力シート!AM186</f>
        <v>,</v>
      </c>
      <c r="K180" s="294" t="str">
        <f>data!X181&amp;","&amp;COUNTIF($F$2:$J180,F180)</f>
        <v>,895</v>
      </c>
      <c r="L180" s="294" t="str">
        <f>data!AD181&amp;","&amp;COUNTIF($F$2:$J180,G180)</f>
        <v>,895</v>
      </c>
      <c r="M180" s="294" t="str">
        <f>data!AJ181&amp;","&amp;COUNTIF($F$2:$J180,H180)</f>
        <v>,895</v>
      </c>
      <c r="N180" s="294" t="str">
        <f>data!AP181&amp;","&amp;COUNTIF($F$2:$J180,I180)</f>
        <v>,895</v>
      </c>
      <c r="O180" s="294" t="str">
        <f>data!AV181&amp;","&amp;COUNTIF($F$2:$J180,J180)</f>
        <v>,895</v>
      </c>
    </row>
    <row r="181" spans="1:15">
      <c r="A181" s="294" t="str">
        <f>杜トラ_入力シート!H187&amp;","&amp;杜トラ_入力シート!I187&amp;","&amp;data!X182</f>
        <v>,,</v>
      </c>
      <c r="B181" s="294" t="str">
        <f>杜トラ_入力シート!H187&amp;","&amp;杜トラ_入力シート!I187&amp;","&amp;data!AD182</f>
        <v>,,</v>
      </c>
      <c r="C181" s="294" t="str">
        <f>杜トラ_入力シート!H187&amp;","&amp;杜トラ_入力シート!I187&amp;","&amp;data!AJ182</f>
        <v>,,</v>
      </c>
      <c r="D181" s="294" t="str">
        <f>杜トラ_入力シート!H187&amp;","&amp;杜トラ_入力シート!I187&amp;","&amp;data!AP182</f>
        <v>,,</v>
      </c>
      <c r="E181" s="294" t="str">
        <f>杜トラ_入力シート!H187&amp;","&amp;杜トラ_入力シート!I187&amp;","&amp;data!AV182</f>
        <v>,,</v>
      </c>
      <c r="F181" s="294" t="str">
        <f>data!X182&amp;","&amp;杜トラ_入力シート!S187</f>
        <v>,</v>
      </c>
      <c r="G181" s="294" t="str">
        <f>data!AD182&amp;","&amp;杜トラ_入力シート!X187</f>
        <v>,</v>
      </c>
      <c r="H181" s="294" t="str">
        <f>data!AJ182&amp;","&amp;杜トラ_入力シート!AC187</f>
        <v>,</v>
      </c>
      <c r="I181" s="294" t="str">
        <f>data!AP182&amp;","&amp;杜トラ_入力シート!AH187</f>
        <v>,</v>
      </c>
      <c r="J181" s="294" t="str">
        <f>data!AV182&amp;","&amp;杜トラ_入力シート!AM187</f>
        <v>,</v>
      </c>
      <c r="K181" s="294" t="str">
        <f>data!X182&amp;","&amp;COUNTIF($F$2:$J181,F181)</f>
        <v>,900</v>
      </c>
      <c r="L181" s="294" t="str">
        <f>data!AD182&amp;","&amp;COUNTIF($F$2:$J181,G181)</f>
        <v>,900</v>
      </c>
      <c r="M181" s="294" t="str">
        <f>data!AJ182&amp;","&amp;COUNTIF($F$2:$J181,H181)</f>
        <v>,900</v>
      </c>
      <c r="N181" s="294" t="str">
        <f>data!AP182&amp;","&amp;COUNTIF($F$2:$J181,I181)</f>
        <v>,900</v>
      </c>
      <c r="O181" s="294" t="str">
        <f>data!AV182&amp;","&amp;COUNTIF($F$2:$J181,J181)</f>
        <v>,900</v>
      </c>
    </row>
    <row r="182" spans="1:15">
      <c r="A182" s="294" t="str">
        <f>杜トラ_入力シート!H188&amp;","&amp;杜トラ_入力シート!I188&amp;","&amp;data!X183</f>
        <v>,,</v>
      </c>
      <c r="B182" s="294" t="str">
        <f>杜トラ_入力シート!H188&amp;","&amp;杜トラ_入力シート!I188&amp;","&amp;data!AD183</f>
        <v>,,</v>
      </c>
      <c r="C182" s="294" t="str">
        <f>杜トラ_入力シート!H188&amp;","&amp;杜トラ_入力シート!I188&amp;","&amp;data!AJ183</f>
        <v>,,</v>
      </c>
      <c r="D182" s="294" t="str">
        <f>杜トラ_入力シート!H188&amp;","&amp;杜トラ_入力シート!I188&amp;","&amp;data!AP183</f>
        <v>,,</v>
      </c>
      <c r="E182" s="294" t="str">
        <f>杜トラ_入力シート!H188&amp;","&amp;杜トラ_入力シート!I188&amp;","&amp;data!AV183</f>
        <v>,,</v>
      </c>
      <c r="F182" s="294" t="str">
        <f>data!X183&amp;","&amp;杜トラ_入力シート!S188</f>
        <v>,</v>
      </c>
      <c r="G182" s="294" t="str">
        <f>data!AD183&amp;","&amp;杜トラ_入力シート!X188</f>
        <v>,</v>
      </c>
      <c r="H182" s="294" t="str">
        <f>data!AJ183&amp;","&amp;杜トラ_入力シート!AC188</f>
        <v>,</v>
      </c>
      <c r="I182" s="294" t="str">
        <f>data!AP183&amp;","&amp;杜トラ_入力シート!AH188</f>
        <v>,</v>
      </c>
      <c r="J182" s="294" t="str">
        <f>data!AV183&amp;","&amp;杜トラ_入力シート!AM188</f>
        <v>,</v>
      </c>
      <c r="K182" s="294" t="str">
        <f>data!X183&amp;","&amp;COUNTIF($F$2:$J182,F182)</f>
        <v>,905</v>
      </c>
      <c r="L182" s="294" t="str">
        <f>data!AD183&amp;","&amp;COUNTIF($F$2:$J182,G182)</f>
        <v>,905</v>
      </c>
      <c r="M182" s="294" t="str">
        <f>data!AJ183&amp;","&amp;COUNTIF($F$2:$J182,H182)</f>
        <v>,905</v>
      </c>
      <c r="N182" s="294" t="str">
        <f>data!AP183&amp;","&amp;COUNTIF($F$2:$J182,I182)</f>
        <v>,905</v>
      </c>
      <c r="O182" s="294" t="str">
        <f>data!AV183&amp;","&amp;COUNTIF($F$2:$J182,J182)</f>
        <v>,905</v>
      </c>
    </row>
    <row r="183" spans="1:15">
      <c r="A183" s="294" t="str">
        <f>杜トラ_入力シート!H189&amp;","&amp;杜トラ_入力シート!I189&amp;","&amp;data!X184</f>
        <v>,,</v>
      </c>
      <c r="B183" s="294" t="str">
        <f>杜トラ_入力シート!H189&amp;","&amp;杜トラ_入力シート!I189&amp;","&amp;data!AD184</f>
        <v>,,</v>
      </c>
      <c r="C183" s="294" t="str">
        <f>杜トラ_入力シート!H189&amp;","&amp;杜トラ_入力シート!I189&amp;","&amp;data!AJ184</f>
        <v>,,</v>
      </c>
      <c r="D183" s="294" t="str">
        <f>杜トラ_入力シート!H189&amp;","&amp;杜トラ_入力シート!I189&amp;","&amp;data!AP184</f>
        <v>,,</v>
      </c>
      <c r="E183" s="294" t="str">
        <f>杜トラ_入力シート!H189&amp;","&amp;杜トラ_入力シート!I189&amp;","&amp;data!AV184</f>
        <v>,,</v>
      </c>
      <c r="F183" s="294" t="str">
        <f>data!X184&amp;","&amp;杜トラ_入力シート!S189</f>
        <v>,</v>
      </c>
      <c r="G183" s="294" t="str">
        <f>data!AD184&amp;","&amp;杜トラ_入力シート!X189</f>
        <v>,</v>
      </c>
      <c r="H183" s="294" t="str">
        <f>data!AJ184&amp;","&amp;杜トラ_入力シート!AC189</f>
        <v>,</v>
      </c>
      <c r="I183" s="294" t="str">
        <f>data!AP184&amp;","&amp;杜トラ_入力シート!AH189</f>
        <v>,</v>
      </c>
      <c r="J183" s="294" t="str">
        <f>data!AV184&amp;","&amp;杜トラ_入力シート!AM189</f>
        <v>,</v>
      </c>
      <c r="K183" s="294" t="str">
        <f>data!X184&amp;","&amp;COUNTIF($F$2:$J183,F183)</f>
        <v>,910</v>
      </c>
      <c r="L183" s="294" t="str">
        <f>data!AD184&amp;","&amp;COUNTIF($F$2:$J183,G183)</f>
        <v>,910</v>
      </c>
      <c r="M183" s="294" t="str">
        <f>data!AJ184&amp;","&amp;COUNTIF($F$2:$J183,H183)</f>
        <v>,910</v>
      </c>
      <c r="N183" s="294" t="str">
        <f>data!AP184&amp;","&amp;COUNTIF($F$2:$J183,I183)</f>
        <v>,910</v>
      </c>
      <c r="O183" s="294" t="str">
        <f>data!AV184&amp;","&amp;COUNTIF($F$2:$J183,J183)</f>
        <v>,910</v>
      </c>
    </row>
    <row r="184" spans="1:15">
      <c r="A184" s="294" t="str">
        <f>杜トラ_入力シート!H190&amp;","&amp;杜トラ_入力シート!I190&amp;","&amp;data!X185</f>
        <v>,,</v>
      </c>
      <c r="B184" s="294" t="str">
        <f>杜トラ_入力シート!H190&amp;","&amp;杜トラ_入力シート!I190&amp;","&amp;data!AD185</f>
        <v>,,</v>
      </c>
      <c r="C184" s="294" t="str">
        <f>杜トラ_入力シート!H190&amp;","&amp;杜トラ_入力シート!I190&amp;","&amp;data!AJ185</f>
        <v>,,</v>
      </c>
      <c r="D184" s="294" t="str">
        <f>杜トラ_入力シート!H190&amp;","&amp;杜トラ_入力シート!I190&amp;","&amp;data!AP185</f>
        <v>,,</v>
      </c>
      <c r="E184" s="294" t="str">
        <f>杜トラ_入力シート!H190&amp;","&amp;杜トラ_入力シート!I190&amp;","&amp;data!AV185</f>
        <v>,,</v>
      </c>
      <c r="F184" s="294" t="str">
        <f>data!X185&amp;","&amp;杜トラ_入力シート!S190</f>
        <v>,</v>
      </c>
      <c r="G184" s="294" t="str">
        <f>data!AD185&amp;","&amp;杜トラ_入力シート!X190</f>
        <v>,</v>
      </c>
      <c r="H184" s="294" t="str">
        <f>data!AJ185&amp;","&amp;杜トラ_入力シート!AC190</f>
        <v>,</v>
      </c>
      <c r="I184" s="294" t="str">
        <f>data!AP185&amp;","&amp;杜トラ_入力シート!AH190</f>
        <v>,</v>
      </c>
      <c r="J184" s="294" t="str">
        <f>data!AV185&amp;","&amp;杜トラ_入力シート!AM190</f>
        <v>,</v>
      </c>
      <c r="K184" s="294" t="str">
        <f>data!X185&amp;","&amp;COUNTIF($F$2:$J184,F184)</f>
        <v>,915</v>
      </c>
      <c r="L184" s="294" t="str">
        <f>data!AD185&amp;","&amp;COUNTIF($F$2:$J184,G184)</f>
        <v>,915</v>
      </c>
      <c r="M184" s="294" t="str">
        <f>data!AJ185&amp;","&amp;COUNTIF($F$2:$J184,H184)</f>
        <v>,915</v>
      </c>
      <c r="N184" s="294" t="str">
        <f>data!AP185&amp;","&amp;COUNTIF($F$2:$J184,I184)</f>
        <v>,915</v>
      </c>
      <c r="O184" s="294" t="str">
        <f>data!AV185&amp;","&amp;COUNTIF($F$2:$J184,J184)</f>
        <v>,915</v>
      </c>
    </row>
    <row r="185" spans="1:15">
      <c r="A185" s="294" t="str">
        <f>杜トラ_入力シート!H191&amp;","&amp;杜トラ_入力シート!I191&amp;","&amp;data!X186</f>
        <v>,,</v>
      </c>
      <c r="B185" s="294" t="str">
        <f>杜トラ_入力シート!H191&amp;","&amp;杜トラ_入力シート!I191&amp;","&amp;data!AD186</f>
        <v>,,</v>
      </c>
      <c r="C185" s="294" t="str">
        <f>杜トラ_入力シート!H191&amp;","&amp;杜トラ_入力シート!I191&amp;","&amp;data!AJ186</f>
        <v>,,</v>
      </c>
      <c r="D185" s="294" t="str">
        <f>杜トラ_入力シート!H191&amp;","&amp;杜トラ_入力シート!I191&amp;","&amp;data!AP186</f>
        <v>,,</v>
      </c>
      <c r="E185" s="294" t="str">
        <f>杜トラ_入力シート!H191&amp;","&amp;杜トラ_入力シート!I191&amp;","&amp;data!AV186</f>
        <v>,,</v>
      </c>
      <c r="F185" s="294" t="str">
        <f>data!X186&amp;","&amp;杜トラ_入力シート!S191</f>
        <v>,</v>
      </c>
      <c r="G185" s="294" t="str">
        <f>data!AD186&amp;","&amp;杜トラ_入力シート!X191</f>
        <v>,</v>
      </c>
      <c r="H185" s="294" t="str">
        <f>data!AJ186&amp;","&amp;杜トラ_入力シート!AC191</f>
        <v>,</v>
      </c>
      <c r="I185" s="294" t="str">
        <f>data!AP186&amp;","&amp;杜トラ_入力シート!AH191</f>
        <v>,</v>
      </c>
      <c r="J185" s="294" t="str">
        <f>data!AV186&amp;","&amp;杜トラ_入力シート!AM191</f>
        <v>,</v>
      </c>
      <c r="K185" s="294" t="str">
        <f>data!X186&amp;","&amp;COUNTIF($F$2:$J185,F185)</f>
        <v>,920</v>
      </c>
      <c r="L185" s="294" t="str">
        <f>data!AD186&amp;","&amp;COUNTIF($F$2:$J185,G185)</f>
        <v>,920</v>
      </c>
      <c r="M185" s="294" t="str">
        <f>data!AJ186&amp;","&amp;COUNTIF($F$2:$J185,H185)</f>
        <v>,920</v>
      </c>
      <c r="N185" s="294" t="str">
        <f>data!AP186&amp;","&amp;COUNTIF($F$2:$J185,I185)</f>
        <v>,920</v>
      </c>
      <c r="O185" s="294" t="str">
        <f>data!AV186&amp;","&amp;COUNTIF($F$2:$J185,J185)</f>
        <v>,920</v>
      </c>
    </row>
    <row r="186" spans="1:15">
      <c r="A186" s="294" t="str">
        <f>杜トラ_入力シート!H192&amp;","&amp;杜トラ_入力シート!I192&amp;","&amp;data!X187</f>
        <v>,,</v>
      </c>
      <c r="B186" s="294" t="str">
        <f>杜トラ_入力シート!H192&amp;","&amp;杜トラ_入力シート!I192&amp;","&amp;data!AD187</f>
        <v>,,</v>
      </c>
      <c r="C186" s="294" t="str">
        <f>杜トラ_入力シート!H192&amp;","&amp;杜トラ_入力シート!I192&amp;","&amp;data!AJ187</f>
        <v>,,</v>
      </c>
      <c r="D186" s="294" t="str">
        <f>杜トラ_入力シート!H192&amp;","&amp;杜トラ_入力シート!I192&amp;","&amp;data!AP187</f>
        <v>,,</v>
      </c>
      <c r="E186" s="294" t="str">
        <f>杜トラ_入力シート!H192&amp;","&amp;杜トラ_入力シート!I192&amp;","&amp;data!AV187</f>
        <v>,,</v>
      </c>
      <c r="F186" s="294" t="str">
        <f>data!X187&amp;","&amp;杜トラ_入力シート!S192</f>
        <v>,</v>
      </c>
      <c r="G186" s="294" t="str">
        <f>data!AD187&amp;","&amp;杜トラ_入力シート!X192</f>
        <v>,</v>
      </c>
      <c r="H186" s="294" t="str">
        <f>data!AJ187&amp;","&amp;杜トラ_入力シート!AC192</f>
        <v>,</v>
      </c>
      <c r="I186" s="294" t="str">
        <f>data!AP187&amp;","&amp;杜トラ_入力シート!AH192</f>
        <v>,</v>
      </c>
      <c r="J186" s="294" t="str">
        <f>data!AV187&amp;","&amp;杜トラ_入力シート!AM192</f>
        <v>,</v>
      </c>
      <c r="K186" s="294" t="str">
        <f>data!X187&amp;","&amp;COUNTIF($F$2:$J186,F186)</f>
        <v>,925</v>
      </c>
      <c r="L186" s="294" t="str">
        <f>data!AD187&amp;","&amp;COUNTIF($F$2:$J186,G186)</f>
        <v>,925</v>
      </c>
      <c r="M186" s="294" t="str">
        <f>data!AJ187&amp;","&amp;COUNTIF($F$2:$J186,H186)</f>
        <v>,925</v>
      </c>
      <c r="N186" s="294" t="str">
        <f>data!AP187&amp;","&amp;COUNTIF($F$2:$J186,I186)</f>
        <v>,925</v>
      </c>
      <c r="O186" s="294" t="str">
        <f>data!AV187&amp;","&amp;COUNTIF($F$2:$J186,J186)</f>
        <v>,925</v>
      </c>
    </row>
    <row r="187" spans="1:15">
      <c r="A187" s="294" t="str">
        <f>杜トラ_入力シート!H193&amp;","&amp;杜トラ_入力シート!I193&amp;","&amp;data!X188</f>
        <v>,,</v>
      </c>
      <c r="B187" s="294" t="str">
        <f>杜トラ_入力シート!H193&amp;","&amp;杜トラ_入力シート!I193&amp;","&amp;data!AD188</f>
        <v>,,</v>
      </c>
      <c r="C187" s="294" t="str">
        <f>杜トラ_入力シート!H193&amp;","&amp;杜トラ_入力シート!I193&amp;","&amp;data!AJ188</f>
        <v>,,</v>
      </c>
      <c r="D187" s="294" t="str">
        <f>杜トラ_入力シート!H193&amp;","&amp;杜トラ_入力シート!I193&amp;","&amp;data!AP188</f>
        <v>,,</v>
      </c>
      <c r="E187" s="294" t="str">
        <f>杜トラ_入力シート!H193&amp;","&amp;杜トラ_入力シート!I193&amp;","&amp;data!AV188</f>
        <v>,,</v>
      </c>
      <c r="F187" s="294" t="str">
        <f>data!X188&amp;","&amp;杜トラ_入力シート!S193</f>
        <v>,</v>
      </c>
      <c r="G187" s="294" t="str">
        <f>data!AD188&amp;","&amp;杜トラ_入力シート!X193</f>
        <v>,</v>
      </c>
      <c r="H187" s="294" t="str">
        <f>data!AJ188&amp;","&amp;杜トラ_入力シート!AC193</f>
        <v>,</v>
      </c>
      <c r="I187" s="294" t="str">
        <f>data!AP188&amp;","&amp;杜トラ_入力シート!AH193</f>
        <v>,</v>
      </c>
      <c r="J187" s="294" t="str">
        <f>data!AV188&amp;","&amp;杜トラ_入力シート!AM193</f>
        <v>,</v>
      </c>
      <c r="K187" s="294" t="str">
        <f>data!X188&amp;","&amp;COUNTIF($F$2:$J187,F187)</f>
        <v>,930</v>
      </c>
      <c r="L187" s="294" t="str">
        <f>data!AD188&amp;","&amp;COUNTIF($F$2:$J187,G187)</f>
        <v>,930</v>
      </c>
      <c r="M187" s="294" t="str">
        <f>data!AJ188&amp;","&amp;COUNTIF($F$2:$J187,H187)</f>
        <v>,930</v>
      </c>
      <c r="N187" s="294" t="str">
        <f>data!AP188&amp;","&amp;COUNTIF($F$2:$J187,I187)</f>
        <v>,930</v>
      </c>
      <c r="O187" s="294" t="str">
        <f>data!AV188&amp;","&amp;COUNTIF($F$2:$J187,J187)</f>
        <v>,930</v>
      </c>
    </row>
    <row r="188" spans="1:15">
      <c r="A188" s="294" t="str">
        <f>杜トラ_入力シート!H194&amp;","&amp;杜トラ_入力シート!I194&amp;","&amp;data!X189</f>
        <v>,,</v>
      </c>
      <c r="B188" s="294" t="str">
        <f>杜トラ_入力シート!H194&amp;","&amp;杜トラ_入力シート!I194&amp;","&amp;data!AD189</f>
        <v>,,</v>
      </c>
      <c r="C188" s="294" t="str">
        <f>杜トラ_入力シート!H194&amp;","&amp;杜トラ_入力シート!I194&amp;","&amp;data!AJ189</f>
        <v>,,</v>
      </c>
      <c r="D188" s="294" t="str">
        <f>杜トラ_入力シート!H194&amp;","&amp;杜トラ_入力シート!I194&amp;","&amp;data!AP189</f>
        <v>,,</v>
      </c>
      <c r="E188" s="294" t="str">
        <f>杜トラ_入力シート!H194&amp;","&amp;杜トラ_入力シート!I194&amp;","&amp;data!AV189</f>
        <v>,,</v>
      </c>
      <c r="F188" s="294" t="str">
        <f>data!X189&amp;","&amp;杜トラ_入力シート!S194</f>
        <v>,</v>
      </c>
      <c r="G188" s="294" t="str">
        <f>data!AD189&amp;","&amp;杜トラ_入力シート!X194</f>
        <v>,</v>
      </c>
      <c r="H188" s="294" t="str">
        <f>data!AJ189&amp;","&amp;杜トラ_入力シート!AC194</f>
        <v>,</v>
      </c>
      <c r="I188" s="294" t="str">
        <f>data!AP189&amp;","&amp;杜トラ_入力シート!AH194</f>
        <v>,</v>
      </c>
      <c r="J188" s="294" t="str">
        <f>data!AV189&amp;","&amp;杜トラ_入力シート!AM194</f>
        <v>,</v>
      </c>
      <c r="K188" s="294" t="str">
        <f>data!X189&amp;","&amp;COUNTIF($F$2:$J188,F188)</f>
        <v>,935</v>
      </c>
      <c r="L188" s="294" t="str">
        <f>data!AD189&amp;","&amp;COUNTIF($F$2:$J188,G188)</f>
        <v>,935</v>
      </c>
      <c r="M188" s="294" t="str">
        <f>data!AJ189&amp;","&amp;COUNTIF($F$2:$J188,H188)</f>
        <v>,935</v>
      </c>
      <c r="N188" s="294" t="str">
        <f>data!AP189&amp;","&amp;COUNTIF($F$2:$J188,I188)</f>
        <v>,935</v>
      </c>
      <c r="O188" s="294" t="str">
        <f>data!AV189&amp;","&amp;COUNTIF($F$2:$J188,J188)</f>
        <v>,935</v>
      </c>
    </row>
    <row r="189" spans="1:15">
      <c r="A189" s="294" t="str">
        <f>杜トラ_入力シート!H195&amp;","&amp;杜トラ_入力シート!I195&amp;","&amp;data!X190</f>
        <v>,,</v>
      </c>
      <c r="B189" s="294" t="str">
        <f>杜トラ_入力シート!H195&amp;","&amp;杜トラ_入力シート!I195&amp;","&amp;data!AD190</f>
        <v>,,</v>
      </c>
      <c r="C189" s="294" t="str">
        <f>杜トラ_入力シート!H195&amp;","&amp;杜トラ_入力シート!I195&amp;","&amp;data!AJ190</f>
        <v>,,</v>
      </c>
      <c r="D189" s="294" t="str">
        <f>杜トラ_入力シート!H195&amp;","&amp;杜トラ_入力シート!I195&amp;","&amp;data!AP190</f>
        <v>,,</v>
      </c>
      <c r="E189" s="294" t="str">
        <f>杜トラ_入力シート!H195&amp;","&amp;杜トラ_入力シート!I195&amp;","&amp;data!AV190</f>
        <v>,,</v>
      </c>
      <c r="F189" s="294" t="str">
        <f>data!X190&amp;","&amp;杜トラ_入力シート!S195</f>
        <v>,</v>
      </c>
      <c r="G189" s="294" t="str">
        <f>data!AD190&amp;","&amp;杜トラ_入力シート!X195</f>
        <v>,</v>
      </c>
      <c r="H189" s="294" t="str">
        <f>data!AJ190&amp;","&amp;杜トラ_入力シート!AC195</f>
        <v>,</v>
      </c>
      <c r="I189" s="294" t="str">
        <f>data!AP190&amp;","&amp;杜トラ_入力シート!AH195</f>
        <v>,</v>
      </c>
      <c r="J189" s="294" t="str">
        <f>data!AV190&amp;","&amp;杜トラ_入力シート!AM195</f>
        <v>,</v>
      </c>
      <c r="K189" s="294" t="str">
        <f>data!X190&amp;","&amp;COUNTIF($F$2:$J189,F189)</f>
        <v>,940</v>
      </c>
      <c r="L189" s="294" t="str">
        <f>data!AD190&amp;","&amp;COUNTIF($F$2:$J189,G189)</f>
        <v>,940</v>
      </c>
      <c r="M189" s="294" t="str">
        <f>data!AJ190&amp;","&amp;COUNTIF($F$2:$J189,H189)</f>
        <v>,940</v>
      </c>
      <c r="N189" s="294" t="str">
        <f>data!AP190&amp;","&amp;COUNTIF($F$2:$J189,I189)</f>
        <v>,940</v>
      </c>
      <c r="O189" s="294" t="str">
        <f>data!AV190&amp;","&amp;COUNTIF($F$2:$J189,J189)</f>
        <v>,940</v>
      </c>
    </row>
    <row r="190" spans="1:15">
      <c r="A190" s="294" t="str">
        <f>杜トラ_入力シート!H196&amp;","&amp;杜トラ_入力シート!I196&amp;","&amp;data!X191</f>
        <v>,,</v>
      </c>
      <c r="B190" s="294" t="str">
        <f>杜トラ_入力シート!H196&amp;","&amp;杜トラ_入力シート!I196&amp;","&amp;data!AD191</f>
        <v>,,</v>
      </c>
      <c r="C190" s="294" t="str">
        <f>杜トラ_入力シート!H196&amp;","&amp;杜トラ_入力シート!I196&amp;","&amp;data!AJ191</f>
        <v>,,</v>
      </c>
      <c r="D190" s="294" t="str">
        <f>杜トラ_入力シート!H196&amp;","&amp;杜トラ_入力シート!I196&amp;","&amp;data!AP191</f>
        <v>,,</v>
      </c>
      <c r="E190" s="294" t="str">
        <f>杜トラ_入力シート!H196&amp;","&amp;杜トラ_入力シート!I196&amp;","&amp;data!AV191</f>
        <v>,,</v>
      </c>
      <c r="F190" s="294" t="str">
        <f>data!X191&amp;","&amp;杜トラ_入力シート!S196</f>
        <v>,</v>
      </c>
      <c r="G190" s="294" t="str">
        <f>data!AD191&amp;","&amp;杜トラ_入力シート!X196</f>
        <v>,</v>
      </c>
      <c r="H190" s="294" t="str">
        <f>data!AJ191&amp;","&amp;杜トラ_入力シート!AC196</f>
        <v>,</v>
      </c>
      <c r="I190" s="294" t="str">
        <f>data!AP191&amp;","&amp;杜トラ_入力シート!AH196</f>
        <v>,</v>
      </c>
      <c r="J190" s="294" t="str">
        <f>data!AV191&amp;","&amp;杜トラ_入力シート!AM196</f>
        <v>,</v>
      </c>
      <c r="K190" s="294" t="str">
        <f>data!X191&amp;","&amp;COUNTIF($F$2:$J190,F190)</f>
        <v>,945</v>
      </c>
      <c r="L190" s="294" t="str">
        <f>data!AD191&amp;","&amp;COUNTIF($F$2:$J190,G190)</f>
        <v>,945</v>
      </c>
      <c r="M190" s="294" t="str">
        <f>data!AJ191&amp;","&amp;COUNTIF($F$2:$J190,H190)</f>
        <v>,945</v>
      </c>
      <c r="N190" s="294" t="str">
        <f>data!AP191&amp;","&amp;COUNTIF($F$2:$J190,I190)</f>
        <v>,945</v>
      </c>
      <c r="O190" s="294" t="str">
        <f>data!AV191&amp;","&amp;COUNTIF($F$2:$J190,J190)</f>
        <v>,945</v>
      </c>
    </row>
    <row r="191" spans="1:15">
      <c r="A191" s="294" t="str">
        <f>杜トラ_入力シート!H197&amp;","&amp;杜トラ_入力シート!I197&amp;","&amp;data!X192</f>
        <v>,,</v>
      </c>
      <c r="B191" s="294" t="str">
        <f>杜トラ_入力シート!H197&amp;","&amp;杜トラ_入力シート!I197&amp;","&amp;data!AD192</f>
        <v>,,</v>
      </c>
      <c r="C191" s="294" t="str">
        <f>杜トラ_入力シート!H197&amp;","&amp;杜トラ_入力シート!I197&amp;","&amp;data!AJ192</f>
        <v>,,</v>
      </c>
      <c r="D191" s="294" t="str">
        <f>杜トラ_入力シート!H197&amp;","&amp;杜トラ_入力シート!I197&amp;","&amp;data!AP192</f>
        <v>,,</v>
      </c>
      <c r="E191" s="294" t="str">
        <f>杜トラ_入力シート!H197&amp;","&amp;杜トラ_入力シート!I197&amp;","&amp;data!AV192</f>
        <v>,,</v>
      </c>
      <c r="F191" s="294" t="str">
        <f>data!X192&amp;","&amp;杜トラ_入力シート!S197</f>
        <v>,</v>
      </c>
      <c r="G191" s="294" t="str">
        <f>data!AD192&amp;","&amp;杜トラ_入力シート!X197</f>
        <v>,</v>
      </c>
      <c r="H191" s="294" t="str">
        <f>data!AJ192&amp;","&amp;杜トラ_入力シート!AC197</f>
        <v>,</v>
      </c>
      <c r="I191" s="294" t="str">
        <f>data!AP192&amp;","&amp;杜トラ_入力シート!AH197</f>
        <v>,</v>
      </c>
      <c r="J191" s="294" t="str">
        <f>data!AV192&amp;","&amp;杜トラ_入力シート!AM197</f>
        <v>,</v>
      </c>
      <c r="K191" s="294" t="str">
        <f>data!X192&amp;","&amp;COUNTIF($F$2:$J191,F191)</f>
        <v>,950</v>
      </c>
      <c r="L191" s="294" t="str">
        <f>data!AD192&amp;","&amp;COUNTIF($F$2:$J191,G191)</f>
        <v>,950</v>
      </c>
      <c r="M191" s="294" t="str">
        <f>data!AJ192&amp;","&amp;COUNTIF($F$2:$J191,H191)</f>
        <v>,950</v>
      </c>
      <c r="N191" s="294" t="str">
        <f>data!AP192&amp;","&amp;COUNTIF($F$2:$J191,I191)</f>
        <v>,950</v>
      </c>
      <c r="O191" s="294" t="str">
        <f>data!AV192&amp;","&amp;COUNTIF($F$2:$J191,J191)</f>
        <v>,950</v>
      </c>
    </row>
    <row r="192" spans="1:15">
      <c r="A192" s="294" t="str">
        <f>杜トラ_入力シート!H198&amp;","&amp;杜トラ_入力シート!I198&amp;","&amp;data!X193</f>
        <v>,,</v>
      </c>
      <c r="B192" s="294" t="str">
        <f>杜トラ_入力シート!H198&amp;","&amp;杜トラ_入力シート!I198&amp;","&amp;data!AD193</f>
        <v>,,</v>
      </c>
      <c r="C192" s="294" t="str">
        <f>杜トラ_入力シート!H198&amp;","&amp;杜トラ_入力シート!I198&amp;","&amp;data!AJ193</f>
        <v>,,</v>
      </c>
      <c r="D192" s="294" t="str">
        <f>杜トラ_入力シート!H198&amp;","&amp;杜トラ_入力シート!I198&amp;","&amp;data!AP193</f>
        <v>,,</v>
      </c>
      <c r="E192" s="294" t="str">
        <f>杜トラ_入力シート!H198&amp;","&amp;杜トラ_入力シート!I198&amp;","&amp;data!AV193</f>
        <v>,,</v>
      </c>
      <c r="F192" s="294" t="str">
        <f>data!X193&amp;","&amp;杜トラ_入力シート!S198</f>
        <v>,</v>
      </c>
      <c r="G192" s="294" t="str">
        <f>data!AD193&amp;","&amp;杜トラ_入力シート!X198</f>
        <v>,</v>
      </c>
      <c r="H192" s="294" t="str">
        <f>data!AJ193&amp;","&amp;杜トラ_入力シート!AC198</f>
        <v>,</v>
      </c>
      <c r="I192" s="294" t="str">
        <f>data!AP193&amp;","&amp;杜トラ_入力シート!AH198</f>
        <v>,</v>
      </c>
      <c r="J192" s="294" t="str">
        <f>data!AV193&amp;","&amp;杜トラ_入力シート!AM198</f>
        <v>,</v>
      </c>
      <c r="K192" s="294" t="str">
        <f>data!X193&amp;","&amp;COUNTIF($F$2:$J192,F192)</f>
        <v>,955</v>
      </c>
      <c r="L192" s="294" t="str">
        <f>data!AD193&amp;","&amp;COUNTIF($F$2:$J192,G192)</f>
        <v>,955</v>
      </c>
      <c r="M192" s="294" t="str">
        <f>data!AJ193&amp;","&amp;COUNTIF($F$2:$J192,H192)</f>
        <v>,955</v>
      </c>
      <c r="N192" s="294" t="str">
        <f>data!AP193&amp;","&amp;COUNTIF($F$2:$J192,I192)</f>
        <v>,955</v>
      </c>
      <c r="O192" s="294" t="str">
        <f>data!AV193&amp;","&amp;COUNTIF($F$2:$J192,J192)</f>
        <v>,955</v>
      </c>
    </row>
    <row r="193" spans="1:15">
      <c r="A193" s="294" t="str">
        <f>杜トラ_入力シート!H199&amp;","&amp;杜トラ_入力シート!I199&amp;","&amp;data!X194</f>
        <v>,,</v>
      </c>
      <c r="B193" s="294" t="str">
        <f>杜トラ_入力シート!H199&amp;","&amp;杜トラ_入力シート!I199&amp;","&amp;data!AD194</f>
        <v>,,</v>
      </c>
      <c r="C193" s="294" t="str">
        <f>杜トラ_入力シート!H199&amp;","&amp;杜トラ_入力シート!I199&amp;","&amp;data!AJ194</f>
        <v>,,</v>
      </c>
      <c r="D193" s="294" t="str">
        <f>杜トラ_入力シート!H199&amp;","&amp;杜トラ_入力シート!I199&amp;","&amp;data!AP194</f>
        <v>,,</v>
      </c>
      <c r="E193" s="294" t="str">
        <f>杜トラ_入力シート!H199&amp;","&amp;杜トラ_入力シート!I199&amp;","&amp;data!AV194</f>
        <v>,,</v>
      </c>
      <c r="F193" s="294" t="str">
        <f>data!X194&amp;","&amp;杜トラ_入力シート!S199</f>
        <v>,</v>
      </c>
      <c r="G193" s="294" t="str">
        <f>data!AD194&amp;","&amp;杜トラ_入力シート!X199</f>
        <v>,</v>
      </c>
      <c r="H193" s="294" t="str">
        <f>data!AJ194&amp;","&amp;杜トラ_入力シート!AC199</f>
        <v>,</v>
      </c>
      <c r="I193" s="294" t="str">
        <f>data!AP194&amp;","&amp;杜トラ_入力シート!AH199</f>
        <v>,</v>
      </c>
      <c r="J193" s="294" t="str">
        <f>data!AV194&amp;","&amp;杜トラ_入力シート!AM199</f>
        <v>,</v>
      </c>
      <c r="K193" s="294" t="str">
        <f>data!X194&amp;","&amp;COUNTIF($F$2:$J193,F193)</f>
        <v>,960</v>
      </c>
      <c r="L193" s="294" t="str">
        <f>data!AD194&amp;","&amp;COUNTIF($F$2:$J193,G193)</f>
        <v>,960</v>
      </c>
      <c r="M193" s="294" t="str">
        <f>data!AJ194&amp;","&amp;COUNTIF($F$2:$J193,H193)</f>
        <v>,960</v>
      </c>
      <c r="N193" s="294" t="str">
        <f>data!AP194&amp;","&amp;COUNTIF($F$2:$J193,I193)</f>
        <v>,960</v>
      </c>
      <c r="O193" s="294" t="str">
        <f>data!AV194&amp;","&amp;COUNTIF($F$2:$J193,J193)</f>
        <v>,960</v>
      </c>
    </row>
    <row r="194" spans="1:15">
      <c r="A194" s="294" t="str">
        <f>杜トラ_入力シート!H200&amp;","&amp;杜トラ_入力シート!I200&amp;","&amp;data!X195</f>
        <v>,,</v>
      </c>
      <c r="B194" s="294" t="str">
        <f>杜トラ_入力シート!H200&amp;","&amp;杜トラ_入力シート!I200&amp;","&amp;data!AD195</f>
        <v>,,</v>
      </c>
      <c r="C194" s="294" t="str">
        <f>杜トラ_入力シート!H200&amp;","&amp;杜トラ_入力シート!I200&amp;","&amp;data!AJ195</f>
        <v>,,</v>
      </c>
      <c r="D194" s="294" t="str">
        <f>杜トラ_入力シート!H200&amp;","&amp;杜トラ_入力シート!I200&amp;","&amp;data!AP195</f>
        <v>,,</v>
      </c>
      <c r="E194" s="294" t="str">
        <f>杜トラ_入力シート!H200&amp;","&amp;杜トラ_入力シート!I200&amp;","&amp;data!AV195</f>
        <v>,,</v>
      </c>
      <c r="F194" s="294" t="str">
        <f>data!X195&amp;","&amp;杜トラ_入力シート!S200</f>
        <v>,</v>
      </c>
      <c r="G194" s="294" t="str">
        <f>data!AD195&amp;","&amp;杜トラ_入力シート!X200</f>
        <v>,</v>
      </c>
      <c r="H194" s="294" t="str">
        <f>data!AJ195&amp;","&amp;杜トラ_入力シート!AC200</f>
        <v>,</v>
      </c>
      <c r="I194" s="294" t="str">
        <f>data!AP195&amp;","&amp;杜トラ_入力シート!AH200</f>
        <v>,</v>
      </c>
      <c r="J194" s="294" t="str">
        <f>data!AV195&amp;","&amp;杜トラ_入力シート!AM200</f>
        <v>,</v>
      </c>
      <c r="K194" s="294" t="str">
        <f>data!X195&amp;","&amp;COUNTIF($F$2:$J194,F194)</f>
        <v>,965</v>
      </c>
      <c r="L194" s="294" t="str">
        <f>data!AD195&amp;","&amp;COUNTIF($F$2:$J194,G194)</f>
        <v>,965</v>
      </c>
      <c r="M194" s="294" t="str">
        <f>data!AJ195&amp;","&amp;COUNTIF($F$2:$J194,H194)</f>
        <v>,965</v>
      </c>
      <c r="N194" s="294" t="str">
        <f>data!AP195&amp;","&amp;COUNTIF($F$2:$J194,I194)</f>
        <v>,965</v>
      </c>
      <c r="O194" s="294" t="str">
        <f>data!AV195&amp;","&amp;COUNTIF($F$2:$J194,J194)</f>
        <v>,965</v>
      </c>
    </row>
    <row r="195" spans="1:15">
      <c r="A195" s="294" t="str">
        <f>杜トラ_入力シート!H201&amp;","&amp;杜トラ_入力シート!I201&amp;","&amp;data!X196</f>
        <v>,,</v>
      </c>
      <c r="B195" s="294" t="str">
        <f>杜トラ_入力シート!H201&amp;","&amp;杜トラ_入力シート!I201&amp;","&amp;data!AD196</f>
        <v>,,</v>
      </c>
      <c r="C195" s="294" t="str">
        <f>杜トラ_入力シート!H201&amp;","&amp;杜トラ_入力シート!I201&amp;","&amp;data!AJ196</f>
        <v>,,</v>
      </c>
      <c r="D195" s="294" t="str">
        <f>杜トラ_入力シート!H201&amp;","&amp;杜トラ_入力シート!I201&amp;","&amp;data!AP196</f>
        <v>,,</v>
      </c>
      <c r="E195" s="294" t="str">
        <f>杜トラ_入力シート!H201&amp;","&amp;杜トラ_入力シート!I201&amp;","&amp;data!AV196</f>
        <v>,,</v>
      </c>
      <c r="F195" s="294" t="str">
        <f>data!X196&amp;","&amp;杜トラ_入力シート!S201</f>
        <v>,</v>
      </c>
      <c r="G195" s="294" t="str">
        <f>data!AD196&amp;","&amp;杜トラ_入力シート!X201</f>
        <v>,</v>
      </c>
      <c r="H195" s="294" t="str">
        <f>data!AJ196&amp;","&amp;杜トラ_入力シート!AC201</f>
        <v>,</v>
      </c>
      <c r="I195" s="294" t="str">
        <f>data!AP196&amp;","&amp;杜トラ_入力シート!AH201</f>
        <v>,</v>
      </c>
      <c r="J195" s="294" t="str">
        <f>data!AV196&amp;","&amp;杜トラ_入力シート!AM201</f>
        <v>,</v>
      </c>
      <c r="K195" s="294" t="str">
        <f>data!X196&amp;","&amp;COUNTIF($F$2:$J195,F195)</f>
        <v>,970</v>
      </c>
      <c r="L195" s="294" t="str">
        <f>data!AD196&amp;","&amp;COUNTIF($F$2:$J195,G195)</f>
        <v>,970</v>
      </c>
      <c r="M195" s="294" t="str">
        <f>data!AJ196&amp;","&amp;COUNTIF($F$2:$J195,H195)</f>
        <v>,970</v>
      </c>
      <c r="N195" s="294" t="str">
        <f>data!AP196&amp;","&amp;COUNTIF($F$2:$J195,I195)</f>
        <v>,970</v>
      </c>
      <c r="O195" s="294" t="str">
        <f>data!AV196&amp;","&amp;COUNTIF($F$2:$J195,J195)</f>
        <v>,970</v>
      </c>
    </row>
    <row r="196" spans="1:15">
      <c r="A196" s="294" t="str">
        <f>杜トラ_入力シート!H202&amp;","&amp;杜トラ_入力シート!I202&amp;","&amp;data!X197</f>
        <v>,,</v>
      </c>
      <c r="B196" s="294" t="str">
        <f>杜トラ_入力シート!H202&amp;","&amp;杜トラ_入力シート!I202&amp;","&amp;data!AD197</f>
        <v>,,</v>
      </c>
      <c r="C196" s="294" t="str">
        <f>杜トラ_入力シート!H202&amp;","&amp;杜トラ_入力シート!I202&amp;","&amp;data!AJ197</f>
        <v>,,</v>
      </c>
      <c r="D196" s="294" t="str">
        <f>杜トラ_入力シート!H202&amp;","&amp;杜トラ_入力シート!I202&amp;","&amp;data!AP197</f>
        <v>,,</v>
      </c>
      <c r="E196" s="294" t="str">
        <f>杜トラ_入力シート!H202&amp;","&amp;杜トラ_入力シート!I202&amp;","&amp;data!AV197</f>
        <v>,,</v>
      </c>
      <c r="F196" s="294" t="str">
        <f>data!X197&amp;","&amp;杜トラ_入力シート!S202</f>
        <v>,</v>
      </c>
      <c r="G196" s="294" t="str">
        <f>data!AD197&amp;","&amp;杜トラ_入力シート!X202</f>
        <v>,</v>
      </c>
      <c r="H196" s="294" t="str">
        <f>data!AJ197&amp;","&amp;杜トラ_入力シート!AC202</f>
        <v>,</v>
      </c>
      <c r="I196" s="294" t="str">
        <f>data!AP197&amp;","&amp;杜トラ_入力シート!AH202</f>
        <v>,</v>
      </c>
      <c r="J196" s="294" t="str">
        <f>data!AV197&amp;","&amp;杜トラ_入力シート!AM202</f>
        <v>,</v>
      </c>
      <c r="K196" s="294" t="str">
        <f>data!X197&amp;","&amp;COUNTIF($F$2:$J196,F196)</f>
        <v>,975</v>
      </c>
      <c r="L196" s="294" t="str">
        <f>data!AD197&amp;","&amp;COUNTIF($F$2:$J196,G196)</f>
        <v>,975</v>
      </c>
      <c r="M196" s="294" t="str">
        <f>data!AJ197&amp;","&amp;COUNTIF($F$2:$J196,H196)</f>
        <v>,975</v>
      </c>
      <c r="N196" s="294" t="str">
        <f>data!AP197&amp;","&amp;COUNTIF($F$2:$J196,I196)</f>
        <v>,975</v>
      </c>
      <c r="O196" s="294" t="str">
        <f>data!AV197&amp;","&amp;COUNTIF($F$2:$J196,J196)</f>
        <v>,975</v>
      </c>
    </row>
    <row r="197" spans="1:15">
      <c r="A197" s="294" t="str">
        <f>杜トラ_入力シート!H203&amp;","&amp;杜トラ_入力シート!I203&amp;","&amp;data!X198</f>
        <v>,,</v>
      </c>
      <c r="B197" s="294" t="str">
        <f>杜トラ_入力シート!H203&amp;","&amp;杜トラ_入力シート!I203&amp;","&amp;data!AD198</f>
        <v>,,</v>
      </c>
      <c r="C197" s="294" t="str">
        <f>杜トラ_入力シート!H203&amp;","&amp;杜トラ_入力シート!I203&amp;","&amp;data!AJ198</f>
        <v>,,</v>
      </c>
      <c r="D197" s="294" t="str">
        <f>杜トラ_入力シート!H203&amp;","&amp;杜トラ_入力シート!I203&amp;","&amp;data!AP198</f>
        <v>,,</v>
      </c>
      <c r="E197" s="294" t="str">
        <f>杜トラ_入力シート!H203&amp;","&amp;杜トラ_入力シート!I203&amp;","&amp;data!AV198</f>
        <v>,,</v>
      </c>
      <c r="F197" s="294" t="str">
        <f>data!X198&amp;","&amp;杜トラ_入力シート!S203</f>
        <v>,</v>
      </c>
      <c r="G197" s="294" t="str">
        <f>data!AD198&amp;","&amp;杜トラ_入力シート!X203</f>
        <v>,</v>
      </c>
      <c r="H197" s="294" t="str">
        <f>data!AJ198&amp;","&amp;杜トラ_入力シート!AC203</f>
        <v>,</v>
      </c>
      <c r="I197" s="294" t="str">
        <f>data!AP198&amp;","&amp;杜トラ_入力シート!AH203</f>
        <v>,</v>
      </c>
      <c r="J197" s="294" t="str">
        <f>data!AV198&amp;","&amp;杜トラ_入力シート!AM203</f>
        <v>,</v>
      </c>
      <c r="K197" s="294" t="str">
        <f>data!X198&amp;","&amp;COUNTIF($F$2:$J197,F197)</f>
        <v>,980</v>
      </c>
      <c r="L197" s="294" t="str">
        <f>data!AD198&amp;","&amp;COUNTIF($F$2:$J197,G197)</f>
        <v>,980</v>
      </c>
      <c r="M197" s="294" t="str">
        <f>data!AJ198&amp;","&amp;COUNTIF($F$2:$J197,H197)</f>
        <v>,980</v>
      </c>
      <c r="N197" s="294" t="str">
        <f>data!AP198&amp;","&amp;COUNTIF($F$2:$J197,I197)</f>
        <v>,980</v>
      </c>
      <c r="O197" s="294" t="str">
        <f>data!AV198&amp;","&amp;COUNTIF($F$2:$J197,J197)</f>
        <v>,980</v>
      </c>
    </row>
    <row r="198" spans="1:15">
      <c r="A198" s="294" t="str">
        <f>杜トラ_入力シート!H204&amp;","&amp;杜トラ_入力シート!I204&amp;","&amp;data!X199</f>
        <v>,,</v>
      </c>
      <c r="B198" s="294" t="str">
        <f>杜トラ_入力シート!H204&amp;","&amp;杜トラ_入力シート!I204&amp;","&amp;data!AD199</f>
        <v>,,</v>
      </c>
      <c r="C198" s="294" t="str">
        <f>杜トラ_入力シート!H204&amp;","&amp;杜トラ_入力シート!I204&amp;","&amp;data!AJ199</f>
        <v>,,</v>
      </c>
      <c r="D198" s="294" t="str">
        <f>杜トラ_入力シート!H204&amp;","&amp;杜トラ_入力シート!I204&amp;","&amp;data!AP199</f>
        <v>,,</v>
      </c>
      <c r="E198" s="294" t="str">
        <f>杜トラ_入力シート!H204&amp;","&amp;杜トラ_入力シート!I204&amp;","&amp;data!AV199</f>
        <v>,,</v>
      </c>
      <c r="F198" s="294" t="str">
        <f>data!X199&amp;","&amp;杜トラ_入力シート!S204</f>
        <v>,</v>
      </c>
      <c r="G198" s="294" t="str">
        <f>data!AD199&amp;","&amp;杜トラ_入力シート!X204</f>
        <v>,</v>
      </c>
      <c r="H198" s="294" t="str">
        <f>data!AJ199&amp;","&amp;杜トラ_入力シート!AC204</f>
        <v>,</v>
      </c>
      <c r="I198" s="294" t="str">
        <f>data!AP199&amp;","&amp;杜トラ_入力シート!AH204</f>
        <v>,</v>
      </c>
      <c r="J198" s="294" t="str">
        <f>data!AV199&amp;","&amp;杜トラ_入力シート!AM204</f>
        <v>,</v>
      </c>
      <c r="K198" s="294" t="str">
        <f>data!X199&amp;","&amp;COUNTIF($F$2:$J198,F198)</f>
        <v>,985</v>
      </c>
      <c r="L198" s="294" t="str">
        <f>data!AD199&amp;","&amp;COUNTIF($F$2:$J198,G198)</f>
        <v>,985</v>
      </c>
      <c r="M198" s="294" t="str">
        <f>data!AJ199&amp;","&amp;COUNTIF($F$2:$J198,H198)</f>
        <v>,985</v>
      </c>
      <c r="N198" s="294" t="str">
        <f>data!AP199&amp;","&amp;COUNTIF($F$2:$J198,I198)</f>
        <v>,985</v>
      </c>
      <c r="O198" s="294" t="str">
        <f>data!AV199&amp;","&amp;COUNTIF($F$2:$J198,J198)</f>
        <v>,985</v>
      </c>
    </row>
    <row r="199" spans="1:15">
      <c r="A199" s="294" t="str">
        <f>杜トラ_入力シート!H205&amp;","&amp;杜トラ_入力シート!I205&amp;","&amp;data!X200</f>
        <v>,,</v>
      </c>
      <c r="B199" s="294" t="str">
        <f>杜トラ_入力シート!H205&amp;","&amp;杜トラ_入力シート!I205&amp;","&amp;data!AD200</f>
        <v>,,</v>
      </c>
      <c r="C199" s="294" t="str">
        <f>杜トラ_入力シート!H205&amp;","&amp;杜トラ_入力シート!I205&amp;","&amp;data!AJ200</f>
        <v>,,</v>
      </c>
      <c r="D199" s="294" t="str">
        <f>杜トラ_入力シート!H205&amp;","&amp;杜トラ_入力シート!I205&amp;","&amp;data!AP200</f>
        <v>,,</v>
      </c>
      <c r="E199" s="294" t="str">
        <f>杜トラ_入力シート!H205&amp;","&amp;杜トラ_入力シート!I205&amp;","&amp;data!AV200</f>
        <v>,,</v>
      </c>
      <c r="F199" s="294" t="str">
        <f>data!X200&amp;","&amp;杜トラ_入力シート!S205</f>
        <v>,</v>
      </c>
      <c r="G199" s="294" t="str">
        <f>data!AD200&amp;","&amp;杜トラ_入力シート!X205</f>
        <v>,</v>
      </c>
      <c r="H199" s="294" t="str">
        <f>data!AJ200&amp;","&amp;杜トラ_入力シート!AC205</f>
        <v>,</v>
      </c>
      <c r="I199" s="294" t="str">
        <f>data!AP200&amp;","&amp;杜トラ_入力シート!AH205</f>
        <v>,</v>
      </c>
      <c r="J199" s="294" t="str">
        <f>data!AV200&amp;","&amp;杜トラ_入力シート!AM205</f>
        <v>,</v>
      </c>
      <c r="K199" s="294" t="str">
        <f>data!X200&amp;","&amp;COUNTIF($F$2:$J199,F199)</f>
        <v>,990</v>
      </c>
      <c r="L199" s="294" t="str">
        <f>data!AD200&amp;","&amp;COUNTIF($F$2:$J199,G199)</f>
        <v>,990</v>
      </c>
      <c r="M199" s="294" t="str">
        <f>data!AJ200&amp;","&amp;COUNTIF($F$2:$J199,H199)</f>
        <v>,990</v>
      </c>
      <c r="N199" s="294" t="str">
        <f>data!AP200&amp;","&amp;COUNTIF($F$2:$J199,I199)</f>
        <v>,990</v>
      </c>
      <c r="O199" s="294" t="str">
        <f>data!AV200&amp;","&amp;COUNTIF($F$2:$J199,J199)</f>
        <v>,990</v>
      </c>
    </row>
    <row r="200" spans="1:15">
      <c r="A200" s="294" t="str">
        <f>杜トラ_入力シート!H206&amp;","&amp;杜トラ_入力シート!I206&amp;","&amp;data!X201</f>
        <v>,,</v>
      </c>
      <c r="B200" s="294" t="str">
        <f>杜トラ_入力シート!H206&amp;","&amp;杜トラ_入力シート!I206&amp;","&amp;data!AD201</f>
        <v>,,</v>
      </c>
      <c r="C200" s="294" t="str">
        <f>杜トラ_入力シート!H206&amp;","&amp;杜トラ_入力シート!I206&amp;","&amp;data!AJ201</f>
        <v>,,</v>
      </c>
      <c r="D200" s="294" t="str">
        <f>杜トラ_入力シート!H206&amp;","&amp;杜トラ_入力シート!I206&amp;","&amp;data!AP201</f>
        <v>,,</v>
      </c>
      <c r="E200" s="294" t="str">
        <f>杜トラ_入力シート!H206&amp;","&amp;杜トラ_入力シート!I206&amp;","&amp;data!AV201</f>
        <v>,,</v>
      </c>
      <c r="F200" s="294" t="str">
        <f>data!X201&amp;","&amp;杜トラ_入力シート!S206</f>
        <v>,</v>
      </c>
      <c r="G200" s="294" t="str">
        <f>data!AD201&amp;","&amp;杜トラ_入力シート!X206</f>
        <v>,</v>
      </c>
      <c r="H200" s="294" t="str">
        <f>data!AJ201&amp;","&amp;杜トラ_入力シート!AC206</f>
        <v>,</v>
      </c>
      <c r="I200" s="294" t="str">
        <f>data!AP201&amp;","&amp;杜トラ_入力シート!AH206</f>
        <v>,</v>
      </c>
      <c r="J200" s="294" t="str">
        <f>data!AV201&amp;","&amp;杜トラ_入力シート!AM206</f>
        <v>,</v>
      </c>
      <c r="K200" s="294" t="str">
        <f>data!X201&amp;","&amp;COUNTIF($F$2:$J200,F200)</f>
        <v>,995</v>
      </c>
      <c r="L200" s="294" t="str">
        <f>data!AD201&amp;","&amp;COUNTIF($F$2:$J200,G200)</f>
        <v>,995</v>
      </c>
      <c r="M200" s="294" t="str">
        <f>data!AJ201&amp;","&amp;COUNTIF($F$2:$J200,H200)</f>
        <v>,995</v>
      </c>
      <c r="N200" s="294" t="str">
        <f>data!AP201&amp;","&amp;COUNTIF($F$2:$J200,I200)</f>
        <v>,995</v>
      </c>
      <c r="O200" s="294" t="str">
        <f>data!AV201&amp;","&amp;COUNTIF($F$2:$J200,J200)</f>
        <v>,995</v>
      </c>
    </row>
    <row r="201" spans="1:15">
      <c r="A201" s="294" t="str">
        <f>杜トラ_入力シート!H207&amp;","&amp;杜トラ_入力シート!I207&amp;","&amp;data!X202</f>
        <v>,,</v>
      </c>
      <c r="B201" s="294" t="str">
        <f>杜トラ_入力シート!H207&amp;","&amp;杜トラ_入力シート!I207&amp;","&amp;data!AD202</f>
        <v>,,</v>
      </c>
      <c r="C201" s="294" t="str">
        <f>杜トラ_入力シート!H207&amp;","&amp;杜トラ_入力シート!I207&amp;","&amp;data!AJ202</f>
        <v>,,</v>
      </c>
      <c r="D201" s="294" t="str">
        <f>杜トラ_入力シート!H207&amp;","&amp;杜トラ_入力シート!I207&amp;","&amp;data!AP202</f>
        <v>,,</v>
      </c>
      <c r="E201" s="294" t="str">
        <f>杜トラ_入力シート!H207&amp;","&amp;杜トラ_入力シート!I207&amp;","&amp;data!AV202</f>
        <v>,,</v>
      </c>
      <c r="F201" s="294" t="str">
        <f>data!X202&amp;","&amp;杜トラ_入力シート!S207</f>
        <v>,</v>
      </c>
      <c r="G201" s="294" t="str">
        <f>data!AD202&amp;","&amp;杜トラ_入力シート!X207</f>
        <v>,</v>
      </c>
      <c r="H201" s="294" t="str">
        <f>data!AJ202&amp;","&amp;杜トラ_入力シート!AC207</f>
        <v>,</v>
      </c>
      <c r="I201" s="294" t="str">
        <f>data!AP202&amp;","&amp;杜トラ_入力シート!AH207</f>
        <v>,</v>
      </c>
      <c r="J201" s="294" t="str">
        <f>data!AV202&amp;","&amp;杜トラ_入力シート!AM207</f>
        <v>,</v>
      </c>
      <c r="K201" s="294" t="str">
        <f>data!X202&amp;","&amp;COUNTIF($F$2:$J201,F201)</f>
        <v>,1000</v>
      </c>
      <c r="L201" s="294" t="str">
        <f>data!AD202&amp;","&amp;COUNTIF($F$2:$J201,G201)</f>
        <v>,1000</v>
      </c>
      <c r="M201" s="294" t="str">
        <f>data!AJ202&amp;","&amp;COUNTIF($F$2:$J201,H201)</f>
        <v>,1000</v>
      </c>
      <c r="N201" s="294" t="str">
        <f>data!AP202&amp;","&amp;COUNTIF($F$2:$J201,I201)</f>
        <v>,1000</v>
      </c>
      <c r="O201" s="294" t="str">
        <f>data!AV202&amp;","&amp;COUNTIF($F$2:$J201,J201)</f>
        <v>,1000</v>
      </c>
    </row>
    <row r="202" spans="1:15">
      <c r="A202" s="294" t="str">
        <f>杜トラ_入力シート!H208&amp;","&amp;杜トラ_入力シート!I208&amp;","&amp;data!X203</f>
        <v>,,</v>
      </c>
      <c r="B202" s="294" t="str">
        <f>杜トラ_入力シート!H208&amp;","&amp;杜トラ_入力シート!I208&amp;","&amp;data!AD203</f>
        <v>,,</v>
      </c>
      <c r="C202" s="294" t="str">
        <f>杜トラ_入力シート!H208&amp;","&amp;杜トラ_入力シート!I208&amp;","&amp;data!AJ203</f>
        <v>,,</v>
      </c>
      <c r="D202" s="294" t="str">
        <f>杜トラ_入力シート!H208&amp;","&amp;杜トラ_入力シート!I208&amp;","&amp;data!AP203</f>
        <v>,,</v>
      </c>
      <c r="E202" s="294" t="str">
        <f>杜トラ_入力シート!H208&amp;","&amp;杜トラ_入力シート!I208&amp;","&amp;data!AV203</f>
        <v>,,</v>
      </c>
      <c r="F202" s="294" t="str">
        <f>杜トラ_入力シート!H208&amp;","&amp;杜トラ_入力シート!I208&amp;","&amp;data!X203&amp;杜トラ_入力シート!S208</f>
        <v>,,</v>
      </c>
      <c r="I202" s="294" t="str">
        <f>杜トラ_入力シート!H208&amp;","&amp;杜トラ_入力シート!I208&amp;","&amp;data!AP203&amp;杜トラ_入力シート!AH208</f>
        <v>,,</v>
      </c>
      <c r="J202" s="294" t="str">
        <f>杜トラ_入力シート!H208&amp;","&amp;杜トラ_入力シート!I208&amp;","&amp;data!AQ203</f>
        <v>,,</v>
      </c>
      <c r="K202" s="294" t="str">
        <f>data!X203&amp;","&amp;COUNTIF($F$2:$J202,F202)</f>
        <v>,3</v>
      </c>
      <c r="L202" s="294" t="str">
        <f>data!AD203&amp;","&amp;COUNTIF($F$2:$J202,G202)</f>
        <v>,0</v>
      </c>
      <c r="M202" s="294" t="str">
        <f>data!AJ203&amp;","&amp;COUNTIF($F$2:$J202,H202)</f>
        <v>,0</v>
      </c>
      <c r="N202" s="294" t="str">
        <f>data!AP203&amp;","&amp;COUNTIF($F$2:$J202,I202)</f>
        <v>,3</v>
      </c>
      <c r="O202" s="294" t="str">
        <f>data!AV203&amp;","&amp;COUNTIF($F$2:$J202,J202)</f>
        <v>,3</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E1623-3BE8-4E7C-8208-E5FF0B5EFACC}">
  <sheetPr codeName="Sheet1">
    <tabColor rgb="FFFF9966"/>
    <pageSetUpPr fitToPage="1"/>
  </sheetPr>
  <dimension ref="A1:AS207"/>
  <sheetViews>
    <sheetView showZeros="0" zoomScale="85" zoomScaleNormal="85" zoomScaleSheetLayoutView="70" workbookViewId="0">
      <pane xSplit="4" ySplit="7" topLeftCell="E8" activePane="bottomRight" state="frozen"/>
      <selection activeCell="K14" sqref="K14"/>
      <selection pane="topRight" activeCell="K14" sqref="K14"/>
      <selection pane="bottomLeft" activeCell="K14" sqref="K14"/>
      <selection pane="bottomRight" activeCell="K14" sqref="K14"/>
    </sheetView>
  </sheetViews>
  <sheetFormatPr defaultColWidth="8.1796875" defaultRowHeight="18" customHeight="1"/>
  <cols>
    <col min="1" max="1" width="5.08984375" style="197" bestFit="1" customWidth="1"/>
    <col min="2" max="2" width="6.54296875" style="26" customWidth="1"/>
    <col min="3" max="4" width="7.26953125" style="198" customWidth="1"/>
    <col min="5" max="6" width="6.26953125" style="199" customWidth="1"/>
    <col min="7" max="7" width="12.6328125" style="199" customWidth="1"/>
    <col min="8" max="8" width="7.26953125" style="199" customWidth="1"/>
    <col min="9" max="9" width="4.54296875" style="200" bestFit="1" customWidth="1"/>
    <col min="10" max="10" width="5" style="200" customWidth="1"/>
    <col min="11" max="12" width="4.54296875" style="200" bestFit="1" customWidth="1"/>
    <col min="13" max="13" width="10.36328125" style="199" customWidth="1"/>
    <col min="14" max="14" width="9.26953125" style="200" bestFit="1" customWidth="1"/>
    <col min="15" max="15" width="4.7265625" style="200" bestFit="1" customWidth="1"/>
    <col min="16" max="16" width="13.08984375" style="201" customWidth="1"/>
    <col min="17" max="17" width="8.7265625" style="202" customWidth="1"/>
    <col min="18" max="18" width="14.26953125" style="200" customWidth="1"/>
    <col min="19" max="20" width="3.26953125" style="197" customWidth="1"/>
    <col min="21" max="21" width="13.08984375" style="201" customWidth="1"/>
    <col min="22" max="22" width="8.7265625" style="202" customWidth="1"/>
    <col min="23" max="23" width="14.26953125" style="200" customWidth="1"/>
    <col min="24" max="25" width="3.26953125" style="197" customWidth="1"/>
    <col min="26" max="26" width="13.08984375" style="201" customWidth="1"/>
    <col min="27" max="27" width="8.7265625" style="202" customWidth="1"/>
    <col min="28" max="28" width="14.26953125" style="200" customWidth="1"/>
    <col min="29" max="30" width="3.36328125" style="197" customWidth="1"/>
    <col min="31" max="31" width="13.08984375" style="201" customWidth="1"/>
    <col min="32" max="32" width="9.6328125" style="200" customWidth="1"/>
    <col min="33" max="33" width="14.26953125" style="200" customWidth="1"/>
    <col min="34" max="34" width="3.81640625" style="197" customWidth="1"/>
    <col min="35" max="35" width="3.26953125" style="197" customWidth="1"/>
    <col min="36" max="36" width="13.08984375" style="201" customWidth="1"/>
    <col min="37" max="37" width="8.7265625" style="202" customWidth="1"/>
    <col min="38" max="38" width="14.26953125" style="200" customWidth="1"/>
    <col min="39" max="40" width="3.26953125" style="197" customWidth="1"/>
    <col min="41" max="256" width="8.1796875" style="26"/>
    <col min="257" max="257" width="5.08984375" style="26" bestFit="1" customWidth="1"/>
    <col min="258" max="258" width="6.54296875" style="26" customWidth="1"/>
    <col min="259" max="260" width="7.26953125" style="26" customWidth="1"/>
    <col min="261" max="262" width="6.26953125" style="26" customWidth="1"/>
    <col min="263" max="263" width="12.6328125" style="26" customWidth="1"/>
    <col min="264" max="264" width="7.26953125" style="26" customWidth="1"/>
    <col min="265" max="265" width="4.54296875" style="26" bestFit="1" customWidth="1"/>
    <col min="266" max="266" width="5" style="26" customWidth="1"/>
    <col min="267" max="268" width="4.54296875" style="26" bestFit="1" customWidth="1"/>
    <col min="269" max="269" width="10.36328125" style="26" customWidth="1"/>
    <col min="270" max="270" width="9.26953125" style="26" bestFit="1" customWidth="1"/>
    <col min="271" max="271" width="4.7265625" style="26" bestFit="1" customWidth="1"/>
    <col min="272" max="272" width="13.08984375" style="26" customWidth="1"/>
    <col min="273" max="273" width="8.7265625" style="26" customWidth="1"/>
    <col min="274" max="274" width="14.26953125" style="26" customWidth="1"/>
    <col min="275" max="276" width="3.26953125" style="26" customWidth="1"/>
    <col min="277" max="277" width="13.08984375" style="26" customWidth="1"/>
    <col min="278" max="278" width="8.7265625" style="26" customWidth="1"/>
    <col min="279" max="279" width="14.26953125" style="26" customWidth="1"/>
    <col min="280" max="281" width="3.26953125" style="26" customWidth="1"/>
    <col min="282" max="282" width="13.08984375" style="26" customWidth="1"/>
    <col min="283" max="283" width="8.7265625" style="26" customWidth="1"/>
    <col min="284" max="284" width="14.26953125" style="26" customWidth="1"/>
    <col min="285" max="286" width="3.36328125" style="26" customWidth="1"/>
    <col min="287" max="287" width="13.08984375" style="26" customWidth="1"/>
    <col min="288" max="288" width="9.6328125" style="26" customWidth="1"/>
    <col min="289" max="289" width="14.26953125" style="26" customWidth="1"/>
    <col min="290" max="290" width="3.81640625" style="26" customWidth="1"/>
    <col min="291" max="291" width="3.26953125" style="26" customWidth="1"/>
    <col min="292" max="292" width="13.08984375" style="26" customWidth="1"/>
    <col min="293" max="293" width="8.7265625" style="26" customWidth="1"/>
    <col min="294" max="294" width="14.26953125" style="26" customWidth="1"/>
    <col min="295" max="296" width="3.26953125" style="26" customWidth="1"/>
    <col min="297" max="512" width="8.1796875" style="26"/>
    <col min="513" max="513" width="5.08984375" style="26" bestFit="1" customWidth="1"/>
    <col min="514" max="514" width="6.54296875" style="26" customWidth="1"/>
    <col min="515" max="516" width="7.26953125" style="26" customWidth="1"/>
    <col min="517" max="518" width="6.26953125" style="26" customWidth="1"/>
    <col min="519" max="519" width="12.6328125" style="26" customWidth="1"/>
    <col min="520" max="520" width="7.26953125" style="26" customWidth="1"/>
    <col min="521" max="521" width="4.54296875" style="26" bestFit="1" customWidth="1"/>
    <col min="522" max="522" width="5" style="26" customWidth="1"/>
    <col min="523" max="524" width="4.54296875" style="26" bestFit="1" customWidth="1"/>
    <col min="525" max="525" width="10.36328125" style="26" customWidth="1"/>
    <col min="526" max="526" width="9.26953125" style="26" bestFit="1" customWidth="1"/>
    <col min="527" max="527" width="4.7265625" style="26" bestFit="1" customWidth="1"/>
    <col min="528" max="528" width="13.08984375" style="26" customWidth="1"/>
    <col min="529" max="529" width="8.7265625" style="26" customWidth="1"/>
    <col min="530" max="530" width="14.26953125" style="26" customWidth="1"/>
    <col min="531" max="532" width="3.26953125" style="26" customWidth="1"/>
    <col min="533" max="533" width="13.08984375" style="26" customWidth="1"/>
    <col min="534" max="534" width="8.7265625" style="26" customWidth="1"/>
    <col min="535" max="535" width="14.26953125" style="26" customWidth="1"/>
    <col min="536" max="537" width="3.26953125" style="26" customWidth="1"/>
    <col min="538" max="538" width="13.08984375" style="26" customWidth="1"/>
    <col min="539" max="539" width="8.7265625" style="26" customWidth="1"/>
    <col min="540" max="540" width="14.26953125" style="26" customWidth="1"/>
    <col min="541" max="542" width="3.36328125" style="26" customWidth="1"/>
    <col min="543" max="543" width="13.08984375" style="26" customWidth="1"/>
    <col min="544" max="544" width="9.6328125" style="26" customWidth="1"/>
    <col min="545" max="545" width="14.26953125" style="26" customWidth="1"/>
    <col min="546" max="546" width="3.81640625" style="26" customWidth="1"/>
    <col min="547" max="547" width="3.26953125" style="26" customWidth="1"/>
    <col min="548" max="548" width="13.08984375" style="26" customWidth="1"/>
    <col min="549" max="549" width="8.7265625" style="26" customWidth="1"/>
    <col min="550" max="550" width="14.26953125" style="26" customWidth="1"/>
    <col min="551" max="552" width="3.26953125" style="26" customWidth="1"/>
    <col min="553" max="768" width="8.1796875" style="26"/>
    <col min="769" max="769" width="5.08984375" style="26" bestFit="1" customWidth="1"/>
    <col min="770" max="770" width="6.54296875" style="26" customWidth="1"/>
    <col min="771" max="772" width="7.26953125" style="26" customWidth="1"/>
    <col min="773" max="774" width="6.26953125" style="26" customWidth="1"/>
    <col min="775" max="775" width="12.6328125" style="26" customWidth="1"/>
    <col min="776" max="776" width="7.26953125" style="26" customWidth="1"/>
    <col min="777" max="777" width="4.54296875" style="26" bestFit="1" customWidth="1"/>
    <col min="778" max="778" width="5" style="26" customWidth="1"/>
    <col min="779" max="780" width="4.54296875" style="26" bestFit="1" customWidth="1"/>
    <col min="781" max="781" width="10.36328125" style="26" customWidth="1"/>
    <col min="782" max="782" width="9.26953125" style="26" bestFit="1" customWidth="1"/>
    <col min="783" max="783" width="4.7265625" style="26" bestFit="1" customWidth="1"/>
    <col min="784" max="784" width="13.08984375" style="26" customWidth="1"/>
    <col min="785" max="785" width="8.7265625" style="26" customWidth="1"/>
    <col min="786" max="786" width="14.26953125" style="26" customWidth="1"/>
    <col min="787" max="788" width="3.26953125" style="26" customWidth="1"/>
    <col min="789" max="789" width="13.08984375" style="26" customWidth="1"/>
    <col min="790" max="790" width="8.7265625" style="26" customWidth="1"/>
    <col min="791" max="791" width="14.26953125" style="26" customWidth="1"/>
    <col min="792" max="793" width="3.26953125" style="26" customWidth="1"/>
    <col min="794" max="794" width="13.08984375" style="26" customWidth="1"/>
    <col min="795" max="795" width="8.7265625" style="26" customWidth="1"/>
    <col min="796" max="796" width="14.26953125" style="26" customWidth="1"/>
    <col min="797" max="798" width="3.36328125" style="26" customWidth="1"/>
    <col min="799" max="799" width="13.08984375" style="26" customWidth="1"/>
    <col min="800" max="800" width="9.6328125" style="26" customWidth="1"/>
    <col min="801" max="801" width="14.26953125" style="26" customWidth="1"/>
    <col min="802" max="802" width="3.81640625" style="26" customWidth="1"/>
    <col min="803" max="803" width="3.26953125" style="26" customWidth="1"/>
    <col min="804" max="804" width="13.08984375" style="26" customWidth="1"/>
    <col min="805" max="805" width="8.7265625" style="26" customWidth="1"/>
    <col min="806" max="806" width="14.26953125" style="26" customWidth="1"/>
    <col min="807" max="808" width="3.26953125" style="26" customWidth="1"/>
    <col min="809" max="1024" width="8.1796875" style="26"/>
    <col min="1025" max="1025" width="5.08984375" style="26" bestFit="1" customWidth="1"/>
    <col min="1026" max="1026" width="6.54296875" style="26" customWidth="1"/>
    <col min="1027" max="1028" width="7.26953125" style="26" customWidth="1"/>
    <col min="1029" max="1030" width="6.26953125" style="26" customWidth="1"/>
    <col min="1031" max="1031" width="12.6328125" style="26" customWidth="1"/>
    <col min="1032" max="1032" width="7.26953125" style="26" customWidth="1"/>
    <col min="1033" max="1033" width="4.54296875" style="26" bestFit="1" customWidth="1"/>
    <col min="1034" max="1034" width="5" style="26" customWidth="1"/>
    <col min="1035" max="1036" width="4.54296875" style="26" bestFit="1" customWidth="1"/>
    <col min="1037" max="1037" width="10.36328125" style="26" customWidth="1"/>
    <col min="1038" max="1038" width="9.26953125" style="26" bestFit="1" customWidth="1"/>
    <col min="1039" max="1039" width="4.7265625" style="26" bestFit="1" customWidth="1"/>
    <col min="1040" max="1040" width="13.08984375" style="26" customWidth="1"/>
    <col min="1041" max="1041" width="8.7265625" style="26" customWidth="1"/>
    <col min="1042" max="1042" width="14.26953125" style="26" customWidth="1"/>
    <col min="1043" max="1044" width="3.26953125" style="26" customWidth="1"/>
    <col min="1045" max="1045" width="13.08984375" style="26" customWidth="1"/>
    <col min="1046" max="1046" width="8.7265625" style="26" customWidth="1"/>
    <col min="1047" max="1047" width="14.26953125" style="26" customWidth="1"/>
    <col min="1048" max="1049" width="3.26953125" style="26" customWidth="1"/>
    <col min="1050" max="1050" width="13.08984375" style="26" customWidth="1"/>
    <col min="1051" max="1051" width="8.7265625" style="26" customWidth="1"/>
    <col min="1052" max="1052" width="14.26953125" style="26" customWidth="1"/>
    <col min="1053" max="1054" width="3.36328125" style="26" customWidth="1"/>
    <col min="1055" max="1055" width="13.08984375" style="26" customWidth="1"/>
    <col min="1056" max="1056" width="9.6328125" style="26" customWidth="1"/>
    <col min="1057" max="1057" width="14.26953125" style="26" customWidth="1"/>
    <col min="1058" max="1058" width="3.81640625" style="26" customWidth="1"/>
    <col min="1059" max="1059" width="3.26953125" style="26" customWidth="1"/>
    <col min="1060" max="1060" width="13.08984375" style="26" customWidth="1"/>
    <col min="1061" max="1061" width="8.7265625" style="26" customWidth="1"/>
    <col min="1062" max="1062" width="14.26953125" style="26" customWidth="1"/>
    <col min="1063" max="1064" width="3.26953125" style="26" customWidth="1"/>
    <col min="1065" max="1280" width="8.1796875" style="26"/>
    <col min="1281" max="1281" width="5.08984375" style="26" bestFit="1" customWidth="1"/>
    <col min="1282" max="1282" width="6.54296875" style="26" customWidth="1"/>
    <col min="1283" max="1284" width="7.26953125" style="26" customWidth="1"/>
    <col min="1285" max="1286" width="6.26953125" style="26" customWidth="1"/>
    <col min="1287" max="1287" width="12.6328125" style="26" customWidth="1"/>
    <col min="1288" max="1288" width="7.26953125" style="26" customWidth="1"/>
    <col min="1289" max="1289" width="4.54296875" style="26" bestFit="1" customWidth="1"/>
    <col min="1290" max="1290" width="5" style="26" customWidth="1"/>
    <col min="1291" max="1292" width="4.54296875" style="26" bestFit="1" customWidth="1"/>
    <col min="1293" max="1293" width="10.36328125" style="26" customWidth="1"/>
    <col min="1294" max="1294" width="9.26953125" style="26" bestFit="1" customWidth="1"/>
    <col min="1295" max="1295" width="4.7265625" style="26" bestFit="1" customWidth="1"/>
    <col min="1296" max="1296" width="13.08984375" style="26" customWidth="1"/>
    <col min="1297" max="1297" width="8.7265625" style="26" customWidth="1"/>
    <col min="1298" max="1298" width="14.26953125" style="26" customWidth="1"/>
    <col min="1299" max="1300" width="3.26953125" style="26" customWidth="1"/>
    <col min="1301" max="1301" width="13.08984375" style="26" customWidth="1"/>
    <col min="1302" max="1302" width="8.7265625" style="26" customWidth="1"/>
    <col min="1303" max="1303" width="14.26953125" style="26" customWidth="1"/>
    <col min="1304" max="1305" width="3.26953125" style="26" customWidth="1"/>
    <col min="1306" max="1306" width="13.08984375" style="26" customWidth="1"/>
    <col min="1307" max="1307" width="8.7265625" style="26" customWidth="1"/>
    <col min="1308" max="1308" width="14.26953125" style="26" customWidth="1"/>
    <col min="1309" max="1310" width="3.36328125" style="26" customWidth="1"/>
    <col min="1311" max="1311" width="13.08984375" style="26" customWidth="1"/>
    <col min="1312" max="1312" width="9.6328125" style="26" customWidth="1"/>
    <col min="1313" max="1313" width="14.26953125" style="26" customWidth="1"/>
    <col min="1314" max="1314" width="3.81640625" style="26" customWidth="1"/>
    <col min="1315" max="1315" width="3.26953125" style="26" customWidth="1"/>
    <col min="1316" max="1316" width="13.08984375" style="26" customWidth="1"/>
    <col min="1317" max="1317" width="8.7265625" style="26" customWidth="1"/>
    <col min="1318" max="1318" width="14.26953125" style="26" customWidth="1"/>
    <col min="1319" max="1320" width="3.26953125" style="26" customWidth="1"/>
    <col min="1321" max="1536" width="8.1796875" style="26"/>
    <col min="1537" max="1537" width="5.08984375" style="26" bestFit="1" customWidth="1"/>
    <col min="1538" max="1538" width="6.54296875" style="26" customWidth="1"/>
    <col min="1539" max="1540" width="7.26953125" style="26" customWidth="1"/>
    <col min="1541" max="1542" width="6.26953125" style="26" customWidth="1"/>
    <col min="1543" max="1543" width="12.6328125" style="26" customWidth="1"/>
    <col min="1544" max="1544" width="7.26953125" style="26" customWidth="1"/>
    <col min="1545" max="1545" width="4.54296875" style="26" bestFit="1" customWidth="1"/>
    <col min="1546" max="1546" width="5" style="26" customWidth="1"/>
    <col min="1547" max="1548" width="4.54296875" style="26" bestFit="1" customWidth="1"/>
    <col min="1549" max="1549" width="10.36328125" style="26" customWidth="1"/>
    <col min="1550" max="1550" width="9.26953125" style="26" bestFit="1" customWidth="1"/>
    <col min="1551" max="1551" width="4.7265625" style="26" bestFit="1" customWidth="1"/>
    <col min="1552" max="1552" width="13.08984375" style="26" customWidth="1"/>
    <col min="1553" max="1553" width="8.7265625" style="26" customWidth="1"/>
    <col min="1554" max="1554" width="14.26953125" style="26" customWidth="1"/>
    <col min="1555" max="1556" width="3.26953125" style="26" customWidth="1"/>
    <col min="1557" max="1557" width="13.08984375" style="26" customWidth="1"/>
    <col min="1558" max="1558" width="8.7265625" style="26" customWidth="1"/>
    <col min="1559" max="1559" width="14.26953125" style="26" customWidth="1"/>
    <col min="1560" max="1561" width="3.26953125" style="26" customWidth="1"/>
    <col min="1562" max="1562" width="13.08984375" style="26" customWidth="1"/>
    <col min="1563" max="1563" width="8.7265625" style="26" customWidth="1"/>
    <col min="1564" max="1564" width="14.26953125" style="26" customWidth="1"/>
    <col min="1565" max="1566" width="3.36328125" style="26" customWidth="1"/>
    <col min="1567" max="1567" width="13.08984375" style="26" customWidth="1"/>
    <col min="1568" max="1568" width="9.6328125" style="26" customWidth="1"/>
    <col min="1569" max="1569" width="14.26953125" style="26" customWidth="1"/>
    <col min="1570" max="1570" width="3.81640625" style="26" customWidth="1"/>
    <col min="1571" max="1571" width="3.26953125" style="26" customWidth="1"/>
    <col min="1572" max="1572" width="13.08984375" style="26" customWidth="1"/>
    <col min="1573" max="1573" width="8.7265625" style="26" customWidth="1"/>
    <col min="1574" max="1574" width="14.26953125" style="26" customWidth="1"/>
    <col min="1575" max="1576" width="3.26953125" style="26" customWidth="1"/>
    <col min="1577" max="1792" width="8.1796875" style="26"/>
    <col min="1793" max="1793" width="5.08984375" style="26" bestFit="1" customWidth="1"/>
    <col min="1794" max="1794" width="6.54296875" style="26" customWidth="1"/>
    <col min="1795" max="1796" width="7.26953125" style="26" customWidth="1"/>
    <col min="1797" max="1798" width="6.26953125" style="26" customWidth="1"/>
    <col min="1799" max="1799" width="12.6328125" style="26" customWidth="1"/>
    <col min="1800" max="1800" width="7.26953125" style="26" customWidth="1"/>
    <col min="1801" max="1801" width="4.54296875" style="26" bestFit="1" customWidth="1"/>
    <col min="1802" max="1802" width="5" style="26" customWidth="1"/>
    <col min="1803" max="1804" width="4.54296875" style="26" bestFit="1" customWidth="1"/>
    <col min="1805" max="1805" width="10.36328125" style="26" customWidth="1"/>
    <col min="1806" max="1806" width="9.26953125" style="26" bestFit="1" customWidth="1"/>
    <col min="1807" max="1807" width="4.7265625" style="26" bestFit="1" customWidth="1"/>
    <col min="1808" max="1808" width="13.08984375" style="26" customWidth="1"/>
    <col min="1809" max="1809" width="8.7265625" style="26" customWidth="1"/>
    <col min="1810" max="1810" width="14.26953125" style="26" customWidth="1"/>
    <col min="1811" max="1812" width="3.26953125" style="26" customWidth="1"/>
    <col min="1813" max="1813" width="13.08984375" style="26" customWidth="1"/>
    <col min="1814" max="1814" width="8.7265625" style="26" customWidth="1"/>
    <col min="1815" max="1815" width="14.26953125" style="26" customWidth="1"/>
    <col min="1816" max="1817" width="3.26953125" style="26" customWidth="1"/>
    <col min="1818" max="1818" width="13.08984375" style="26" customWidth="1"/>
    <col min="1819" max="1819" width="8.7265625" style="26" customWidth="1"/>
    <col min="1820" max="1820" width="14.26953125" style="26" customWidth="1"/>
    <col min="1821" max="1822" width="3.36328125" style="26" customWidth="1"/>
    <col min="1823" max="1823" width="13.08984375" style="26" customWidth="1"/>
    <col min="1824" max="1824" width="9.6328125" style="26" customWidth="1"/>
    <col min="1825" max="1825" width="14.26953125" style="26" customWidth="1"/>
    <col min="1826" max="1826" width="3.81640625" style="26" customWidth="1"/>
    <col min="1827" max="1827" width="3.26953125" style="26" customWidth="1"/>
    <col min="1828" max="1828" width="13.08984375" style="26" customWidth="1"/>
    <col min="1829" max="1829" width="8.7265625" style="26" customWidth="1"/>
    <col min="1830" max="1830" width="14.26953125" style="26" customWidth="1"/>
    <col min="1831" max="1832" width="3.26953125" style="26" customWidth="1"/>
    <col min="1833" max="2048" width="8.1796875" style="26"/>
    <col min="2049" max="2049" width="5.08984375" style="26" bestFit="1" customWidth="1"/>
    <col min="2050" max="2050" width="6.54296875" style="26" customWidth="1"/>
    <col min="2051" max="2052" width="7.26953125" style="26" customWidth="1"/>
    <col min="2053" max="2054" width="6.26953125" style="26" customWidth="1"/>
    <col min="2055" max="2055" width="12.6328125" style="26" customWidth="1"/>
    <col min="2056" max="2056" width="7.26953125" style="26" customWidth="1"/>
    <col min="2057" max="2057" width="4.54296875" style="26" bestFit="1" customWidth="1"/>
    <col min="2058" max="2058" width="5" style="26" customWidth="1"/>
    <col min="2059" max="2060" width="4.54296875" style="26" bestFit="1" customWidth="1"/>
    <col min="2061" max="2061" width="10.36328125" style="26" customWidth="1"/>
    <col min="2062" max="2062" width="9.26953125" style="26" bestFit="1" customWidth="1"/>
    <col min="2063" max="2063" width="4.7265625" style="26" bestFit="1" customWidth="1"/>
    <col min="2064" max="2064" width="13.08984375" style="26" customWidth="1"/>
    <col min="2065" max="2065" width="8.7265625" style="26" customWidth="1"/>
    <col min="2066" max="2066" width="14.26953125" style="26" customWidth="1"/>
    <col min="2067" max="2068" width="3.26953125" style="26" customWidth="1"/>
    <col min="2069" max="2069" width="13.08984375" style="26" customWidth="1"/>
    <col min="2070" max="2070" width="8.7265625" style="26" customWidth="1"/>
    <col min="2071" max="2071" width="14.26953125" style="26" customWidth="1"/>
    <col min="2072" max="2073" width="3.26953125" style="26" customWidth="1"/>
    <col min="2074" max="2074" width="13.08984375" style="26" customWidth="1"/>
    <col min="2075" max="2075" width="8.7265625" style="26" customWidth="1"/>
    <col min="2076" max="2076" width="14.26953125" style="26" customWidth="1"/>
    <col min="2077" max="2078" width="3.36328125" style="26" customWidth="1"/>
    <col min="2079" max="2079" width="13.08984375" style="26" customWidth="1"/>
    <col min="2080" max="2080" width="9.6328125" style="26" customWidth="1"/>
    <col min="2081" max="2081" width="14.26953125" style="26" customWidth="1"/>
    <col min="2082" max="2082" width="3.81640625" style="26" customWidth="1"/>
    <col min="2083" max="2083" width="3.26953125" style="26" customWidth="1"/>
    <col min="2084" max="2084" width="13.08984375" style="26" customWidth="1"/>
    <col min="2085" max="2085" width="8.7265625" style="26" customWidth="1"/>
    <col min="2086" max="2086" width="14.26953125" style="26" customWidth="1"/>
    <col min="2087" max="2088" width="3.26953125" style="26" customWidth="1"/>
    <col min="2089" max="2304" width="8.1796875" style="26"/>
    <col min="2305" max="2305" width="5.08984375" style="26" bestFit="1" customWidth="1"/>
    <col min="2306" max="2306" width="6.54296875" style="26" customWidth="1"/>
    <col min="2307" max="2308" width="7.26953125" style="26" customWidth="1"/>
    <col min="2309" max="2310" width="6.26953125" style="26" customWidth="1"/>
    <col min="2311" max="2311" width="12.6328125" style="26" customWidth="1"/>
    <col min="2312" max="2312" width="7.26953125" style="26" customWidth="1"/>
    <col min="2313" max="2313" width="4.54296875" style="26" bestFit="1" customWidth="1"/>
    <col min="2314" max="2314" width="5" style="26" customWidth="1"/>
    <col min="2315" max="2316" width="4.54296875" style="26" bestFit="1" customWidth="1"/>
    <col min="2317" max="2317" width="10.36328125" style="26" customWidth="1"/>
    <col min="2318" max="2318" width="9.26953125" style="26" bestFit="1" customWidth="1"/>
    <col min="2319" max="2319" width="4.7265625" style="26" bestFit="1" customWidth="1"/>
    <col min="2320" max="2320" width="13.08984375" style="26" customWidth="1"/>
    <col min="2321" max="2321" width="8.7265625" style="26" customWidth="1"/>
    <col min="2322" max="2322" width="14.26953125" style="26" customWidth="1"/>
    <col min="2323" max="2324" width="3.26953125" style="26" customWidth="1"/>
    <col min="2325" max="2325" width="13.08984375" style="26" customWidth="1"/>
    <col min="2326" max="2326" width="8.7265625" style="26" customWidth="1"/>
    <col min="2327" max="2327" width="14.26953125" style="26" customWidth="1"/>
    <col min="2328" max="2329" width="3.26953125" style="26" customWidth="1"/>
    <col min="2330" max="2330" width="13.08984375" style="26" customWidth="1"/>
    <col min="2331" max="2331" width="8.7265625" style="26" customWidth="1"/>
    <col min="2332" max="2332" width="14.26953125" style="26" customWidth="1"/>
    <col min="2333" max="2334" width="3.36328125" style="26" customWidth="1"/>
    <col min="2335" max="2335" width="13.08984375" style="26" customWidth="1"/>
    <col min="2336" max="2336" width="9.6328125" style="26" customWidth="1"/>
    <col min="2337" max="2337" width="14.26953125" style="26" customWidth="1"/>
    <col min="2338" max="2338" width="3.81640625" style="26" customWidth="1"/>
    <col min="2339" max="2339" width="3.26953125" style="26" customWidth="1"/>
    <col min="2340" max="2340" width="13.08984375" style="26" customWidth="1"/>
    <col min="2341" max="2341" width="8.7265625" style="26" customWidth="1"/>
    <col min="2342" max="2342" width="14.26953125" style="26" customWidth="1"/>
    <col min="2343" max="2344" width="3.26953125" style="26" customWidth="1"/>
    <col min="2345" max="2560" width="8.1796875" style="26"/>
    <col min="2561" max="2561" width="5.08984375" style="26" bestFit="1" customWidth="1"/>
    <col min="2562" max="2562" width="6.54296875" style="26" customWidth="1"/>
    <col min="2563" max="2564" width="7.26953125" style="26" customWidth="1"/>
    <col min="2565" max="2566" width="6.26953125" style="26" customWidth="1"/>
    <col min="2567" max="2567" width="12.6328125" style="26" customWidth="1"/>
    <col min="2568" max="2568" width="7.26953125" style="26" customWidth="1"/>
    <col min="2569" max="2569" width="4.54296875" style="26" bestFit="1" customWidth="1"/>
    <col min="2570" max="2570" width="5" style="26" customWidth="1"/>
    <col min="2571" max="2572" width="4.54296875" style="26" bestFit="1" customWidth="1"/>
    <col min="2573" max="2573" width="10.36328125" style="26" customWidth="1"/>
    <col min="2574" max="2574" width="9.26953125" style="26" bestFit="1" customWidth="1"/>
    <col min="2575" max="2575" width="4.7265625" style="26" bestFit="1" customWidth="1"/>
    <col min="2576" max="2576" width="13.08984375" style="26" customWidth="1"/>
    <col min="2577" max="2577" width="8.7265625" style="26" customWidth="1"/>
    <col min="2578" max="2578" width="14.26953125" style="26" customWidth="1"/>
    <col min="2579" max="2580" width="3.26953125" style="26" customWidth="1"/>
    <col min="2581" max="2581" width="13.08984375" style="26" customWidth="1"/>
    <col min="2582" max="2582" width="8.7265625" style="26" customWidth="1"/>
    <col min="2583" max="2583" width="14.26953125" style="26" customWidth="1"/>
    <col min="2584" max="2585" width="3.26953125" style="26" customWidth="1"/>
    <col min="2586" max="2586" width="13.08984375" style="26" customWidth="1"/>
    <col min="2587" max="2587" width="8.7265625" style="26" customWidth="1"/>
    <col min="2588" max="2588" width="14.26953125" style="26" customWidth="1"/>
    <col min="2589" max="2590" width="3.36328125" style="26" customWidth="1"/>
    <col min="2591" max="2591" width="13.08984375" style="26" customWidth="1"/>
    <col min="2592" max="2592" width="9.6328125" style="26" customWidth="1"/>
    <col min="2593" max="2593" width="14.26953125" style="26" customWidth="1"/>
    <col min="2594" max="2594" width="3.81640625" style="26" customWidth="1"/>
    <col min="2595" max="2595" width="3.26953125" style="26" customWidth="1"/>
    <col min="2596" max="2596" width="13.08984375" style="26" customWidth="1"/>
    <col min="2597" max="2597" width="8.7265625" style="26" customWidth="1"/>
    <col min="2598" max="2598" width="14.26953125" style="26" customWidth="1"/>
    <col min="2599" max="2600" width="3.26953125" style="26" customWidth="1"/>
    <col min="2601" max="2816" width="8.1796875" style="26"/>
    <col min="2817" max="2817" width="5.08984375" style="26" bestFit="1" customWidth="1"/>
    <col min="2818" max="2818" width="6.54296875" style="26" customWidth="1"/>
    <col min="2819" max="2820" width="7.26953125" style="26" customWidth="1"/>
    <col min="2821" max="2822" width="6.26953125" style="26" customWidth="1"/>
    <col min="2823" max="2823" width="12.6328125" style="26" customWidth="1"/>
    <col min="2824" max="2824" width="7.26953125" style="26" customWidth="1"/>
    <col min="2825" max="2825" width="4.54296875" style="26" bestFit="1" customWidth="1"/>
    <col min="2826" max="2826" width="5" style="26" customWidth="1"/>
    <col min="2827" max="2828" width="4.54296875" style="26" bestFit="1" customWidth="1"/>
    <col min="2829" max="2829" width="10.36328125" style="26" customWidth="1"/>
    <col min="2830" max="2830" width="9.26953125" style="26" bestFit="1" customWidth="1"/>
    <col min="2831" max="2831" width="4.7265625" style="26" bestFit="1" customWidth="1"/>
    <col min="2832" max="2832" width="13.08984375" style="26" customWidth="1"/>
    <col min="2833" max="2833" width="8.7265625" style="26" customWidth="1"/>
    <col min="2834" max="2834" width="14.26953125" style="26" customWidth="1"/>
    <col min="2835" max="2836" width="3.26953125" style="26" customWidth="1"/>
    <col min="2837" max="2837" width="13.08984375" style="26" customWidth="1"/>
    <col min="2838" max="2838" width="8.7265625" style="26" customWidth="1"/>
    <col min="2839" max="2839" width="14.26953125" style="26" customWidth="1"/>
    <col min="2840" max="2841" width="3.26953125" style="26" customWidth="1"/>
    <col min="2842" max="2842" width="13.08984375" style="26" customWidth="1"/>
    <col min="2843" max="2843" width="8.7265625" style="26" customWidth="1"/>
    <col min="2844" max="2844" width="14.26953125" style="26" customWidth="1"/>
    <col min="2845" max="2846" width="3.36328125" style="26" customWidth="1"/>
    <col min="2847" max="2847" width="13.08984375" style="26" customWidth="1"/>
    <col min="2848" max="2848" width="9.6328125" style="26" customWidth="1"/>
    <col min="2849" max="2849" width="14.26953125" style="26" customWidth="1"/>
    <col min="2850" max="2850" width="3.81640625" style="26" customWidth="1"/>
    <col min="2851" max="2851" width="3.26953125" style="26" customWidth="1"/>
    <col min="2852" max="2852" width="13.08984375" style="26" customWidth="1"/>
    <col min="2853" max="2853" width="8.7265625" style="26" customWidth="1"/>
    <col min="2854" max="2854" width="14.26953125" style="26" customWidth="1"/>
    <col min="2855" max="2856" width="3.26953125" style="26" customWidth="1"/>
    <col min="2857" max="3072" width="8.1796875" style="26"/>
    <col min="3073" max="3073" width="5.08984375" style="26" bestFit="1" customWidth="1"/>
    <col min="3074" max="3074" width="6.54296875" style="26" customWidth="1"/>
    <col min="3075" max="3076" width="7.26953125" style="26" customWidth="1"/>
    <col min="3077" max="3078" width="6.26953125" style="26" customWidth="1"/>
    <col min="3079" max="3079" width="12.6328125" style="26" customWidth="1"/>
    <col min="3080" max="3080" width="7.26953125" style="26" customWidth="1"/>
    <col min="3081" max="3081" width="4.54296875" style="26" bestFit="1" customWidth="1"/>
    <col min="3082" max="3082" width="5" style="26" customWidth="1"/>
    <col min="3083" max="3084" width="4.54296875" style="26" bestFit="1" customWidth="1"/>
    <col min="3085" max="3085" width="10.36328125" style="26" customWidth="1"/>
    <col min="3086" max="3086" width="9.26953125" style="26" bestFit="1" customWidth="1"/>
    <col min="3087" max="3087" width="4.7265625" style="26" bestFit="1" customWidth="1"/>
    <col min="3088" max="3088" width="13.08984375" style="26" customWidth="1"/>
    <col min="3089" max="3089" width="8.7265625" style="26" customWidth="1"/>
    <col min="3090" max="3090" width="14.26953125" style="26" customWidth="1"/>
    <col min="3091" max="3092" width="3.26953125" style="26" customWidth="1"/>
    <col min="3093" max="3093" width="13.08984375" style="26" customWidth="1"/>
    <col min="3094" max="3094" width="8.7265625" style="26" customWidth="1"/>
    <col min="3095" max="3095" width="14.26953125" style="26" customWidth="1"/>
    <col min="3096" max="3097" width="3.26953125" style="26" customWidth="1"/>
    <col min="3098" max="3098" width="13.08984375" style="26" customWidth="1"/>
    <col min="3099" max="3099" width="8.7265625" style="26" customWidth="1"/>
    <col min="3100" max="3100" width="14.26953125" style="26" customWidth="1"/>
    <col min="3101" max="3102" width="3.36328125" style="26" customWidth="1"/>
    <col min="3103" max="3103" width="13.08984375" style="26" customWidth="1"/>
    <col min="3104" max="3104" width="9.6328125" style="26" customWidth="1"/>
    <col min="3105" max="3105" width="14.26953125" style="26" customWidth="1"/>
    <col min="3106" max="3106" width="3.81640625" style="26" customWidth="1"/>
    <col min="3107" max="3107" width="3.26953125" style="26" customWidth="1"/>
    <col min="3108" max="3108" width="13.08984375" style="26" customWidth="1"/>
    <col min="3109" max="3109" width="8.7265625" style="26" customWidth="1"/>
    <col min="3110" max="3110" width="14.26953125" style="26" customWidth="1"/>
    <col min="3111" max="3112" width="3.26953125" style="26" customWidth="1"/>
    <col min="3113" max="3328" width="8.1796875" style="26"/>
    <col min="3329" max="3329" width="5.08984375" style="26" bestFit="1" customWidth="1"/>
    <col min="3330" max="3330" width="6.54296875" style="26" customWidth="1"/>
    <col min="3331" max="3332" width="7.26953125" style="26" customWidth="1"/>
    <col min="3333" max="3334" width="6.26953125" style="26" customWidth="1"/>
    <col min="3335" max="3335" width="12.6328125" style="26" customWidth="1"/>
    <col min="3336" max="3336" width="7.26953125" style="26" customWidth="1"/>
    <col min="3337" max="3337" width="4.54296875" style="26" bestFit="1" customWidth="1"/>
    <col min="3338" max="3338" width="5" style="26" customWidth="1"/>
    <col min="3339" max="3340" width="4.54296875" style="26" bestFit="1" customWidth="1"/>
    <col min="3341" max="3341" width="10.36328125" style="26" customWidth="1"/>
    <col min="3342" max="3342" width="9.26953125" style="26" bestFit="1" customWidth="1"/>
    <col min="3343" max="3343" width="4.7265625" style="26" bestFit="1" customWidth="1"/>
    <col min="3344" max="3344" width="13.08984375" style="26" customWidth="1"/>
    <col min="3345" max="3345" width="8.7265625" style="26" customWidth="1"/>
    <col min="3346" max="3346" width="14.26953125" style="26" customWidth="1"/>
    <col min="3347" max="3348" width="3.26953125" style="26" customWidth="1"/>
    <col min="3349" max="3349" width="13.08984375" style="26" customWidth="1"/>
    <col min="3350" max="3350" width="8.7265625" style="26" customWidth="1"/>
    <col min="3351" max="3351" width="14.26953125" style="26" customWidth="1"/>
    <col min="3352" max="3353" width="3.26953125" style="26" customWidth="1"/>
    <col min="3354" max="3354" width="13.08984375" style="26" customWidth="1"/>
    <col min="3355" max="3355" width="8.7265625" style="26" customWidth="1"/>
    <col min="3356" max="3356" width="14.26953125" style="26" customWidth="1"/>
    <col min="3357" max="3358" width="3.36328125" style="26" customWidth="1"/>
    <col min="3359" max="3359" width="13.08984375" style="26" customWidth="1"/>
    <col min="3360" max="3360" width="9.6328125" style="26" customWidth="1"/>
    <col min="3361" max="3361" width="14.26953125" style="26" customWidth="1"/>
    <col min="3362" max="3362" width="3.81640625" style="26" customWidth="1"/>
    <col min="3363" max="3363" width="3.26953125" style="26" customWidth="1"/>
    <col min="3364" max="3364" width="13.08984375" style="26" customWidth="1"/>
    <col min="3365" max="3365" width="8.7265625" style="26" customWidth="1"/>
    <col min="3366" max="3366" width="14.26953125" style="26" customWidth="1"/>
    <col min="3367" max="3368" width="3.26953125" style="26" customWidth="1"/>
    <col min="3369" max="3584" width="8.1796875" style="26"/>
    <col min="3585" max="3585" width="5.08984375" style="26" bestFit="1" customWidth="1"/>
    <col min="3586" max="3586" width="6.54296875" style="26" customWidth="1"/>
    <col min="3587" max="3588" width="7.26953125" style="26" customWidth="1"/>
    <col min="3589" max="3590" width="6.26953125" style="26" customWidth="1"/>
    <col min="3591" max="3591" width="12.6328125" style="26" customWidth="1"/>
    <col min="3592" max="3592" width="7.26953125" style="26" customWidth="1"/>
    <col min="3593" max="3593" width="4.54296875" style="26" bestFit="1" customWidth="1"/>
    <col min="3594" max="3594" width="5" style="26" customWidth="1"/>
    <col min="3595" max="3596" width="4.54296875" style="26" bestFit="1" customWidth="1"/>
    <col min="3597" max="3597" width="10.36328125" style="26" customWidth="1"/>
    <col min="3598" max="3598" width="9.26953125" style="26" bestFit="1" customWidth="1"/>
    <col min="3599" max="3599" width="4.7265625" style="26" bestFit="1" customWidth="1"/>
    <col min="3600" max="3600" width="13.08984375" style="26" customWidth="1"/>
    <col min="3601" max="3601" width="8.7265625" style="26" customWidth="1"/>
    <col min="3602" max="3602" width="14.26953125" style="26" customWidth="1"/>
    <col min="3603" max="3604" width="3.26953125" style="26" customWidth="1"/>
    <col min="3605" max="3605" width="13.08984375" style="26" customWidth="1"/>
    <col min="3606" max="3606" width="8.7265625" style="26" customWidth="1"/>
    <col min="3607" max="3607" width="14.26953125" style="26" customWidth="1"/>
    <col min="3608" max="3609" width="3.26953125" style="26" customWidth="1"/>
    <col min="3610" max="3610" width="13.08984375" style="26" customWidth="1"/>
    <col min="3611" max="3611" width="8.7265625" style="26" customWidth="1"/>
    <col min="3612" max="3612" width="14.26953125" style="26" customWidth="1"/>
    <col min="3613" max="3614" width="3.36328125" style="26" customWidth="1"/>
    <col min="3615" max="3615" width="13.08984375" style="26" customWidth="1"/>
    <col min="3616" max="3616" width="9.6328125" style="26" customWidth="1"/>
    <col min="3617" max="3617" width="14.26953125" style="26" customWidth="1"/>
    <col min="3618" max="3618" width="3.81640625" style="26" customWidth="1"/>
    <col min="3619" max="3619" width="3.26953125" style="26" customWidth="1"/>
    <col min="3620" max="3620" width="13.08984375" style="26" customWidth="1"/>
    <col min="3621" max="3621" width="8.7265625" style="26" customWidth="1"/>
    <col min="3622" max="3622" width="14.26953125" style="26" customWidth="1"/>
    <col min="3623" max="3624" width="3.26953125" style="26" customWidth="1"/>
    <col min="3625" max="3840" width="8.1796875" style="26"/>
    <col min="3841" max="3841" width="5.08984375" style="26" bestFit="1" customWidth="1"/>
    <col min="3842" max="3842" width="6.54296875" style="26" customWidth="1"/>
    <col min="3843" max="3844" width="7.26953125" style="26" customWidth="1"/>
    <col min="3845" max="3846" width="6.26953125" style="26" customWidth="1"/>
    <col min="3847" max="3847" width="12.6328125" style="26" customWidth="1"/>
    <col min="3848" max="3848" width="7.26953125" style="26" customWidth="1"/>
    <col min="3849" max="3849" width="4.54296875" style="26" bestFit="1" customWidth="1"/>
    <col min="3850" max="3850" width="5" style="26" customWidth="1"/>
    <col min="3851" max="3852" width="4.54296875" style="26" bestFit="1" customWidth="1"/>
    <col min="3853" max="3853" width="10.36328125" style="26" customWidth="1"/>
    <col min="3854" max="3854" width="9.26953125" style="26" bestFit="1" customWidth="1"/>
    <col min="3855" max="3855" width="4.7265625" style="26" bestFit="1" customWidth="1"/>
    <col min="3856" max="3856" width="13.08984375" style="26" customWidth="1"/>
    <col min="3857" max="3857" width="8.7265625" style="26" customWidth="1"/>
    <col min="3858" max="3858" width="14.26953125" style="26" customWidth="1"/>
    <col min="3859" max="3860" width="3.26953125" style="26" customWidth="1"/>
    <col min="3861" max="3861" width="13.08984375" style="26" customWidth="1"/>
    <col min="3862" max="3862" width="8.7265625" style="26" customWidth="1"/>
    <col min="3863" max="3863" width="14.26953125" style="26" customWidth="1"/>
    <col min="3864" max="3865" width="3.26953125" style="26" customWidth="1"/>
    <col min="3866" max="3866" width="13.08984375" style="26" customWidth="1"/>
    <col min="3867" max="3867" width="8.7265625" style="26" customWidth="1"/>
    <col min="3868" max="3868" width="14.26953125" style="26" customWidth="1"/>
    <col min="3869" max="3870" width="3.36328125" style="26" customWidth="1"/>
    <col min="3871" max="3871" width="13.08984375" style="26" customWidth="1"/>
    <col min="3872" max="3872" width="9.6328125" style="26" customWidth="1"/>
    <col min="3873" max="3873" width="14.26953125" style="26" customWidth="1"/>
    <col min="3874" max="3874" width="3.81640625" style="26" customWidth="1"/>
    <col min="3875" max="3875" width="3.26953125" style="26" customWidth="1"/>
    <col min="3876" max="3876" width="13.08984375" style="26" customWidth="1"/>
    <col min="3877" max="3877" width="8.7265625" style="26" customWidth="1"/>
    <col min="3878" max="3878" width="14.26953125" style="26" customWidth="1"/>
    <col min="3879" max="3880" width="3.26953125" style="26" customWidth="1"/>
    <col min="3881" max="4096" width="8.1796875" style="26"/>
    <col min="4097" max="4097" width="5.08984375" style="26" bestFit="1" customWidth="1"/>
    <col min="4098" max="4098" width="6.54296875" style="26" customWidth="1"/>
    <col min="4099" max="4100" width="7.26953125" style="26" customWidth="1"/>
    <col min="4101" max="4102" width="6.26953125" style="26" customWidth="1"/>
    <col min="4103" max="4103" width="12.6328125" style="26" customWidth="1"/>
    <col min="4104" max="4104" width="7.26953125" style="26" customWidth="1"/>
    <col min="4105" max="4105" width="4.54296875" style="26" bestFit="1" customWidth="1"/>
    <col min="4106" max="4106" width="5" style="26" customWidth="1"/>
    <col min="4107" max="4108" width="4.54296875" style="26" bestFit="1" customWidth="1"/>
    <col min="4109" max="4109" width="10.36328125" style="26" customWidth="1"/>
    <col min="4110" max="4110" width="9.26953125" style="26" bestFit="1" customWidth="1"/>
    <col min="4111" max="4111" width="4.7265625" style="26" bestFit="1" customWidth="1"/>
    <col min="4112" max="4112" width="13.08984375" style="26" customWidth="1"/>
    <col min="4113" max="4113" width="8.7265625" style="26" customWidth="1"/>
    <col min="4114" max="4114" width="14.26953125" style="26" customWidth="1"/>
    <col min="4115" max="4116" width="3.26953125" style="26" customWidth="1"/>
    <col min="4117" max="4117" width="13.08984375" style="26" customWidth="1"/>
    <col min="4118" max="4118" width="8.7265625" style="26" customWidth="1"/>
    <col min="4119" max="4119" width="14.26953125" style="26" customWidth="1"/>
    <col min="4120" max="4121" width="3.26953125" style="26" customWidth="1"/>
    <col min="4122" max="4122" width="13.08984375" style="26" customWidth="1"/>
    <col min="4123" max="4123" width="8.7265625" style="26" customWidth="1"/>
    <col min="4124" max="4124" width="14.26953125" style="26" customWidth="1"/>
    <col min="4125" max="4126" width="3.36328125" style="26" customWidth="1"/>
    <col min="4127" max="4127" width="13.08984375" style="26" customWidth="1"/>
    <col min="4128" max="4128" width="9.6328125" style="26" customWidth="1"/>
    <col min="4129" max="4129" width="14.26953125" style="26" customWidth="1"/>
    <col min="4130" max="4130" width="3.81640625" style="26" customWidth="1"/>
    <col min="4131" max="4131" width="3.26953125" style="26" customWidth="1"/>
    <col min="4132" max="4132" width="13.08984375" style="26" customWidth="1"/>
    <col min="4133" max="4133" width="8.7265625" style="26" customWidth="1"/>
    <col min="4134" max="4134" width="14.26953125" style="26" customWidth="1"/>
    <col min="4135" max="4136" width="3.26953125" style="26" customWidth="1"/>
    <col min="4137" max="4352" width="8.1796875" style="26"/>
    <col min="4353" max="4353" width="5.08984375" style="26" bestFit="1" customWidth="1"/>
    <col min="4354" max="4354" width="6.54296875" style="26" customWidth="1"/>
    <col min="4355" max="4356" width="7.26953125" style="26" customWidth="1"/>
    <col min="4357" max="4358" width="6.26953125" style="26" customWidth="1"/>
    <col min="4359" max="4359" width="12.6328125" style="26" customWidth="1"/>
    <col min="4360" max="4360" width="7.26953125" style="26" customWidth="1"/>
    <col min="4361" max="4361" width="4.54296875" style="26" bestFit="1" customWidth="1"/>
    <col min="4362" max="4362" width="5" style="26" customWidth="1"/>
    <col min="4363" max="4364" width="4.54296875" style="26" bestFit="1" customWidth="1"/>
    <col min="4365" max="4365" width="10.36328125" style="26" customWidth="1"/>
    <col min="4366" max="4366" width="9.26953125" style="26" bestFit="1" customWidth="1"/>
    <col min="4367" max="4367" width="4.7265625" style="26" bestFit="1" customWidth="1"/>
    <col min="4368" max="4368" width="13.08984375" style="26" customWidth="1"/>
    <col min="4369" max="4369" width="8.7265625" style="26" customWidth="1"/>
    <col min="4370" max="4370" width="14.26953125" style="26" customWidth="1"/>
    <col min="4371" max="4372" width="3.26953125" style="26" customWidth="1"/>
    <col min="4373" max="4373" width="13.08984375" style="26" customWidth="1"/>
    <col min="4374" max="4374" width="8.7265625" style="26" customWidth="1"/>
    <col min="4375" max="4375" width="14.26953125" style="26" customWidth="1"/>
    <col min="4376" max="4377" width="3.26953125" style="26" customWidth="1"/>
    <col min="4378" max="4378" width="13.08984375" style="26" customWidth="1"/>
    <col min="4379" max="4379" width="8.7265625" style="26" customWidth="1"/>
    <col min="4380" max="4380" width="14.26953125" style="26" customWidth="1"/>
    <col min="4381" max="4382" width="3.36328125" style="26" customWidth="1"/>
    <col min="4383" max="4383" width="13.08984375" style="26" customWidth="1"/>
    <col min="4384" max="4384" width="9.6328125" style="26" customWidth="1"/>
    <col min="4385" max="4385" width="14.26953125" style="26" customWidth="1"/>
    <col min="4386" max="4386" width="3.81640625" style="26" customWidth="1"/>
    <col min="4387" max="4387" width="3.26953125" style="26" customWidth="1"/>
    <col min="4388" max="4388" width="13.08984375" style="26" customWidth="1"/>
    <col min="4389" max="4389" width="8.7265625" style="26" customWidth="1"/>
    <col min="4390" max="4390" width="14.26953125" style="26" customWidth="1"/>
    <col min="4391" max="4392" width="3.26953125" style="26" customWidth="1"/>
    <col min="4393" max="4608" width="8.1796875" style="26"/>
    <col min="4609" max="4609" width="5.08984375" style="26" bestFit="1" customWidth="1"/>
    <col min="4610" max="4610" width="6.54296875" style="26" customWidth="1"/>
    <col min="4611" max="4612" width="7.26953125" style="26" customWidth="1"/>
    <col min="4613" max="4614" width="6.26953125" style="26" customWidth="1"/>
    <col min="4615" max="4615" width="12.6328125" style="26" customWidth="1"/>
    <col min="4616" max="4616" width="7.26953125" style="26" customWidth="1"/>
    <col min="4617" max="4617" width="4.54296875" style="26" bestFit="1" customWidth="1"/>
    <col min="4618" max="4618" width="5" style="26" customWidth="1"/>
    <col min="4619" max="4620" width="4.54296875" style="26" bestFit="1" customWidth="1"/>
    <col min="4621" max="4621" width="10.36328125" style="26" customWidth="1"/>
    <col min="4622" max="4622" width="9.26953125" style="26" bestFit="1" customWidth="1"/>
    <col min="4623" max="4623" width="4.7265625" style="26" bestFit="1" customWidth="1"/>
    <col min="4624" max="4624" width="13.08984375" style="26" customWidth="1"/>
    <col min="4625" max="4625" width="8.7265625" style="26" customWidth="1"/>
    <col min="4626" max="4626" width="14.26953125" style="26" customWidth="1"/>
    <col min="4627" max="4628" width="3.26953125" style="26" customWidth="1"/>
    <col min="4629" max="4629" width="13.08984375" style="26" customWidth="1"/>
    <col min="4630" max="4630" width="8.7265625" style="26" customWidth="1"/>
    <col min="4631" max="4631" width="14.26953125" style="26" customWidth="1"/>
    <col min="4632" max="4633" width="3.26953125" style="26" customWidth="1"/>
    <col min="4634" max="4634" width="13.08984375" style="26" customWidth="1"/>
    <col min="4635" max="4635" width="8.7265625" style="26" customWidth="1"/>
    <col min="4636" max="4636" width="14.26953125" style="26" customWidth="1"/>
    <col min="4637" max="4638" width="3.36328125" style="26" customWidth="1"/>
    <col min="4639" max="4639" width="13.08984375" style="26" customWidth="1"/>
    <col min="4640" max="4640" width="9.6328125" style="26" customWidth="1"/>
    <col min="4641" max="4641" width="14.26953125" style="26" customWidth="1"/>
    <col min="4642" max="4642" width="3.81640625" style="26" customWidth="1"/>
    <col min="4643" max="4643" width="3.26953125" style="26" customWidth="1"/>
    <col min="4644" max="4644" width="13.08984375" style="26" customWidth="1"/>
    <col min="4645" max="4645" width="8.7265625" style="26" customWidth="1"/>
    <col min="4646" max="4646" width="14.26953125" style="26" customWidth="1"/>
    <col min="4647" max="4648" width="3.26953125" style="26" customWidth="1"/>
    <col min="4649" max="4864" width="8.1796875" style="26"/>
    <col min="4865" max="4865" width="5.08984375" style="26" bestFit="1" customWidth="1"/>
    <col min="4866" max="4866" width="6.54296875" style="26" customWidth="1"/>
    <col min="4867" max="4868" width="7.26953125" style="26" customWidth="1"/>
    <col min="4869" max="4870" width="6.26953125" style="26" customWidth="1"/>
    <col min="4871" max="4871" width="12.6328125" style="26" customWidth="1"/>
    <col min="4872" max="4872" width="7.26953125" style="26" customWidth="1"/>
    <col min="4873" max="4873" width="4.54296875" style="26" bestFit="1" customWidth="1"/>
    <col min="4874" max="4874" width="5" style="26" customWidth="1"/>
    <col min="4875" max="4876" width="4.54296875" style="26" bestFit="1" customWidth="1"/>
    <col min="4877" max="4877" width="10.36328125" style="26" customWidth="1"/>
    <col min="4878" max="4878" width="9.26953125" style="26" bestFit="1" customWidth="1"/>
    <col min="4879" max="4879" width="4.7265625" style="26" bestFit="1" customWidth="1"/>
    <col min="4880" max="4880" width="13.08984375" style="26" customWidth="1"/>
    <col min="4881" max="4881" width="8.7265625" style="26" customWidth="1"/>
    <col min="4882" max="4882" width="14.26953125" style="26" customWidth="1"/>
    <col min="4883" max="4884" width="3.26953125" style="26" customWidth="1"/>
    <col min="4885" max="4885" width="13.08984375" style="26" customWidth="1"/>
    <col min="4886" max="4886" width="8.7265625" style="26" customWidth="1"/>
    <col min="4887" max="4887" width="14.26953125" style="26" customWidth="1"/>
    <col min="4888" max="4889" width="3.26953125" style="26" customWidth="1"/>
    <col min="4890" max="4890" width="13.08984375" style="26" customWidth="1"/>
    <col min="4891" max="4891" width="8.7265625" style="26" customWidth="1"/>
    <col min="4892" max="4892" width="14.26953125" style="26" customWidth="1"/>
    <col min="4893" max="4894" width="3.36328125" style="26" customWidth="1"/>
    <col min="4895" max="4895" width="13.08984375" style="26" customWidth="1"/>
    <col min="4896" max="4896" width="9.6328125" style="26" customWidth="1"/>
    <col min="4897" max="4897" width="14.26953125" style="26" customWidth="1"/>
    <col min="4898" max="4898" width="3.81640625" style="26" customWidth="1"/>
    <col min="4899" max="4899" width="3.26953125" style="26" customWidth="1"/>
    <col min="4900" max="4900" width="13.08984375" style="26" customWidth="1"/>
    <col min="4901" max="4901" width="8.7265625" style="26" customWidth="1"/>
    <col min="4902" max="4902" width="14.26953125" style="26" customWidth="1"/>
    <col min="4903" max="4904" width="3.26953125" style="26" customWidth="1"/>
    <col min="4905" max="5120" width="8.1796875" style="26"/>
    <col min="5121" max="5121" width="5.08984375" style="26" bestFit="1" customWidth="1"/>
    <col min="5122" max="5122" width="6.54296875" style="26" customWidth="1"/>
    <col min="5123" max="5124" width="7.26953125" style="26" customWidth="1"/>
    <col min="5125" max="5126" width="6.26953125" style="26" customWidth="1"/>
    <col min="5127" max="5127" width="12.6328125" style="26" customWidth="1"/>
    <col min="5128" max="5128" width="7.26953125" style="26" customWidth="1"/>
    <col min="5129" max="5129" width="4.54296875" style="26" bestFit="1" customWidth="1"/>
    <col min="5130" max="5130" width="5" style="26" customWidth="1"/>
    <col min="5131" max="5132" width="4.54296875" style="26" bestFit="1" customWidth="1"/>
    <col min="5133" max="5133" width="10.36328125" style="26" customWidth="1"/>
    <col min="5134" max="5134" width="9.26953125" style="26" bestFit="1" customWidth="1"/>
    <col min="5135" max="5135" width="4.7265625" style="26" bestFit="1" customWidth="1"/>
    <col min="5136" max="5136" width="13.08984375" style="26" customWidth="1"/>
    <col min="5137" max="5137" width="8.7265625" style="26" customWidth="1"/>
    <col min="5138" max="5138" width="14.26953125" style="26" customWidth="1"/>
    <col min="5139" max="5140" width="3.26953125" style="26" customWidth="1"/>
    <col min="5141" max="5141" width="13.08984375" style="26" customWidth="1"/>
    <col min="5142" max="5142" width="8.7265625" style="26" customWidth="1"/>
    <col min="5143" max="5143" width="14.26953125" style="26" customWidth="1"/>
    <col min="5144" max="5145" width="3.26953125" style="26" customWidth="1"/>
    <col min="5146" max="5146" width="13.08984375" style="26" customWidth="1"/>
    <col min="5147" max="5147" width="8.7265625" style="26" customWidth="1"/>
    <col min="5148" max="5148" width="14.26953125" style="26" customWidth="1"/>
    <col min="5149" max="5150" width="3.36328125" style="26" customWidth="1"/>
    <col min="5151" max="5151" width="13.08984375" style="26" customWidth="1"/>
    <col min="5152" max="5152" width="9.6328125" style="26" customWidth="1"/>
    <col min="5153" max="5153" width="14.26953125" style="26" customWidth="1"/>
    <col min="5154" max="5154" width="3.81640625" style="26" customWidth="1"/>
    <col min="5155" max="5155" width="3.26953125" style="26" customWidth="1"/>
    <col min="5156" max="5156" width="13.08984375" style="26" customWidth="1"/>
    <col min="5157" max="5157" width="8.7265625" style="26" customWidth="1"/>
    <col min="5158" max="5158" width="14.26953125" style="26" customWidth="1"/>
    <col min="5159" max="5160" width="3.26953125" style="26" customWidth="1"/>
    <col min="5161" max="5376" width="8.1796875" style="26"/>
    <col min="5377" max="5377" width="5.08984375" style="26" bestFit="1" customWidth="1"/>
    <col min="5378" max="5378" width="6.54296875" style="26" customWidth="1"/>
    <col min="5379" max="5380" width="7.26953125" style="26" customWidth="1"/>
    <col min="5381" max="5382" width="6.26953125" style="26" customWidth="1"/>
    <col min="5383" max="5383" width="12.6328125" style="26" customWidth="1"/>
    <col min="5384" max="5384" width="7.26953125" style="26" customWidth="1"/>
    <col min="5385" max="5385" width="4.54296875" style="26" bestFit="1" customWidth="1"/>
    <col min="5386" max="5386" width="5" style="26" customWidth="1"/>
    <col min="5387" max="5388" width="4.54296875" style="26" bestFit="1" customWidth="1"/>
    <col min="5389" max="5389" width="10.36328125" style="26" customWidth="1"/>
    <col min="5390" max="5390" width="9.26953125" style="26" bestFit="1" customWidth="1"/>
    <col min="5391" max="5391" width="4.7265625" style="26" bestFit="1" customWidth="1"/>
    <col min="5392" max="5392" width="13.08984375" style="26" customWidth="1"/>
    <col min="5393" max="5393" width="8.7265625" style="26" customWidth="1"/>
    <col min="5394" max="5394" width="14.26953125" style="26" customWidth="1"/>
    <col min="5395" max="5396" width="3.26953125" style="26" customWidth="1"/>
    <col min="5397" max="5397" width="13.08984375" style="26" customWidth="1"/>
    <col min="5398" max="5398" width="8.7265625" style="26" customWidth="1"/>
    <col min="5399" max="5399" width="14.26953125" style="26" customWidth="1"/>
    <col min="5400" max="5401" width="3.26953125" style="26" customWidth="1"/>
    <col min="5402" max="5402" width="13.08984375" style="26" customWidth="1"/>
    <col min="5403" max="5403" width="8.7265625" style="26" customWidth="1"/>
    <col min="5404" max="5404" width="14.26953125" style="26" customWidth="1"/>
    <col min="5405" max="5406" width="3.36328125" style="26" customWidth="1"/>
    <col min="5407" max="5407" width="13.08984375" style="26" customWidth="1"/>
    <col min="5408" max="5408" width="9.6328125" style="26" customWidth="1"/>
    <col min="5409" max="5409" width="14.26953125" style="26" customWidth="1"/>
    <col min="5410" max="5410" width="3.81640625" style="26" customWidth="1"/>
    <col min="5411" max="5411" width="3.26953125" style="26" customWidth="1"/>
    <col min="5412" max="5412" width="13.08984375" style="26" customWidth="1"/>
    <col min="5413" max="5413" width="8.7265625" style="26" customWidth="1"/>
    <col min="5414" max="5414" width="14.26953125" style="26" customWidth="1"/>
    <col min="5415" max="5416" width="3.26953125" style="26" customWidth="1"/>
    <col min="5417" max="5632" width="8.1796875" style="26"/>
    <col min="5633" max="5633" width="5.08984375" style="26" bestFit="1" customWidth="1"/>
    <col min="5634" max="5634" width="6.54296875" style="26" customWidth="1"/>
    <col min="5635" max="5636" width="7.26953125" style="26" customWidth="1"/>
    <col min="5637" max="5638" width="6.26953125" style="26" customWidth="1"/>
    <col min="5639" max="5639" width="12.6328125" style="26" customWidth="1"/>
    <col min="5640" max="5640" width="7.26953125" style="26" customWidth="1"/>
    <col min="5641" max="5641" width="4.54296875" style="26" bestFit="1" customWidth="1"/>
    <col min="5642" max="5642" width="5" style="26" customWidth="1"/>
    <col min="5643" max="5644" width="4.54296875" style="26" bestFit="1" customWidth="1"/>
    <col min="5645" max="5645" width="10.36328125" style="26" customWidth="1"/>
    <col min="5646" max="5646" width="9.26953125" style="26" bestFit="1" customWidth="1"/>
    <col min="5647" max="5647" width="4.7265625" style="26" bestFit="1" customWidth="1"/>
    <col min="5648" max="5648" width="13.08984375" style="26" customWidth="1"/>
    <col min="5649" max="5649" width="8.7265625" style="26" customWidth="1"/>
    <col min="5650" max="5650" width="14.26953125" style="26" customWidth="1"/>
    <col min="5651" max="5652" width="3.26953125" style="26" customWidth="1"/>
    <col min="5653" max="5653" width="13.08984375" style="26" customWidth="1"/>
    <col min="5654" max="5654" width="8.7265625" style="26" customWidth="1"/>
    <col min="5655" max="5655" width="14.26953125" style="26" customWidth="1"/>
    <col min="5656" max="5657" width="3.26953125" style="26" customWidth="1"/>
    <col min="5658" max="5658" width="13.08984375" style="26" customWidth="1"/>
    <col min="5659" max="5659" width="8.7265625" style="26" customWidth="1"/>
    <col min="5660" max="5660" width="14.26953125" style="26" customWidth="1"/>
    <col min="5661" max="5662" width="3.36328125" style="26" customWidth="1"/>
    <col min="5663" max="5663" width="13.08984375" style="26" customWidth="1"/>
    <col min="5664" max="5664" width="9.6328125" style="26" customWidth="1"/>
    <col min="5665" max="5665" width="14.26953125" style="26" customWidth="1"/>
    <col min="5666" max="5666" width="3.81640625" style="26" customWidth="1"/>
    <col min="5667" max="5667" width="3.26953125" style="26" customWidth="1"/>
    <col min="5668" max="5668" width="13.08984375" style="26" customWidth="1"/>
    <col min="5669" max="5669" width="8.7265625" style="26" customWidth="1"/>
    <col min="5670" max="5670" width="14.26953125" style="26" customWidth="1"/>
    <col min="5671" max="5672" width="3.26953125" style="26" customWidth="1"/>
    <col min="5673" max="5888" width="8.1796875" style="26"/>
    <col min="5889" max="5889" width="5.08984375" style="26" bestFit="1" customWidth="1"/>
    <col min="5890" max="5890" width="6.54296875" style="26" customWidth="1"/>
    <col min="5891" max="5892" width="7.26953125" style="26" customWidth="1"/>
    <col min="5893" max="5894" width="6.26953125" style="26" customWidth="1"/>
    <col min="5895" max="5895" width="12.6328125" style="26" customWidth="1"/>
    <col min="5896" max="5896" width="7.26953125" style="26" customWidth="1"/>
    <col min="5897" max="5897" width="4.54296875" style="26" bestFit="1" customWidth="1"/>
    <col min="5898" max="5898" width="5" style="26" customWidth="1"/>
    <col min="5899" max="5900" width="4.54296875" style="26" bestFit="1" customWidth="1"/>
    <col min="5901" max="5901" width="10.36328125" style="26" customWidth="1"/>
    <col min="5902" max="5902" width="9.26953125" style="26" bestFit="1" customWidth="1"/>
    <col min="5903" max="5903" width="4.7265625" style="26" bestFit="1" customWidth="1"/>
    <col min="5904" max="5904" width="13.08984375" style="26" customWidth="1"/>
    <col min="5905" max="5905" width="8.7265625" style="26" customWidth="1"/>
    <col min="5906" max="5906" width="14.26953125" style="26" customWidth="1"/>
    <col min="5907" max="5908" width="3.26953125" style="26" customWidth="1"/>
    <col min="5909" max="5909" width="13.08984375" style="26" customWidth="1"/>
    <col min="5910" max="5910" width="8.7265625" style="26" customWidth="1"/>
    <col min="5911" max="5911" width="14.26953125" style="26" customWidth="1"/>
    <col min="5912" max="5913" width="3.26953125" style="26" customWidth="1"/>
    <col min="5914" max="5914" width="13.08984375" style="26" customWidth="1"/>
    <col min="5915" max="5915" width="8.7265625" style="26" customWidth="1"/>
    <col min="5916" max="5916" width="14.26953125" style="26" customWidth="1"/>
    <col min="5917" max="5918" width="3.36328125" style="26" customWidth="1"/>
    <col min="5919" max="5919" width="13.08984375" style="26" customWidth="1"/>
    <col min="5920" max="5920" width="9.6328125" style="26" customWidth="1"/>
    <col min="5921" max="5921" width="14.26953125" style="26" customWidth="1"/>
    <col min="5922" max="5922" width="3.81640625" style="26" customWidth="1"/>
    <col min="5923" max="5923" width="3.26953125" style="26" customWidth="1"/>
    <col min="5924" max="5924" width="13.08984375" style="26" customWidth="1"/>
    <col min="5925" max="5925" width="8.7265625" style="26" customWidth="1"/>
    <col min="5926" max="5926" width="14.26953125" style="26" customWidth="1"/>
    <col min="5927" max="5928" width="3.26953125" style="26" customWidth="1"/>
    <col min="5929" max="6144" width="8.1796875" style="26"/>
    <col min="6145" max="6145" width="5.08984375" style="26" bestFit="1" customWidth="1"/>
    <col min="6146" max="6146" width="6.54296875" style="26" customWidth="1"/>
    <col min="6147" max="6148" width="7.26953125" style="26" customWidth="1"/>
    <col min="6149" max="6150" width="6.26953125" style="26" customWidth="1"/>
    <col min="6151" max="6151" width="12.6328125" style="26" customWidth="1"/>
    <col min="6152" max="6152" width="7.26953125" style="26" customWidth="1"/>
    <col min="6153" max="6153" width="4.54296875" style="26" bestFit="1" customWidth="1"/>
    <col min="6154" max="6154" width="5" style="26" customWidth="1"/>
    <col min="6155" max="6156" width="4.54296875" style="26" bestFit="1" customWidth="1"/>
    <col min="6157" max="6157" width="10.36328125" style="26" customWidth="1"/>
    <col min="6158" max="6158" width="9.26953125" style="26" bestFit="1" customWidth="1"/>
    <col min="6159" max="6159" width="4.7265625" style="26" bestFit="1" customWidth="1"/>
    <col min="6160" max="6160" width="13.08984375" style="26" customWidth="1"/>
    <col min="6161" max="6161" width="8.7265625" style="26" customWidth="1"/>
    <col min="6162" max="6162" width="14.26953125" style="26" customWidth="1"/>
    <col min="6163" max="6164" width="3.26953125" style="26" customWidth="1"/>
    <col min="6165" max="6165" width="13.08984375" style="26" customWidth="1"/>
    <col min="6166" max="6166" width="8.7265625" style="26" customWidth="1"/>
    <col min="6167" max="6167" width="14.26953125" style="26" customWidth="1"/>
    <col min="6168" max="6169" width="3.26953125" style="26" customWidth="1"/>
    <col min="6170" max="6170" width="13.08984375" style="26" customWidth="1"/>
    <col min="6171" max="6171" width="8.7265625" style="26" customWidth="1"/>
    <col min="6172" max="6172" width="14.26953125" style="26" customWidth="1"/>
    <col min="6173" max="6174" width="3.36328125" style="26" customWidth="1"/>
    <col min="6175" max="6175" width="13.08984375" style="26" customWidth="1"/>
    <col min="6176" max="6176" width="9.6328125" style="26" customWidth="1"/>
    <col min="6177" max="6177" width="14.26953125" style="26" customWidth="1"/>
    <col min="6178" max="6178" width="3.81640625" style="26" customWidth="1"/>
    <col min="6179" max="6179" width="3.26953125" style="26" customWidth="1"/>
    <col min="6180" max="6180" width="13.08984375" style="26" customWidth="1"/>
    <col min="6181" max="6181" width="8.7265625" style="26" customWidth="1"/>
    <col min="6182" max="6182" width="14.26953125" style="26" customWidth="1"/>
    <col min="6183" max="6184" width="3.26953125" style="26" customWidth="1"/>
    <col min="6185" max="6400" width="8.1796875" style="26"/>
    <col min="6401" max="6401" width="5.08984375" style="26" bestFit="1" customWidth="1"/>
    <col min="6402" max="6402" width="6.54296875" style="26" customWidth="1"/>
    <col min="6403" max="6404" width="7.26953125" style="26" customWidth="1"/>
    <col min="6405" max="6406" width="6.26953125" style="26" customWidth="1"/>
    <col min="6407" max="6407" width="12.6328125" style="26" customWidth="1"/>
    <col min="6408" max="6408" width="7.26953125" style="26" customWidth="1"/>
    <col min="6409" max="6409" width="4.54296875" style="26" bestFit="1" customWidth="1"/>
    <col min="6410" max="6410" width="5" style="26" customWidth="1"/>
    <col min="6411" max="6412" width="4.54296875" style="26" bestFit="1" customWidth="1"/>
    <col min="6413" max="6413" width="10.36328125" style="26" customWidth="1"/>
    <col min="6414" max="6414" width="9.26953125" style="26" bestFit="1" customWidth="1"/>
    <col min="6415" max="6415" width="4.7265625" style="26" bestFit="1" customWidth="1"/>
    <col min="6416" max="6416" width="13.08984375" style="26" customWidth="1"/>
    <col min="6417" max="6417" width="8.7265625" style="26" customWidth="1"/>
    <col min="6418" max="6418" width="14.26953125" style="26" customWidth="1"/>
    <col min="6419" max="6420" width="3.26953125" style="26" customWidth="1"/>
    <col min="6421" max="6421" width="13.08984375" style="26" customWidth="1"/>
    <col min="6422" max="6422" width="8.7265625" style="26" customWidth="1"/>
    <col min="6423" max="6423" width="14.26953125" style="26" customWidth="1"/>
    <col min="6424" max="6425" width="3.26953125" style="26" customWidth="1"/>
    <col min="6426" max="6426" width="13.08984375" style="26" customWidth="1"/>
    <col min="6427" max="6427" width="8.7265625" style="26" customWidth="1"/>
    <col min="6428" max="6428" width="14.26953125" style="26" customWidth="1"/>
    <col min="6429" max="6430" width="3.36328125" style="26" customWidth="1"/>
    <col min="6431" max="6431" width="13.08984375" style="26" customWidth="1"/>
    <col min="6432" max="6432" width="9.6328125" style="26" customWidth="1"/>
    <col min="6433" max="6433" width="14.26953125" style="26" customWidth="1"/>
    <col min="6434" max="6434" width="3.81640625" style="26" customWidth="1"/>
    <col min="6435" max="6435" width="3.26953125" style="26" customWidth="1"/>
    <col min="6436" max="6436" width="13.08984375" style="26" customWidth="1"/>
    <col min="6437" max="6437" width="8.7265625" style="26" customWidth="1"/>
    <col min="6438" max="6438" width="14.26953125" style="26" customWidth="1"/>
    <col min="6439" max="6440" width="3.26953125" style="26" customWidth="1"/>
    <col min="6441" max="6656" width="8.1796875" style="26"/>
    <col min="6657" max="6657" width="5.08984375" style="26" bestFit="1" customWidth="1"/>
    <col min="6658" max="6658" width="6.54296875" style="26" customWidth="1"/>
    <col min="6659" max="6660" width="7.26953125" style="26" customWidth="1"/>
    <col min="6661" max="6662" width="6.26953125" style="26" customWidth="1"/>
    <col min="6663" max="6663" width="12.6328125" style="26" customWidth="1"/>
    <col min="6664" max="6664" width="7.26953125" style="26" customWidth="1"/>
    <col min="6665" max="6665" width="4.54296875" style="26" bestFit="1" customWidth="1"/>
    <col min="6666" max="6666" width="5" style="26" customWidth="1"/>
    <col min="6667" max="6668" width="4.54296875" style="26" bestFit="1" customWidth="1"/>
    <col min="6669" max="6669" width="10.36328125" style="26" customWidth="1"/>
    <col min="6670" max="6670" width="9.26953125" style="26" bestFit="1" customWidth="1"/>
    <col min="6671" max="6671" width="4.7265625" style="26" bestFit="1" customWidth="1"/>
    <col min="6672" max="6672" width="13.08984375" style="26" customWidth="1"/>
    <col min="6673" max="6673" width="8.7265625" style="26" customWidth="1"/>
    <col min="6674" max="6674" width="14.26953125" style="26" customWidth="1"/>
    <col min="6675" max="6676" width="3.26953125" style="26" customWidth="1"/>
    <col min="6677" max="6677" width="13.08984375" style="26" customWidth="1"/>
    <col min="6678" max="6678" width="8.7265625" style="26" customWidth="1"/>
    <col min="6679" max="6679" width="14.26953125" style="26" customWidth="1"/>
    <col min="6680" max="6681" width="3.26953125" style="26" customWidth="1"/>
    <col min="6682" max="6682" width="13.08984375" style="26" customWidth="1"/>
    <col min="6683" max="6683" width="8.7265625" style="26" customWidth="1"/>
    <col min="6684" max="6684" width="14.26953125" style="26" customWidth="1"/>
    <col min="6685" max="6686" width="3.36328125" style="26" customWidth="1"/>
    <col min="6687" max="6687" width="13.08984375" style="26" customWidth="1"/>
    <col min="6688" max="6688" width="9.6328125" style="26" customWidth="1"/>
    <col min="6689" max="6689" width="14.26953125" style="26" customWidth="1"/>
    <col min="6690" max="6690" width="3.81640625" style="26" customWidth="1"/>
    <col min="6691" max="6691" width="3.26953125" style="26" customWidth="1"/>
    <col min="6692" max="6692" width="13.08984375" style="26" customWidth="1"/>
    <col min="6693" max="6693" width="8.7265625" style="26" customWidth="1"/>
    <col min="6694" max="6694" width="14.26953125" style="26" customWidth="1"/>
    <col min="6695" max="6696" width="3.26953125" style="26" customWidth="1"/>
    <col min="6697" max="6912" width="8.1796875" style="26"/>
    <col min="6913" max="6913" width="5.08984375" style="26" bestFit="1" customWidth="1"/>
    <col min="6914" max="6914" width="6.54296875" style="26" customWidth="1"/>
    <col min="6915" max="6916" width="7.26953125" style="26" customWidth="1"/>
    <col min="6917" max="6918" width="6.26953125" style="26" customWidth="1"/>
    <col min="6919" max="6919" width="12.6328125" style="26" customWidth="1"/>
    <col min="6920" max="6920" width="7.26953125" style="26" customWidth="1"/>
    <col min="6921" max="6921" width="4.54296875" style="26" bestFit="1" customWidth="1"/>
    <col min="6922" max="6922" width="5" style="26" customWidth="1"/>
    <col min="6923" max="6924" width="4.54296875" style="26" bestFit="1" customWidth="1"/>
    <col min="6925" max="6925" width="10.36328125" style="26" customWidth="1"/>
    <col min="6926" max="6926" width="9.26953125" style="26" bestFit="1" customWidth="1"/>
    <col min="6927" max="6927" width="4.7265625" style="26" bestFit="1" customWidth="1"/>
    <col min="6928" max="6928" width="13.08984375" style="26" customWidth="1"/>
    <col min="6929" max="6929" width="8.7265625" style="26" customWidth="1"/>
    <col min="6930" max="6930" width="14.26953125" style="26" customWidth="1"/>
    <col min="6931" max="6932" width="3.26953125" style="26" customWidth="1"/>
    <col min="6933" max="6933" width="13.08984375" style="26" customWidth="1"/>
    <col min="6934" max="6934" width="8.7265625" style="26" customWidth="1"/>
    <col min="6935" max="6935" width="14.26953125" style="26" customWidth="1"/>
    <col min="6936" max="6937" width="3.26953125" style="26" customWidth="1"/>
    <col min="6938" max="6938" width="13.08984375" style="26" customWidth="1"/>
    <col min="6939" max="6939" width="8.7265625" style="26" customWidth="1"/>
    <col min="6940" max="6940" width="14.26953125" style="26" customWidth="1"/>
    <col min="6941" max="6942" width="3.36328125" style="26" customWidth="1"/>
    <col min="6943" max="6943" width="13.08984375" style="26" customWidth="1"/>
    <col min="6944" max="6944" width="9.6328125" style="26" customWidth="1"/>
    <col min="6945" max="6945" width="14.26953125" style="26" customWidth="1"/>
    <col min="6946" max="6946" width="3.81640625" style="26" customWidth="1"/>
    <col min="6947" max="6947" width="3.26953125" style="26" customWidth="1"/>
    <col min="6948" max="6948" width="13.08984375" style="26" customWidth="1"/>
    <col min="6949" max="6949" width="8.7265625" style="26" customWidth="1"/>
    <col min="6950" max="6950" width="14.26953125" style="26" customWidth="1"/>
    <col min="6951" max="6952" width="3.26953125" style="26" customWidth="1"/>
    <col min="6953" max="7168" width="8.1796875" style="26"/>
    <col min="7169" max="7169" width="5.08984375" style="26" bestFit="1" customWidth="1"/>
    <col min="7170" max="7170" width="6.54296875" style="26" customWidth="1"/>
    <col min="7171" max="7172" width="7.26953125" style="26" customWidth="1"/>
    <col min="7173" max="7174" width="6.26953125" style="26" customWidth="1"/>
    <col min="7175" max="7175" width="12.6328125" style="26" customWidth="1"/>
    <col min="7176" max="7176" width="7.26953125" style="26" customWidth="1"/>
    <col min="7177" max="7177" width="4.54296875" style="26" bestFit="1" customWidth="1"/>
    <col min="7178" max="7178" width="5" style="26" customWidth="1"/>
    <col min="7179" max="7180" width="4.54296875" style="26" bestFit="1" customWidth="1"/>
    <col min="7181" max="7181" width="10.36328125" style="26" customWidth="1"/>
    <col min="7182" max="7182" width="9.26953125" style="26" bestFit="1" customWidth="1"/>
    <col min="7183" max="7183" width="4.7265625" style="26" bestFit="1" customWidth="1"/>
    <col min="7184" max="7184" width="13.08984375" style="26" customWidth="1"/>
    <col min="7185" max="7185" width="8.7265625" style="26" customWidth="1"/>
    <col min="7186" max="7186" width="14.26953125" style="26" customWidth="1"/>
    <col min="7187" max="7188" width="3.26953125" style="26" customWidth="1"/>
    <col min="7189" max="7189" width="13.08984375" style="26" customWidth="1"/>
    <col min="7190" max="7190" width="8.7265625" style="26" customWidth="1"/>
    <col min="7191" max="7191" width="14.26953125" style="26" customWidth="1"/>
    <col min="7192" max="7193" width="3.26953125" style="26" customWidth="1"/>
    <col min="7194" max="7194" width="13.08984375" style="26" customWidth="1"/>
    <col min="7195" max="7195" width="8.7265625" style="26" customWidth="1"/>
    <col min="7196" max="7196" width="14.26953125" style="26" customWidth="1"/>
    <col min="7197" max="7198" width="3.36328125" style="26" customWidth="1"/>
    <col min="7199" max="7199" width="13.08984375" style="26" customWidth="1"/>
    <col min="7200" max="7200" width="9.6328125" style="26" customWidth="1"/>
    <col min="7201" max="7201" width="14.26953125" style="26" customWidth="1"/>
    <col min="7202" max="7202" width="3.81640625" style="26" customWidth="1"/>
    <col min="7203" max="7203" width="3.26953125" style="26" customWidth="1"/>
    <col min="7204" max="7204" width="13.08984375" style="26" customWidth="1"/>
    <col min="7205" max="7205" width="8.7265625" style="26" customWidth="1"/>
    <col min="7206" max="7206" width="14.26953125" style="26" customWidth="1"/>
    <col min="7207" max="7208" width="3.26953125" style="26" customWidth="1"/>
    <col min="7209" max="7424" width="8.1796875" style="26"/>
    <col min="7425" max="7425" width="5.08984375" style="26" bestFit="1" customWidth="1"/>
    <col min="7426" max="7426" width="6.54296875" style="26" customWidth="1"/>
    <col min="7427" max="7428" width="7.26953125" style="26" customWidth="1"/>
    <col min="7429" max="7430" width="6.26953125" style="26" customWidth="1"/>
    <col min="7431" max="7431" width="12.6328125" style="26" customWidth="1"/>
    <col min="7432" max="7432" width="7.26953125" style="26" customWidth="1"/>
    <col min="7433" max="7433" width="4.54296875" style="26" bestFit="1" customWidth="1"/>
    <col min="7434" max="7434" width="5" style="26" customWidth="1"/>
    <col min="7435" max="7436" width="4.54296875" style="26" bestFit="1" customWidth="1"/>
    <col min="7437" max="7437" width="10.36328125" style="26" customWidth="1"/>
    <col min="7438" max="7438" width="9.26953125" style="26" bestFit="1" customWidth="1"/>
    <col min="7439" max="7439" width="4.7265625" style="26" bestFit="1" customWidth="1"/>
    <col min="7440" max="7440" width="13.08984375" style="26" customWidth="1"/>
    <col min="7441" max="7441" width="8.7265625" style="26" customWidth="1"/>
    <col min="7442" max="7442" width="14.26953125" style="26" customWidth="1"/>
    <col min="7443" max="7444" width="3.26953125" style="26" customWidth="1"/>
    <col min="7445" max="7445" width="13.08984375" style="26" customWidth="1"/>
    <col min="7446" max="7446" width="8.7265625" style="26" customWidth="1"/>
    <col min="7447" max="7447" width="14.26953125" style="26" customWidth="1"/>
    <col min="7448" max="7449" width="3.26953125" style="26" customWidth="1"/>
    <col min="7450" max="7450" width="13.08984375" style="26" customWidth="1"/>
    <col min="7451" max="7451" width="8.7265625" style="26" customWidth="1"/>
    <col min="7452" max="7452" width="14.26953125" style="26" customWidth="1"/>
    <col min="7453" max="7454" width="3.36328125" style="26" customWidth="1"/>
    <col min="7455" max="7455" width="13.08984375" style="26" customWidth="1"/>
    <col min="7456" max="7456" width="9.6328125" style="26" customWidth="1"/>
    <col min="7457" max="7457" width="14.26953125" style="26" customWidth="1"/>
    <col min="7458" max="7458" width="3.81640625" style="26" customWidth="1"/>
    <col min="7459" max="7459" width="3.26953125" style="26" customWidth="1"/>
    <col min="7460" max="7460" width="13.08984375" style="26" customWidth="1"/>
    <col min="7461" max="7461" width="8.7265625" style="26" customWidth="1"/>
    <col min="7462" max="7462" width="14.26953125" style="26" customWidth="1"/>
    <col min="7463" max="7464" width="3.26953125" style="26" customWidth="1"/>
    <col min="7465" max="7680" width="8.1796875" style="26"/>
    <col min="7681" max="7681" width="5.08984375" style="26" bestFit="1" customWidth="1"/>
    <col min="7682" max="7682" width="6.54296875" style="26" customWidth="1"/>
    <col min="7683" max="7684" width="7.26953125" style="26" customWidth="1"/>
    <col min="7685" max="7686" width="6.26953125" style="26" customWidth="1"/>
    <col min="7687" max="7687" width="12.6328125" style="26" customWidth="1"/>
    <col min="7688" max="7688" width="7.26953125" style="26" customWidth="1"/>
    <col min="7689" max="7689" width="4.54296875" style="26" bestFit="1" customWidth="1"/>
    <col min="7690" max="7690" width="5" style="26" customWidth="1"/>
    <col min="7691" max="7692" width="4.54296875" style="26" bestFit="1" customWidth="1"/>
    <col min="7693" max="7693" width="10.36328125" style="26" customWidth="1"/>
    <col min="7694" max="7694" width="9.26953125" style="26" bestFit="1" customWidth="1"/>
    <col min="7695" max="7695" width="4.7265625" style="26" bestFit="1" customWidth="1"/>
    <col min="7696" max="7696" width="13.08984375" style="26" customWidth="1"/>
    <col min="7697" max="7697" width="8.7265625" style="26" customWidth="1"/>
    <col min="7698" max="7698" width="14.26953125" style="26" customWidth="1"/>
    <col min="7699" max="7700" width="3.26953125" style="26" customWidth="1"/>
    <col min="7701" max="7701" width="13.08984375" style="26" customWidth="1"/>
    <col min="7702" max="7702" width="8.7265625" style="26" customWidth="1"/>
    <col min="7703" max="7703" width="14.26953125" style="26" customWidth="1"/>
    <col min="7704" max="7705" width="3.26953125" style="26" customWidth="1"/>
    <col min="7706" max="7706" width="13.08984375" style="26" customWidth="1"/>
    <col min="7707" max="7707" width="8.7265625" style="26" customWidth="1"/>
    <col min="7708" max="7708" width="14.26953125" style="26" customWidth="1"/>
    <col min="7709" max="7710" width="3.36328125" style="26" customWidth="1"/>
    <col min="7711" max="7711" width="13.08984375" style="26" customWidth="1"/>
    <col min="7712" max="7712" width="9.6328125" style="26" customWidth="1"/>
    <col min="7713" max="7713" width="14.26953125" style="26" customWidth="1"/>
    <col min="7714" max="7714" width="3.81640625" style="26" customWidth="1"/>
    <col min="7715" max="7715" width="3.26953125" style="26" customWidth="1"/>
    <col min="7716" max="7716" width="13.08984375" style="26" customWidth="1"/>
    <col min="7717" max="7717" width="8.7265625" style="26" customWidth="1"/>
    <col min="7718" max="7718" width="14.26953125" style="26" customWidth="1"/>
    <col min="7719" max="7720" width="3.26953125" style="26" customWidth="1"/>
    <col min="7721" max="7936" width="8.1796875" style="26"/>
    <col min="7937" max="7937" width="5.08984375" style="26" bestFit="1" customWidth="1"/>
    <col min="7938" max="7938" width="6.54296875" style="26" customWidth="1"/>
    <col min="7939" max="7940" width="7.26953125" style="26" customWidth="1"/>
    <col min="7941" max="7942" width="6.26953125" style="26" customWidth="1"/>
    <col min="7943" max="7943" width="12.6328125" style="26" customWidth="1"/>
    <col min="7944" max="7944" width="7.26953125" style="26" customWidth="1"/>
    <col min="7945" max="7945" width="4.54296875" style="26" bestFit="1" customWidth="1"/>
    <col min="7946" max="7946" width="5" style="26" customWidth="1"/>
    <col min="7947" max="7948" width="4.54296875" style="26" bestFit="1" customWidth="1"/>
    <col min="7949" max="7949" width="10.36328125" style="26" customWidth="1"/>
    <col min="7950" max="7950" width="9.26953125" style="26" bestFit="1" customWidth="1"/>
    <col min="7951" max="7951" width="4.7265625" style="26" bestFit="1" customWidth="1"/>
    <col min="7952" max="7952" width="13.08984375" style="26" customWidth="1"/>
    <col min="7953" max="7953" width="8.7265625" style="26" customWidth="1"/>
    <col min="7954" max="7954" width="14.26953125" style="26" customWidth="1"/>
    <col min="7955" max="7956" width="3.26953125" style="26" customWidth="1"/>
    <col min="7957" max="7957" width="13.08984375" style="26" customWidth="1"/>
    <col min="7958" max="7958" width="8.7265625" style="26" customWidth="1"/>
    <col min="7959" max="7959" width="14.26953125" style="26" customWidth="1"/>
    <col min="7960" max="7961" width="3.26953125" style="26" customWidth="1"/>
    <col min="7962" max="7962" width="13.08984375" style="26" customWidth="1"/>
    <col min="7963" max="7963" width="8.7265625" style="26" customWidth="1"/>
    <col min="7964" max="7964" width="14.26953125" style="26" customWidth="1"/>
    <col min="7965" max="7966" width="3.36328125" style="26" customWidth="1"/>
    <col min="7967" max="7967" width="13.08984375" style="26" customWidth="1"/>
    <col min="7968" max="7968" width="9.6328125" style="26" customWidth="1"/>
    <col min="7969" max="7969" width="14.26953125" style="26" customWidth="1"/>
    <col min="7970" max="7970" width="3.81640625" style="26" customWidth="1"/>
    <col min="7971" max="7971" width="3.26953125" style="26" customWidth="1"/>
    <col min="7972" max="7972" width="13.08984375" style="26" customWidth="1"/>
    <col min="7973" max="7973" width="8.7265625" style="26" customWidth="1"/>
    <col min="7974" max="7974" width="14.26953125" style="26" customWidth="1"/>
    <col min="7975" max="7976" width="3.26953125" style="26" customWidth="1"/>
    <col min="7977" max="8192" width="8.1796875" style="26"/>
    <col min="8193" max="8193" width="5.08984375" style="26" bestFit="1" customWidth="1"/>
    <col min="8194" max="8194" width="6.54296875" style="26" customWidth="1"/>
    <col min="8195" max="8196" width="7.26953125" style="26" customWidth="1"/>
    <col min="8197" max="8198" width="6.26953125" style="26" customWidth="1"/>
    <col min="8199" max="8199" width="12.6328125" style="26" customWidth="1"/>
    <col min="8200" max="8200" width="7.26953125" style="26" customWidth="1"/>
    <col min="8201" max="8201" width="4.54296875" style="26" bestFit="1" customWidth="1"/>
    <col min="8202" max="8202" width="5" style="26" customWidth="1"/>
    <col min="8203" max="8204" width="4.54296875" style="26" bestFit="1" customWidth="1"/>
    <col min="8205" max="8205" width="10.36328125" style="26" customWidth="1"/>
    <col min="8206" max="8206" width="9.26953125" style="26" bestFit="1" customWidth="1"/>
    <col min="8207" max="8207" width="4.7265625" style="26" bestFit="1" customWidth="1"/>
    <col min="8208" max="8208" width="13.08984375" style="26" customWidth="1"/>
    <col min="8209" max="8209" width="8.7265625" style="26" customWidth="1"/>
    <col min="8210" max="8210" width="14.26953125" style="26" customWidth="1"/>
    <col min="8211" max="8212" width="3.26953125" style="26" customWidth="1"/>
    <col min="8213" max="8213" width="13.08984375" style="26" customWidth="1"/>
    <col min="8214" max="8214" width="8.7265625" style="26" customWidth="1"/>
    <col min="8215" max="8215" width="14.26953125" style="26" customWidth="1"/>
    <col min="8216" max="8217" width="3.26953125" style="26" customWidth="1"/>
    <col min="8218" max="8218" width="13.08984375" style="26" customWidth="1"/>
    <col min="8219" max="8219" width="8.7265625" style="26" customWidth="1"/>
    <col min="8220" max="8220" width="14.26953125" style="26" customWidth="1"/>
    <col min="8221" max="8222" width="3.36328125" style="26" customWidth="1"/>
    <col min="8223" max="8223" width="13.08984375" style="26" customWidth="1"/>
    <col min="8224" max="8224" width="9.6328125" style="26" customWidth="1"/>
    <col min="8225" max="8225" width="14.26953125" style="26" customWidth="1"/>
    <col min="8226" max="8226" width="3.81640625" style="26" customWidth="1"/>
    <col min="8227" max="8227" width="3.26953125" style="26" customWidth="1"/>
    <col min="8228" max="8228" width="13.08984375" style="26" customWidth="1"/>
    <col min="8229" max="8229" width="8.7265625" style="26" customWidth="1"/>
    <col min="8230" max="8230" width="14.26953125" style="26" customWidth="1"/>
    <col min="8231" max="8232" width="3.26953125" style="26" customWidth="1"/>
    <col min="8233" max="8448" width="8.1796875" style="26"/>
    <col min="8449" max="8449" width="5.08984375" style="26" bestFit="1" customWidth="1"/>
    <col min="8450" max="8450" width="6.54296875" style="26" customWidth="1"/>
    <col min="8451" max="8452" width="7.26953125" style="26" customWidth="1"/>
    <col min="8453" max="8454" width="6.26953125" style="26" customWidth="1"/>
    <col min="8455" max="8455" width="12.6328125" style="26" customWidth="1"/>
    <col min="8456" max="8456" width="7.26953125" style="26" customWidth="1"/>
    <col min="8457" max="8457" width="4.54296875" style="26" bestFit="1" customWidth="1"/>
    <col min="8458" max="8458" width="5" style="26" customWidth="1"/>
    <col min="8459" max="8460" width="4.54296875" style="26" bestFit="1" customWidth="1"/>
    <col min="8461" max="8461" width="10.36328125" style="26" customWidth="1"/>
    <col min="8462" max="8462" width="9.26953125" style="26" bestFit="1" customWidth="1"/>
    <col min="8463" max="8463" width="4.7265625" style="26" bestFit="1" customWidth="1"/>
    <col min="8464" max="8464" width="13.08984375" style="26" customWidth="1"/>
    <col min="8465" max="8465" width="8.7265625" style="26" customWidth="1"/>
    <col min="8466" max="8466" width="14.26953125" style="26" customWidth="1"/>
    <col min="8467" max="8468" width="3.26953125" style="26" customWidth="1"/>
    <col min="8469" max="8469" width="13.08984375" style="26" customWidth="1"/>
    <col min="8470" max="8470" width="8.7265625" style="26" customWidth="1"/>
    <col min="8471" max="8471" width="14.26953125" style="26" customWidth="1"/>
    <col min="8472" max="8473" width="3.26953125" style="26" customWidth="1"/>
    <col min="8474" max="8474" width="13.08984375" style="26" customWidth="1"/>
    <col min="8475" max="8475" width="8.7265625" style="26" customWidth="1"/>
    <col min="8476" max="8476" width="14.26953125" style="26" customWidth="1"/>
    <col min="8477" max="8478" width="3.36328125" style="26" customWidth="1"/>
    <col min="8479" max="8479" width="13.08984375" style="26" customWidth="1"/>
    <col min="8480" max="8480" width="9.6328125" style="26" customWidth="1"/>
    <col min="8481" max="8481" width="14.26953125" style="26" customWidth="1"/>
    <col min="8482" max="8482" width="3.81640625" style="26" customWidth="1"/>
    <col min="8483" max="8483" width="3.26953125" style="26" customWidth="1"/>
    <col min="8484" max="8484" width="13.08984375" style="26" customWidth="1"/>
    <col min="8485" max="8485" width="8.7265625" style="26" customWidth="1"/>
    <col min="8486" max="8486" width="14.26953125" style="26" customWidth="1"/>
    <col min="8487" max="8488" width="3.26953125" style="26" customWidth="1"/>
    <col min="8489" max="8704" width="8.1796875" style="26"/>
    <col min="8705" max="8705" width="5.08984375" style="26" bestFit="1" customWidth="1"/>
    <col min="8706" max="8706" width="6.54296875" style="26" customWidth="1"/>
    <col min="8707" max="8708" width="7.26953125" style="26" customWidth="1"/>
    <col min="8709" max="8710" width="6.26953125" style="26" customWidth="1"/>
    <col min="8711" max="8711" width="12.6328125" style="26" customWidth="1"/>
    <col min="8712" max="8712" width="7.26953125" style="26" customWidth="1"/>
    <col min="8713" max="8713" width="4.54296875" style="26" bestFit="1" customWidth="1"/>
    <col min="8714" max="8714" width="5" style="26" customWidth="1"/>
    <col min="8715" max="8716" width="4.54296875" style="26" bestFit="1" customWidth="1"/>
    <col min="8717" max="8717" width="10.36328125" style="26" customWidth="1"/>
    <col min="8718" max="8718" width="9.26953125" style="26" bestFit="1" customWidth="1"/>
    <col min="8719" max="8719" width="4.7265625" style="26" bestFit="1" customWidth="1"/>
    <col min="8720" max="8720" width="13.08984375" style="26" customWidth="1"/>
    <col min="8721" max="8721" width="8.7265625" style="26" customWidth="1"/>
    <col min="8722" max="8722" width="14.26953125" style="26" customWidth="1"/>
    <col min="8723" max="8724" width="3.26953125" style="26" customWidth="1"/>
    <col min="8725" max="8725" width="13.08984375" style="26" customWidth="1"/>
    <col min="8726" max="8726" width="8.7265625" style="26" customWidth="1"/>
    <col min="8727" max="8727" width="14.26953125" style="26" customWidth="1"/>
    <col min="8728" max="8729" width="3.26953125" style="26" customWidth="1"/>
    <col min="8730" max="8730" width="13.08984375" style="26" customWidth="1"/>
    <col min="8731" max="8731" width="8.7265625" style="26" customWidth="1"/>
    <col min="8732" max="8732" width="14.26953125" style="26" customWidth="1"/>
    <col min="8733" max="8734" width="3.36328125" style="26" customWidth="1"/>
    <col min="8735" max="8735" width="13.08984375" style="26" customWidth="1"/>
    <col min="8736" max="8736" width="9.6328125" style="26" customWidth="1"/>
    <col min="8737" max="8737" width="14.26953125" style="26" customWidth="1"/>
    <col min="8738" max="8738" width="3.81640625" style="26" customWidth="1"/>
    <col min="8739" max="8739" width="3.26953125" style="26" customWidth="1"/>
    <col min="8740" max="8740" width="13.08984375" style="26" customWidth="1"/>
    <col min="8741" max="8741" width="8.7265625" style="26" customWidth="1"/>
    <col min="8742" max="8742" width="14.26953125" style="26" customWidth="1"/>
    <col min="8743" max="8744" width="3.26953125" style="26" customWidth="1"/>
    <col min="8745" max="8960" width="8.1796875" style="26"/>
    <col min="8961" max="8961" width="5.08984375" style="26" bestFit="1" customWidth="1"/>
    <col min="8962" max="8962" width="6.54296875" style="26" customWidth="1"/>
    <col min="8963" max="8964" width="7.26953125" style="26" customWidth="1"/>
    <col min="8965" max="8966" width="6.26953125" style="26" customWidth="1"/>
    <col min="8967" max="8967" width="12.6328125" style="26" customWidth="1"/>
    <col min="8968" max="8968" width="7.26953125" style="26" customWidth="1"/>
    <col min="8969" max="8969" width="4.54296875" style="26" bestFit="1" customWidth="1"/>
    <col min="8970" max="8970" width="5" style="26" customWidth="1"/>
    <col min="8971" max="8972" width="4.54296875" style="26" bestFit="1" customWidth="1"/>
    <col min="8973" max="8973" width="10.36328125" style="26" customWidth="1"/>
    <col min="8974" max="8974" width="9.26953125" style="26" bestFit="1" customWidth="1"/>
    <col min="8975" max="8975" width="4.7265625" style="26" bestFit="1" customWidth="1"/>
    <col min="8976" max="8976" width="13.08984375" style="26" customWidth="1"/>
    <col min="8977" max="8977" width="8.7265625" style="26" customWidth="1"/>
    <col min="8978" max="8978" width="14.26953125" style="26" customWidth="1"/>
    <col min="8979" max="8980" width="3.26953125" style="26" customWidth="1"/>
    <col min="8981" max="8981" width="13.08984375" style="26" customWidth="1"/>
    <col min="8982" max="8982" width="8.7265625" style="26" customWidth="1"/>
    <col min="8983" max="8983" width="14.26953125" style="26" customWidth="1"/>
    <col min="8984" max="8985" width="3.26953125" style="26" customWidth="1"/>
    <col min="8986" max="8986" width="13.08984375" style="26" customWidth="1"/>
    <col min="8987" max="8987" width="8.7265625" style="26" customWidth="1"/>
    <col min="8988" max="8988" width="14.26953125" style="26" customWidth="1"/>
    <col min="8989" max="8990" width="3.36328125" style="26" customWidth="1"/>
    <col min="8991" max="8991" width="13.08984375" style="26" customWidth="1"/>
    <col min="8992" max="8992" width="9.6328125" style="26" customWidth="1"/>
    <col min="8993" max="8993" width="14.26953125" style="26" customWidth="1"/>
    <col min="8994" max="8994" width="3.81640625" style="26" customWidth="1"/>
    <col min="8995" max="8995" width="3.26953125" style="26" customWidth="1"/>
    <col min="8996" max="8996" width="13.08984375" style="26" customWidth="1"/>
    <col min="8997" max="8997" width="8.7265625" style="26" customWidth="1"/>
    <col min="8998" max="8998" width="14.26953125" style="26" customWidth="1"/>
    <col min="8999" max="9000" width="3.26953125" style="26" customWidth="1"/>
    <col min="9001" max="9216" width="8.1796875" style="26"/>
    <col min="9217" max="9217" width="5.08984375" style="26" bestFit="1" customWidth="1"/>
    <col min="9218" max="9218" width="6.54296875" style="26" customWidth="1"/>
    <col min="9219" max="9220" width="7.26953125" style="26" customWidth="1"/>
    <col min="9221" max="9222" width="6.26953125" style="26" customWidth="1"/>
    <col min="9223" max="9223" width="12.6328125" style="26" customWidth="1"/>
    <col min="9224" max="9224" width="7.26953125" style="26" customWidth="1"/>
    <col min="9225" max="9225" width="4.54296875" style="26" bestFit="1" customWidth="1"/>
    <col min="9226" max="9226" width="5" style="26" customWidth="1"/>
    <col min="9227" max="9228" width="4.54296875" style="26" bestFit="1" customWidth="1"/>
    <col min="9229" max="9229" width="10.36328125" style="26" customWidth="1"/>
    <col min="9230" max="9230" width="9.26953125" style="26" bestFit="1" customWidth="1"/>
    <col min="9231" max="9231" width="4.7265625" style="26" bestFit="1" customWidth="1"/>
    <col min="9232" max="9232" width="13.08984375" style="26" customWidth="1"/>
    <col min="9233" max="9233" width="8.7265625" style="26" customWidth="1"/>
    <col min="9234" max="9234" width="14.26953125" style="26" customWidth="1"/>
    <col min="9235" max="9236" width="3.26953125" style="26" customWidth="1"/>
    <col min="9237" max="9237" width="13.08984375" style="26" customWidth="1"/>
    <col min="9238" max="9238" width="8.7265625" style="26" customWidth="1"/>
    <col min="9239" max="9239" width="14.26953125" style="26" customWidth="1"/>
    <col min="9240" max="9241" width="3.26953125" style="26" customWidth="1"/>
    <col min="9242" max="9242" width="13.08984375" style="26" customWidth="1"/>
    <col min="9243" max="9243" width="8.7265625" style="26" customWidth="1"/>
    <col min="9244" max="9244" width="14.26953125" style="26" customWidth="1"/>
    <col min="9245" max="9246" width="3.36328125" style="26" customWidth="1"/>
    <col min="9247" max="9247" width="13.08984375" style="26" customWidth="1"/>
    <col min="9248" max="9248" width="9.6328125" style="26" customWidth="1"/>
    <col min="9249" max="9249" width="14.26953125" style="26" customWidth="1"/>
    <col min="9250" max="9250" width="3.81640625" style="26" customWidth="1"/>
    <col min="9251" max="9251" width="3.26953125" style="26" customWidth="1"/>
    <col min="9252" max="9252" width="13.08984375" style="26" customWidth="1"/>
    <col min="9253" max="9253" width="8.7265625" style="26" customWidth="1"/>
    <col min="9254" max="9254" width="14.26953125" style="26" customWidth="1"/>
    <col min="9255" max="9256" width="3.26953125" style="26" customWidth="1"/>
    <col min="9257" max="9472" width="8.1796875" style="26"/>
    <col min="9473" max="9473" width="5.08984375" style="26" bestFit="1" customWidth="1"/>
    <col min="9474" max="9474" width="6.54296875" style="26" customWidth="1"/>
    <col min="9475" max="9476" width="7.26953125" style="26" customWidth="1"/>
    <col min="9477" max="9478" width="6.26953125" style="26" customWidth="1"/>
    <col min="9479" max="9479" width="12.6328125" style="26" customWidth="1"/>
    <col min="9480" max="9480" width="7.26953125" style="26" customWidth="1"/>
    <col min="9481" max="9481" width="4.54296875" style="26" bestFit="1" customWidth="1"/>
    <col min="9482" max="9482" width="5" style="26" customWidth="1"/>
    <col min="9483" max="9484" width="4.54296875" style="26" bestFit="1" customWidth="1"/>
    <col min="9485" max="9485" width="10.36328125" style="26" customWidth="1"/>
    <col min="9486" max="9486" width="9.26953125" style="26" bestFit="1" customWidth="1"/>
    <col min="9487" max="9487" width="4.7265625" style="26" bestFit="1" customWidth="1"/>
    <col min="9488" max="9488" width="13.08984375" style="26" customWidth="1"/>
    <col min="9489" max="9489" width="8.7265625" style="26" customWidth="1"/>
    <col min="9490" max="9490" width="14.26953125" style="26" customWidth="1"/>
    <col min="9491" max="9492" width="3.26953125" style="26" customWidth="1"/>
    <col min="9493" max="9493" width="13.08984375" style="26" customWidth="1"/>
    <col min="9494" max="9494" width="8.7265625" style="26" customWidth="1"/>
    <col min="9495" max="9495" width="14.26953125" style="26" customWidth="1"/>
    <col min="9496" max="9497" width="3.26953125" style="26" customWidth="1"/>
    <col min="9498" max="9498" width="13.08984375" style="26" customWidth="1"/>
    <col min="9499" max="9499" width="8.7265625" style="26" customWidth="1"/>
    <col min="9500" max="9500" width="14.26953125" style="26" customWidth="1"/>
    <col min="9501" max="9502" width="3.36328125" style="26" customWidth="1"/>
    <col min="9503" max="9503" width="13.08984375" style="26" customWidth="1"/>
    <col min="9504" max="9504" width="9.6328125" style="26" customWidth="1"/>
    <col min="9505" max="9505" width="14.26953125" style="26" customWidth="1"/>
    <col min="9506" max="9506" width="3.81640625" style="26" customWidth="1"/>
    <col min="9507" max="9507" width="3.26953125" style="26" customWidth="1"/>
    <col min="9508" max="9508" width="13.08984375" style="26" customWidth="1"/>
    <col min="9509" max="9509" width="8.7265625" style="26" customWidth="1"/>
    <col min="9510" max="9510" width="14.26953125" style="26" customWidth="1"/>
    <col min="9511" max="9512" width="3.26953125" style="26" customWidth="1"/>
    <col min="9513" max="9728" width="8.1796875" style="26"/>
    <col min="9729" max="9729" width="5.08984375" style="26" bestFit="1" customWidth="1"/>
    <col min="9730" max="9730" width="6.54296875" style="26" customWidth="1"/>
    <col min="9731" max="9732" width="7.26953125" style="26" customWidth="1"/>
    <col min="9733" max="9734" width="6.26953125" style="26" customWidth="1"/>
    <col min="9735" max="9735" width="12.6328125" style="26" customWidth="1"/>
    <col min="9736" max="9736" width="7.26953125" style="26" customWidth="1"/>
    <col min="9737" max="9737" width="4.54296875" style="26" bestFit="1" customWidth="1"/>
    <col min="9738" max="9738" width="5" style="26" customWidth="1"/>
    <col min="9739" max="9740" width="4.54296875" style="26" bestFit="1" customWidth="1"/>
    <col min="9741" max="9741" width="10.36328125" style="26" customWidth="1"/>
    <col min="9742" max="9742" width="9.26953125" style="26" bestFit="1" customWidth="1"/>
    <col min="9743" max="9743" width="4.7265625" style="26" bestFit="1" customWidth="1"/>
    <col min="9744" max="9744" width="13.08984375" style="26" customWidth="1"/>
    <col min="9745" max="9745" width="8.7265625" style="26" customWidth="1"/>
    <col min="9746" max="9746" width="14.26953125" style="26" customWidth="1"/>
    <col min="9747" max="9748" width="3.26953125" style="26" customWidth="1"/>
    <col min="9749" max="9749" width="13.08984375" style="26" customWidth="1"/>
    <col min="9750" max="9750" width="8.7265625" style="26" customWidth="1"/>
    <col min="9751" max="9751" width="14.26953125" style="26" customWidth="1"/>
    <col min="9752" max="9753" width="3.26953125" style="26" customWidth="1"/>
    <col min="9754" max="9754" width="13.08984375" style="26" customWidth="1"/>
    <col min="9755" max="9755" width="8.7265625" style="26" customWidth="1"/>
    <col min="9756" max="9756" width="14.26953125" style="26" customWidth="1"/>
    <col min="9757" max="9758" width="3.36328125" style="26" customWidth="1"/>
    <col min="9759" max="9759" width="13.08984375" style="26" customWidth="1"/>
    <col min="9760" max="9760" width="9.6328125" style="26" customWidth="1"/>
    <col min="9761" max="9761" width="14.26953125" style="26" customWidth="1"/>
    <col min="9762" max="9762" width="3.81640625" style="26" customWidth="1"/>
    <col min="9763" max="9763" width="3.26953125" style="26" customWidth="1"/>
    <col min="9764" max="9764" width="13.08984375" style="26" customWidth="1"/>
    <col min="9765" max="9765" width="8.7265625" style="26" customWidth="1"/>
    <col min="9766" max="9766" width="14.26953125" style="26" customWidth="1"/>
    <col min="9767" max="9768" width="3.26953125" style="26" customWidth="1"/>
    <col min="9769" max="9984" width="8.1796875" style="26"/>
    <col min="9985" max="9985" width="5.08984375" style="26" bestFit="1" customWidth="1"/>
    <col min="9986" max="9986" width="6.54296875" style="26" customWidth="1"/>
    <col min="9987" max="9988" width="7.26953125" style="26" customWidth="1"/>
    <col min="9989" max="9990" width="6.26953125" style="26" customWidth="1"/>
    <col min="9991" max="9991" width="12.6328125" style="26" customWidth="1"/>
    <col min="9992" max="9992" width="7.26953125" style="26" customWidth="1"/>
    <col min="9993" max="9993" width="4.54296875" style="26" bestFit="1" customWidth="1"/>
    <col min="9994" max="9994" width="5" style="26" customWidth="1"/>
    <col min="9995" max="9996" width="4.54296875" style="26" bestFit="1" customWidth="1"/>
    <col min="9997" max="9997" width="10.36328125" style="26" customWidth="1"/>
    <col min="9998" max="9998" width="9.26953125" style="26" bestFit="1" customWidth="1"/>
    <col min="9999" max="9999" width="4.7265625" style="26" bestFit="1" customWidth="1"/>
    <col min="10000" max="10000" width="13.08984375" style="26" customWidth="1"/>
    <col min="10001" max="10001" width="8.7265625" style="26" customWidth="1"/>
    <col min="10002" max="10002" width="14.26953125" style="26" customWidth="1"/>
    <col min="10003" max="10004" width="3.26953125" style="26" customWidth="1"/>
    <col min="10005" max="10005" width="13.08984375" style="26" customWidth="1"/>
    <col min="10006" max="10006" width="8.7265625" style="26" customWidth="1"/>
    <col min="10007" max="10007" width="14.26953125" style="26" customWidth="1"/>
    <col min="10008" max="10009" width="3.26953125" style="26" customWidth="1"/>
    <col min="10010" max="10010" width="13.08984375" style="26" customWidth="1"/>
    <col min="10011" max="10011" width="8.7265625" style="26" customWidth="1"/>
    <col min="10012" max="10012" width="14.26953125" style="26" customWidth="1"/>
    <col min="10013" max="10014" width="3.36328125" style="26" customWidth="1"/>
    <col min="10015" max="10015" width="13.08984375" style="26" customWidth="1"/>
    <col min="10016" max="10016" width="9.6328125" style="26" customWidth="1"/>
    <col min="10017" max="10017" width="14.26953125" style="26" customWidth="1"/>
    <col min="10018" max="10018" width="3.81640625" style="26" customWidth="1"/>
    <col min="10019" max="10019" width="3.26953125" style="26" customWidth="1"/>
    <col min="10020" max="10020" width="13.08984375" style="26" customWidth="1"/>
    <col min="10021" max="10021" width="8.7265625" style="26" customWidth="1"/>
    <col min="10022" max="10022" width="14.26953125" style="26" customWidth="1"/>
    <col min="10023" max="10024" width="3.26953125" style="26" customWidth="1"/>
    <col min="10025" max="10240" width="8.1796875" style="26"/>
    <col min="10241" max="10241" width="5.08984375" style="26" bestFit="1" customWidth="1"/>
    <col min="10242" max="10242" width="6.54296875" style="26" customWidth="1"/>
    <col min="10243" max="10244" width="7.26953125" style="26" customWidth="1"/>
    <col min="10245" max="10246" width="6.26953125" style="26" customWidth="1"/>
    <col min="10247" max="10247" width="12.6328125" style="26" customWidth="1"/>
    <col min="10248" max="10248" width="7.26953125" style="26" customWidth="1"/>
    <col min="10249" max="10249" width="4.54296875" style="26" bestFit="1" customWidth="1"/>
    <col min="10250" max="10250" width="5" style="26" customWidth="1"/>
    <col min="10251" max="10252" width="4.54296875" style="26" bestFit="1" customWidth="1"/>
    <col min="10253" max="10253" width="10.36328125" style="26" customWidth="1"/>
    <col min="10254" max="10254" width="9.26953125" style="26" bestFit="1" customWidth="1"/>
    <col min="10255" max="10255" width="4.7265625" style="26" bestFit="1" customWidth="1"/>
    <col min="10256" max="10256" width="13.08984375" style="26" customWidth="1"/>
    <col min="10257" max="10257" width="8.7265625" style="26" customWidth="1"/>
    <col min="10258" max="10258" width="14.26953125" style="26" customWidth="1"/>
    <col min="10259" max="10260" width="3.26953125" style="26" customWidth="1"/>
    <col min="10261" max="10261" width="13.08984375" style="26" customWidth="1"/>
    <col min="10262" max="10262" width="8.7265625" style="26" customWidth="1"/>
    <col min="10263" max="10263" width="14.26953125" style="26" customWidth="1"/>
    <col min="10264" max="10265" width="3.26953125" style="26" customWidth="1"/>
    <col min="10266" max="10266" width="13.08984375" style="26" customWidth="1"/>
    <col min="10267" max="10267" width="8.7265625" style="26" customWidth="1"/>
    <col min="10268" max="10268" width="14.26953125" style="26" customWidth="1"/>
    <col min="10269" max="10270" width="3.36328125" style="26" customWidth="1"/>
    <col min="10271" max="10271" width="13.08984375" style="26" customWidth="1"/>
    <col min="10272" max="10272" width="9.6328125" style="26" customWidth="1"/>
    <col min="10273" max="10273" width="14.26953125" style="26" customWidth="1"/>
    <col min="10274" max="10274" width="3.81640625" style="26" customWidth="1"/>
    <col min="10275" max="10275" width="3.26953125" style="26" customWidth="1"/>
    <col min="10276" max="10276" width="13.08984375" style="26" customWidth="1"/>
    <col min="10277" max="10277" width="8.7265625" style="26" customWidth="1"/>
    <col min="10278" max="10278" width="14.26953125" style="26" customWidth="1"/>
    <col min="10279" max="10280" width="3.26953125" style="26" customWidth="1"/>
    <col min="10281" max="10496" width="8.1796875" style="26"/>
    <col min="10497" max="10497" width="5.08984375" style="26" bestFit="1" customWidth="1"/>
    <col min="10498" max="10498" width="6.54296875" style="26" customWidth="1"/>
    <col min="10499" max="10500" width="7.26953125" style="26" customWidth="1"/>
    <col min="10501" max="10502" width="6.26953125" style="26" customWidth="1"/>
    <col min="10503" max="10503" width="12.6328125" style="26" customWidth="1"/>
    <col min="10504" max="10504" width="7.26953125" style="26" customWidth="1"/>
    <col min="10505" max="10505" width="4.54296875" style="26" bestFit="1" customWidth="1"/>
    <col min="10506" max="10506" width="5" style="26" customWidth="1"/>
    <col min="10507" max="10508" width="4.54296875" style="26" bestFit="1" customWidth="1"/>
    <col min="10509" max="10509" width="10.36328125" style="26" customWidth="1"/>
    <col min="10510" max="10510" width="9.26953125" style="26" bestFit="1" customWidth="1"/>
    <col min="10511" max="10511" width="4.7265625" style="26" bestFit="1" customWidth="1"/>
    <col min="10512" max="10512" width="13.08984375" style="26" customWidth="1"/>
    <col min="10513" max="10513" width="8.7265625" style="26" customWidth="1"/>
    <col min="10514" max="10514" width="14.26953125" style="26" customWidth="1"/>
    <col min="10515" max="10516" width="3.26953125" style="26" customWidth="1"/>
    <col min="10517" max="10517" width="13.08984375" style="26" customWidth="1"/>
    <col min="10518" max="10518" width="8.7265625" style="26" customWidth="1"/>
    <col min="10519" max="10519" width="14.26953125" style="26" customWidth="1"/>
    <col min="10520" max="10521" width="3.26953125" style="26" customWidth="1"/>
    <col min="10522" max="10522" width="13.08984375" style="26" customWidth="1"/>
    <col min="10523" max="10523" width="8.7265625" style="26" customWidth="1"/>
    <col min="10524" max="10524" width="14.26953125" style="26" customWidth="1"/>
    <col min="10525" max="10526" width="3.36328125" style="26" customWidth="1"/>
    <col min="10527" max="10527" width="13.08984375" style="26" customWidth="1"/>
    <col min="10528" max="10528" width="9.6328125" style="26" customWidth="1"/>
    <col min="10529" max="10529" width="14.26953125" style="26" customWidth="1"/>
    <col min="10530" max="10530" width="3.81640625" style="26" customWidth="1"/>
    <col min="10531" max="10531" width="3.26953125" style="26" customWidth="1"/>
    <col min="10532" max="10532" width="13.08984375" style="26" customWidth="1"/>
    <col min="10533" max="10533" width="8.7265625" style="26" customWidth="1"/>
    <col min="10534" max="10534" width="14.26953125" style="26" customWidth="1"/>
    <col min="10535" max="10536" width="3.26953125" style="26" customWidth="1"/>
    <col min="10537" max="10752" width="8.1796875" style="26"/>
    <col min="10753" max="10753" width="5.08984375" style="26" bestFit="1" customWidth="1"/>
    <col min="10754" max="10754" width="6.54296875" style="26" customWidth="1"/>
    <col min="10755" max="10756" width="7.26953125" style="26" customWidth="1"/>
    <col min="10757" max="10758" width="6.26953125" style="26" customWidth="1"/>
    <col min="10759" max="10759" width="12.6328125" style="26" customWidth="1"/>
    <col min="10760" max="10760" width="7.26953125" style="26" customWidth="1"/>
    <col min="10761" max="10761" width="4.54296875" style="26" bestFit="1" customWidth="1"/>
    <col min="10762" max="10762" width="5" style="26" customWidth="1"/>
    <col min="10763" max="10764" width="4.54296875" style="26" bestFit="1" customWidth="1"/>
    <col min="10765" max="10765" width="10.36328125" style="26" customWidth="1"/>
    <col min="10766" max="10766" width="9.26953125" style="26" bestFit="1" customWidth="1"/>
    <col min="10767" max="10767" width="4.7265625" style="26" bestFit="1" customWidth="1"/>
    <col min="10768" max="10768" width="13.08984375" style="26" customWidth="1"/>
    <col min="10769" max="10769" width="8.7265625" style="26" customWidth="1"/>
    <col min="10770" max="10770" width="14.26953125" style="26" customWidth="1"/>
    <col min="10771" max="10772" width="3.26953125" style="26" customWidth="1"/>
    <col min="10773" max="10773" width="13.08984375" style="26" customWidth="1"/>
    <col min="10774" max="10774" width="8.7265625" style="26" customWidth="1"/>
    <col min="10775" max="10775" width="14.26953125" style="26" customWidth="1"/>
    <col min="10776" max="10777" width="3.26953125" style="26" customWidth="1"/>
    <col min="10778" max="10778" width="13.08984375" style="26" customWidth="1"/>
    <col min="10779" max="10779" width="8.7265625" style="26" customWidth="1"/>
    <col min="10780" max="10780" width="14.26953125" style="26" customWidth="1"/>
    <col min="10781" max="10782" width="3.36328125" style="26" customWidth="1"/>
    <col min="10783" max="10783" width="13.08984375" style="26" customWidth="1"/>
    <col min="10784" max="10784" width="9.6328125" style="26" customWidth="1"/>
    <col min="10785" max="10785" width="14.26953125" style="26" customWidth="1"/>
    <col min="10786" max="10786" width="3.81640625" style="26" customWidth="1"/>
    <col min="10787" max="10787" width="3.26953125" style="26" customWidth="1"/>
    <col min="10788" max="10788" width="13.08984375" style="26" customWidth="1"/>
    <col min="10789" max="10789" width="8.7265625" style="26" customWidth="1"/>
    <col min="10790" max="10790" width="14.26953125" style="26" customWidth="1"/>
    <col min="10791" max="10792" width="3.26953125" style="26" customWidth="1"/>
    <col min="10793" max="11008" width="8.1796875" style="26"/>
    <col min="11009" max="11009" width="5.08984375" style="26" bestFit="1" customWidth="1"/>
    <col min="11010" max="11010" width="6.54296875" style="26" customWidth="1"/>
    <col min="11011" max="11012" width="7.26953125" style="26" customWidth="1"/>
    <col min="11013" max="11014" width="6.26953125" style="26" customWidth="1"/>
    <col min="11015" max="11015" width="12.6328125" style="26" customWidth="1"/>
    <col min="11016" max="11016" width="7.26953125" style="26" customWidth="1"/>
    <col min="11017" max="11017" width="4.54296875" style="26" bestFit="1" customWidth="1"/>
    <col min="11018" max="11018" width="5" style="26" customWidth="1"/>
    <col min="11019" max="11020" width="4.54296875" style="26" bestFit="1" customWidth="1"/>
    <col min="11021" max="11021" width="10.36328125" style="26" customWidth="1"/>
    <col min="11022" max="11022" width="9.26953125" style="26" bestFit="1" customWidth="1"/>
    <col min="11023" max="11023" width="4.7265625" style="26" bestFit="1" customWidth="1"/>
    <col min="11024" max="11024" width="13.08984375" style="26" customWidth="1"/>
    <col min="11025" max="11025" width="8.7265625" style="26" customWidth="1"/>
    <col min="11026" max="11026" width="14.26953125" style="26" customWidth="1"/>
    <col min="11027" max="11028" width="3.26953125" style="26" customWidth="1"/>
    <col min="11029" max="11029" width="13.08984375" style="26" customWidth="1"/>
    <col min="11030" max="11030" width="8.7265625" style="26" customWidth="1"/>
    <col min="11031" max="11031" width="14.26953125" style="26" customWidth="1"/>
    <col min="11032" max="11033" width="3.26953125" style="26" customWidth="1"/>
    <col min="11034" max="11034" width="13.08984375" style="26" customWidth="1"/>
    <col min="11035" max="11035" width="8.7265625" style="26" customWidth="1"/>
    <col min="11036" max="11036" width="14.26953125" style="26" customWidth="1"/>
    <col min="11037" max="11038" width="3.36328125" style="26" customWidth="1"/>
    <col min="11039" max="11039" width="13.08984375" style="26" customWidth="1"/>
    <col min="11040" max="11040" width="9.6328125" style="26" customWidth="1"/>
    <col min="11041" max="11041" width="14.26953125" style="26" customWidth="1"/>
    <col min="11042" max="11042" width="3.81640625" style="26" customWidth="1"/>
    <col min="11043" max="11043" width="3.26953125" style="26" customWidth="1"/>
    <col min="11044" max="11044" width="13.08984375" style="26" customWidth="1"/>
    <col min="11045" max="11045" width="8.7265625" style="26" customWidth="1"/>
    <col min="11046" max="11046" width="14.26953125" style="26" customWidth="1"/>
    <col min="11047" max="11048" width="3.26953125" style="26" customWidth="1"/>
    <col min="11049" max="11264" width="8.1796875" style="26"/>
    <col min="11265" max="11265" width="5.08984375" style="26" bestFit="1" customWidth="1"/>
    <col min="11266" max="11266" width="6.54296875" style="26" customWidth="1"/>
    <col min="11267" max="11268" width="7.26953125" style="26" customWidth="1"/>
    <col min="11269" max="11270" width="6.26953125" style="26" customWidth="1"/>
    <col min="11271" max="11271" width="12.6328125" style="26" customWidth="1"/>
    <col min="11272" max="11272" width="7.26953125" style="26" customWidth="1"/>
    <col min="11273" max="11273" width="4.54296875" style="26" bestFit="1" customWidth="1"/>
    <col min="11274" max="11274" width="5" style="26" customWidth="1"/>
    <col min="11275" max="11276" width="4.54296875" style="26" bestFit="1" customWidth="1"/>
    <col min="11277" max="11277" width="10.36328125" style="26" customWidth="1"/>
    <col min="11278" max="11278" width="9.26953125" style="26" bestFit="1" customWidth="1"/>
    <col min="11279" max="11279" width="4.7265625" style="26" bestFit="1" customWidth="1"/>
    <col min="11280" max="11280" width="13.08984375" style="26" customWidth="1"/>
    <col min="11281" max="11281" width="8.7265625" style="26" customWidth="1"/>
    <col min="11282" max="11282" width="14.26953125" style="26" customWidth="1"/>
    <col min="11283" max="11284" width="3.26953125" style="26" customWidth="1"/>
    <col min="11285" max="11285" width="13.08984375" style="26" customWidth="1"/>
    <col min="11286" max="11286" width="8.7265625" style="26" customWidth="1"/>
    <col min="11287" max="11287" width="14.26953125" style="26" customWidth="1"/>
    <col min="11288" max="11289" width="3.26953125" style="26" customWidth="1"/>
    <col min="11290" max="11290" width="13.08984375" style="26" customWidth="1"/>
    <col min="11291" max="11291" width="8.7265625" style="26" customWidth="1"/>
    <col min="11292" max="11292" width="14.26953125" style="26" customWidth="1"/>
    <col min="11293" max="11294" width="3.36328125" style="26" customWidth="1"/>
    <col min="11295" max="11295" width="13.08984375" style="26" customWidth="1"/>
    <col min="11296" max="11296" width="9.6328125" style="26" customWidth="1"/>
    <col min="11297" max="11297" width="14.26953125" style="26" customWidth="1"/>
    <col min="11298" max="11298" width="3.81640625" style="26" customWidth="1"/>
    <col min="11299" max="11299" width="3.26953125" style="26" customWidth="1"/>
    <col min="11300" max="11300" width="13.08984375" style="26" customWidth="1"/>
    <col min="11301" max="11301" width="8.7265625" style="26" customWidth="1"/>
    <col min="11302" max="11302" width="14.26953125" style="26" customWidth="1"/>
    <col min="11303" max="11304" width="3.26953125" style="26" customWidth="1"/>
    <col min="11305" max="11520" width="8.1796875" style="26"/>
    <col min="11521" max="11521" width="5.08984375" style="26" bestFit="1" customWidth="1"/>
    <col min="11522" max="11522" width="6.54296875" style="26" customWidth="1"/>
    <col min="11523" max="11524" width="7.26953125" style="26" customWidth="1"/>
    <col min="11525" max="11526" width="6.26953125" style="26" customWidth="1"/>
    <col min="11527" max="11527" width="12.6328125" style="26" customWidth="1"/>
    <col min="11528" max="11528" width="7.26953125" style="26" customWidth="1"/>
    <col min="11529" max="11529" width="4.54296875" style="26" bestFit="1" customWidth="1"/>
    <col min="11530" max="11530" width="5" style="26" customWidth="1"/>
    <col min="11531" max="11532" width="4.54296875" style="26" bestFit="1" customWidth="1"/>
    <col min="11533" max="11533" width="10.36328125" style="26" customWidth="1"/>
    <col min="11534" max="11534" width="9.26953125" style="26" bestFit="1" customWidth="1"/>
    <col min="11535" max="11535" width="4.7265625" style="26" bestFit="1" customWidth="1"/>
    <col min="11536" max="11536" width="13.08984375" style="26" customWidth="1"/>
    <col min="11537" max="11537" width="8.7265625" style="26" customWidth="1"/>
    <col min="11538" max="11538" width="14.26953125" style="26" customWidth="1"/>
    <col min="11539" max="11540" width="3.26953125" style="26" customWidth="1"/>
    <col min="11541" max="11541" width="13.08984375" style="26" customWidth="1"/>
    <col min="11542" max="11542" width="8.7265625" style="26" customWidth="1"/>
    <col min="11543" max="11543" width="14.26953125" style="26" customWidth="1"/>
    <col min="11544" max="11545" width="3.26953125" style="26" customWidth="1"/>
    <col min="11546" max="11546" width="13.08984375" style="26" customWidth="1"/>
    <col min="11547" max="11547" width="8.7265625" style="26" customWidth="1"/>
    <col min="11548" max="11548" width="14.26953125" style="26" customWidth="1"/>
    <col min="11549" max="11550" width="3.36328125" style="26" customWidth="1"/>
    <col min="11551" max="11551" width="13.08984375" style="26" customWidth="1"/>
    <col min="11552" max="11552" width="9.6328125" style="26" customWidth="1"/>
    <col min="11553" max="11553" width="14.26953125" style="26" customWidth="1"/>
    <col min="11554" max="11554" width="3.81640625" style="26" customWidth="1"/>
    <col min="11555" max="11555" width="3.26953125" style="26" customWidth="1"/>
    <col min="11556" max="11556" width="13.08984375" style="26" customWidth="1"/>
    <col min="11557" max="11557" width="8.7265625" style="26" customWidth="1"/>
    <col min="11558" max="11558" width="14.26953125" style="26" customWidth="1"/>
    <col min="11559" max="11560" width="3.26953125" style="26" customWidth="1"/>
    <col min="11561" max="11776" width="8.1796875" style="26"/>
    <col min="11777" max="11777" width="5.08984375" style="26" bestFit="1" customWidth="1"/>
    <col min="11778" max="11778" width="6.54296875" style="26" customWidth="1"/>
    <col min="11779" max="11780" width="7.26953125" style="26" customWidth="1"/>
    <col min="11781" max="11782" width="6.26953125" style="26" customWidth="1"/>
    <col min="11783" max="11783" width="12.6328125" style="26" customWidth="1"/>
    <col min="11784" max="11784" width="7.26953125" style="26" customWidth="1"/>
    <col min="11785" max="11785" width="4.54296875" style="26" bestFit="1" customWidth="1"/>
    <col min="11786" max="11786" width="5" style="26" customWidth="1"/>
    <col min="11787" max="11788" width="4.54296875" style="26" bestFit="1" customWidth="1"/>
    <col min="11789" max="11789" width="10.36328125" style="26" customWidth="1"/>
    <col min="11790" max="11790" width="9.26953125" style="26" bestFit="1" customWidth="1"/>
    <col min="11791" max="11791" width="4.7265625" style="26" bestFit="1" customWidth="1"/>
    <col min="11792" max="11792" width="13.08984375" style="26" customWidth="1"/>
    <col min="11793" max="11793" width="8.7265625" style="26" customWidth="1"/>
    <col min="11794" max="11794" width="14.26953125" style="26" customWidth="1"/>
    <col min="11795" max="11796" width="3.26953125" style="26" customWidth="1"/>
    <col min="11797" max="11797" width="13.08984375" style="26" customWidth="1"/>
    <col min="11798" max="11798" width="8.7265625" style="26" customWidth="1"/>
    <col min="11799" max="11799" width="14.26953125" style="26" customWidth="1"/>
    <col min="11800" max="11801" width="3.26953125" style="26" customWidth="1"/>
    <col min="11802" max="11802" width="13.08984375" style="26" customWidth="1"/>
    <col min="11803" max="11803" width="8.7265625" style="26" customWidth="1"/>
    <col min="11804" max="11804" width="14.26953125" style="26" customWidth="1"/>
    <col min="11805" max="11806" width="3.36328125" style="26" customWidth="1"/>
    <col min="11807" max="11807" width="13.08984375" style="26" customWidth="1"/>
    <col min="11808" max="11808" width="9.6328125" style="26" customWidth="1"/>
    <col min="11809" max="11809" width="14.26953125" style="26" customWidth="1"/>
    <col min="11810" max="11810" width="3.81640625" style="26" customWidth="1"/>
    <col min="11811" max="11811" width="3.26953125" style="26" customWidth="1"/>
    <col min="11812" max="11812" width="13.08984375" style="26" customWidth="1"/>
    <col min="11813" max="11813" width="8.7265625" style="26" customWidth="1"/>
    <col min="11814" max="11814" width="14.26953125" style="26" customWidth="1"/>
    <col min="11815" max="11816" width="3.26953125" style="26" customWidth="1"/>
    <col min="11817" max="12032" width="8.1796875" style="26"/>
    <col min="12033" max="12033" width="5.08984375" style="26" bestFit="1" customWidth="1"/>
    <col min="12034" max="12034" width="6.54296875" style="26" customWidth="1"/>
    <col min="12035" max="12036" width="7.26953125" style="26" customWidth="1"/>
    <col min="12037" max="12038" width="6.26953125" style="26" customWidth="1"/>
    <col min="12039" max="12039" width="12.6328125" style="26" customWidth="1"/>
    <col min="12040" max="12040" width="7.26953125" style="26" customWidth="1"/>
    <col min="12041" max="12041" width="4.54296875" style="26" bestFit="1" customWidth="1"/>
    <col min="12042" max="12042" width="5" style="26" customWidth="1"/>
    <col min="12043" max="12044" width="4.54296875" style="26" bestFit="1" customWidth="1"/>
    <col min="12045" max="12045" width="10.36328125" style="26" customWidth="1"/>
    <col min="12046" max="12046" width="9.26953125" style="26" bestFit="1" customWidth="1"/>
    <col min="12047" max="12047" width="4.7265625" style="26" bestFit="1" customWidth="1"/>
    <col min="12048" max="12048" width="13.08984375" style="26" customWidth="1"/>
    <col min="12049" max="12049" width="8.7265625" style="26" customWidth="1"/>
    <col min="12050" max="12050" width="14.26953125" style="26" customWidth="1"/>
    <col min="12051" max="12052" width="3.26953125" style="26" customWidth="1"/>
    <col min="12053" max="12053" width="13.08984375" style="26" customWidth="1"/>
    <col min="12054" max="12054" width="8.7265625" style="26" customWidth="1"/>
    <col min="12055" max="12055" width="14.26953125" style="26" customWidth="1"/>
    <col min="12056" max="12057" width="3.26953125" style="26" customWidth="1"/>
    <col min="12058" max="12058" width="13.08984375" style="26" customWidth="1"/>
    <col min="12059" max="12059" width="8.7265625" style="26" customWidth="1"/>
    <col min="12060" max="12060" width="14.26953125" style="26" customWidth="1"/>
    <col min="12061" max="12062" width="3.36328125" style="26" customWidth="1"/>
    <col min="12063" max="12063" width="13.08984375" style="26" customWidth="1"/>
    <col min="12064" max="12064" width="9.6328125" style="26" customWidth="1"/>
    <col min="12065" max="12065" width="14.26953125" style="26" customWidth="1"/>
    <col min="12066" max="12066" width="3.81640625" style="26" customWidth="1"/>
    <col min="12067" max="12067" width="3.26953125" style="26" customWidth="1"/>
    <col min="12068" max="12068" width="13.08984375" style="26" customWidth="1"/>
    <col min="12069" max="12069" width="8.7265625" style="26" customWidth="1"/>
    <col min="12070" max="12070" width="14.26953125" style="26" customWidth="1"/>
    <col min="12071" max="12072" width="3.26953125" style="26" customWidth="1"/>
    <col min="12073" max="12288" width="8.1796875" style="26"/>
    <col min="12289" max="12289" width="5.08984375" style="26" bestFit="1" customWidth="1"/>
    <col min="12290" max="12290" width="6.54296875" style="26" customWidth="1"/>
    <col min="12291" max="12292" width="7.26953125" style="26" customWidth="1"/>
    <col min="12293" max="12294" width="6.26953125" style="26" customWidth="1"/>
    <col min="12295" max="12295" width="12.6328125" style="26" customWidth="1"/>
    <col min="12296" max="12296" width="7.26953125" style="26" customWidth="1"/>
    <col min="12297" max="12297" width="4.54296875" style="26" bestFit="1" customWidth="1"/>
    <col min="12298" max="12298" width="5" style="26" customWidth="1"/>
    <col min="12299" max="12300" width="4.54296875" style="26" bestFit="1" customWidth="1"/>
    <col min="12301" max="12301" width="10.36328125" style="26" customWidth="1"/>
    <col min="12302" max="12302" width="9.26953125" style="26" bestFit="1" customWidth="1"/>
    <col min="12303" max="12303" width="4.7265625" style="26" bestFit="1" customWidth="1"/>
    <col min="12304" max="12304" width="13.08984375" style="26" customWidth="1"/>
    <col min="12305" max="12305" width="8.7265625" style="26" customWidth="1"/>
    <col min="12306" max="12306" width="14.26953125" style="26" customWidth="1"/>
    <col min="12307" max="12308" width="3.26953125" style="26" customWidth="1"/>
    <col min="12309" max="12309" width="13.08984375" style="26" customWidth="1"/>
    <col min="12310" max="12310" width="8.7265625" style="26" customWidth="1"/>
    <col min="12311" max="12311" width="14.26953125" style="26" customWidth="1"/>
    <col min="12312" max="12313" width="3.26953125" style="26" customWidth="1"/>
    <col min="12314" max="12314" width="13.08984375" style="26" customWidth="1"/>
    <col min="12315" max="12315" width="8.7265625" style="26" customWidth="1"/>
    <col min="12316" max="12316" width="14.26953125" style="26" customWidth="1"/>
    <col min="12317" max="12318" width="3.36328125" style="26" customWidth="1"/>
    <col min="12319" max="12319" width="13.08984375" style="26" customWidth="1"/>
    <col min="12320" max="12320" width="9.6328125" style="26" customWidth="1"/>
    <col min="12321" max="12321" width="14.26953125" style="26" customWidth="1"/>
    <col min="12322" max="12322" width="3.81640625" style="26" customWidth="1"/>
    <col min="12323" max="12323" width="3.26953125" style="26" customWidth="1"/>
    <col min="12324" max="12324" width="13.08984375" style="26" customWidth="1"/>
    <col min="12325" max="12325" width="8.7265625" style="26" customWidth="1"/>
    <col min="12326" max="12326" width="14.26953125" style="26" customWidth="1"/>
    <col min="12327" max="12328" width="3.26953125" style="26" customWidth="1"/>
    <col min="12329" max="12544" width="8.1796875" style="26"/>
    <col min="12545" max="12545" width="5.08984375" style="26" bestFit="1" customWidth="1"/>
    <col min="12546" max="12546" width="6.54296875" style="26" customWidth="1"/>
    <col min="12547" max="12548" width="7.26953125" style="26" customWidth="1"/>
    <col min="12549" max="12550" width="6.26953125" style="26" customWidth="1"/>
    <col min="12551" max="12551" width="12.6328125" style="26" customWidth="1"/>
    <col min="12552" max="12552" width="7.26953125" style="26" customWidth="1"/>
    <col min="12553" max="12553" width="4.54296875" style="26" bestFit="1" customWidth="1"/>
    <col min="12554" max="12554" width="5" style="26" customWidth="1"/>
    <col min="12555" max="12556" width="4.54296875" style="26" bestFit="1" customWidth="1"/>
    <col min="12557" max="12557" width="10.36328125" style="26" customWidth="1"/>
    <col min="12558" max="12558" width="9.26953125" style="26" bestFit="1" customWidth="1"/>
    <col min="12559" max="12559" width="4.7265625" style="26" bestFit="1" customWidth="1"/>
    <col min="12560" max="12560" width="13.08984375" style="26" customWidth="1"/>
    <col min="12561" max="12561" width="8.7265625" style="26" customWidth="1"/>
    <col min="12562" max="12562" width="14.26953125" style="26" customWidth="1"/>
    <col min="12563" max="12564" width="3.26953125" style="26" customWidth="1"/>
    <col min="12565" max="12565" width="13.08984375" style="26" customWidth="1"/>
    <col min="12566" max="12566" width="8.7265625" style="26" customWidth="1"/>
    <col min="12567" max="12567" width="14.26953125" style="26" customWidth="1"/>
    <col min="12568" max="12569" width="3.26953125" style="26" customWidth="1"/>
    <col min="12570" max="12570" width="13.08984375" style="26" customWidth="1"/>
    <col min="12571" max="12571" width="8.7265625" style="26" customWidth="1"/>
    <col min="12572" max="12572" width="14.26953125" style="26" customWidth="1"/>
    <col min="12573" max="12574" width="3.36328125" style="26" customWidth="1"/>
    <col min="12575" max="12575" width="13.08984375" style="26" customWidth="1"/>
    <col min="12576" max="12576" width="9.6328125" style="26" customWidth="1"/>
    <col min="12577" max="12577" width="14.26953125" style="26" customWidth="1"/>
    <col min="12578" max="12578" width="3.81640625" style="26" customWidth="1"/>
    <col min="12579" max="12579" width="3.26953125" style="26" customWidth="1"/>
    <col min="12580" max="12580" width="13.08984375" style="26" customWidth="1"/>
    <col min="12581" max="12581" width="8.7265625" style="26" customWidth="1"/>
    <col min="12582" max="12582" width="14.26953125" style="26" customWidth="1"/>
    <col min="12583" max="12584" width="3.26953125" style="26" customWidth="1"/>
    <col min="12585" max="12800" width="8.1796875" style="26"/>
    <col min="12801" max="12801" width="5.08984375" style="26" bestFit="1" customWidth="1"/>
    <col min="12802" max="12802" width="6.54296875" style="26" customWidth="1"/>
    <col min="12803" max="12804" width="7.26953125" style="26" customWidth="1"/>
    <col min="12805" max="12806" width="6.26953125" style="26" customWidth="1"/>
    <col min="12807" max="12807" width="12.6328125" style="26" customWidth="1"/>
    <col min="12808" max="12808" width="7.26953125" style="26" customWidth="1"/>
    <col min="12809" max="12809" width="4.54296875" style="26" bestFit="1" customWidth="1"/>
    <col min="12810" max="12810" width="5" style="26" customWidth="1"/>
    <col min="12811" max="12812" width="4.54296875" style="26" bestFit="1" customWidth="1"/>
    <col min="12813" max="12813" width="10.36328125" style="26" customWidth="1"/>
    <col min="12814" max="12814" width="9.26953125" style="26" bestFit="1" customWidth="1"/>
    <col min="12815" max="12815" width="4.7265625" style="26" bestFit="1" customWidth="1"/>
    <col min="12816" max="12816" width="13.08984375" style="26" customWidth="1"/>
    <col min="12817" max="12817" width="8.7265625" style="26" customWidth="1"/>
    <col min="12818" max="12818" width="14.26953125" style="26" customWidth="1"/>
    <col min="12819" max="12820" width="3.26953125" style="26" customWidth="1"/>
    <col min="12821" max="12821" width="13.08984375" style="26" customWidth="1"/>
    <col min="12822" max="12822" width="8.7265625" style="26" customWidth="1"/>
    <col min="12823" max="12823" width="14.26953125" style="26" customWidth="1"/>
    <col min="12824" max="12825" width="3.26953125" style="26" customWidth="1"/>
    <col min="12826" max="12826" width="13.08984375" style="26" customWidth="1"/>
    <col min="12827" max="12827" width="8.7265625" style="26" customWidth="1"/>
    <col min="12828" max="12828" width="14.26953125" style="26" customWidth="1"/>
    <col min="12829" max="12830" width="3.36328125" style="26" customWidth="1"/>
    <col min="12831" max="12831" width="13.08984375" style="26" customWidth="1"/>
    <col min="12832" max="12832" width="9.6328125" style="26" customWidth="1"/>
    <col min="12833" max="12833" width="14.26953125" style="26" customWidth="1"/>
    <col min="12834" max="12834" width="3.81640625" style="26" customWidth="1"/>
    <col min="12835" max="12835" width="3.26953125" style="26" customWidth="1"/>
    <col min="12836" max="12836" width="13.08984375" style="26" customWidth="1"/>
    <col min="12837" max="12837" width="8.7265625" style="26" customWidth="1"/>
    <col min="12838" max="12838" width="14.26953125" style="26" customWidth="1"/>
    <col min="12839" max="12840" width="3.26953125" style="26" customWidth="1"/>
    <col min="12841" max="13056" width="8.1796875" style="26"/>
    <col min="13057" max="13057" width="5.08984375" style="26" bestFit="1" customWidth="1"/>
    <col min="13058" max="13058" width="6.54296875" style="26" customWidth="1"/>
    <col min="13059" max="13060" width="7.26953125" style="26" customWidth="1"/>
    <col min="13061" max="13062" width="6.26953125" style="26" customWidth="1"/>
    <col min="13063" max="13063" width="12.6328125" style="26" customWidth="1"/>
    <col min="13064" max="13064" width="7.26953125" style="26" customWidth="1"/>
    <col min="13065" max="13065" width="4.54296875" style="26" bestFit="1" customWidth="1"/>
    <col min="13066" max="13066" width="5" style="26" customWidth="1"/>
    <col min="13067" max="13068" width="4.54296875" style="26" bestFit="1" customWidth="1"/>
    <col min="13069" max="13069" width="10.36328125" style="26" customWidth="1"/>
    <col min="13070" max="13070" width="9.26953125" style="26" bestFit="1" customWidth="1"/>
    <col min="13071" max="13071" width="4.7265625" style="26" bestFit="1" customWidth="1"/>
    <col min="13072" max="13072" width="13.08984375" style="26" customWidth="1"/>
    <col min="13073" max="13073" width="8.7265625" style="26" customWidth="1"/>
    <col min="13074" max="13074" width="14.26953125" style="26" customWidth="1"/>
    <col min="13075" max="13076" width="3.26953125" style="26" customWidth="1"/>
    <col min="13077" max="13077" width="13.08984375" style="26" customWidth="1"/>
    <col min="13078" max="13078" width="8.7265625" style="26" customWidth="1"/>
    <col min="13079" max="13079" width="14.26953125" style="26" customWidth="1"/>
    <col min="13080" max="13081" width="3.26953125" style="26" customWidth="1"/>
    <col min="13082" max="13082" width="13.08984375" style="26" customWidth="1"/>
    <col min="13083" max="13083" width="8.7265625" style="26" customWidth="1"/>
    <col min="13084" max="13084" width="14.26953125" style="26" customWidth="1"/>
    <col min="13085" max="13086" width="3.36328125" style="26" customWidth="1"/>
    <col min="13087" max="13087" width="13.08984375" style="26" customWidth="1"/>
    <col min="13088" max="13088" width="9.6328125" style="26" customWidth="1"/>
    <col min="13089" max="13089" width="14.26953125" style="26" customWidth="1"/>
    <col min="13090" max="13090" width="3.81640625" style="26" customWidth="1"/>
    <col min="13091" max="13091" width="3.26953125" style="26" customWidth="1"/>
    <col min="13092" max="13092" width="13.08984375" style="26" customWidth="1"/>
    <col min="13093" max="13093" width="8.7265625" style="26" customWidth="1"/>
    <col min="13094" max="13094" width="14.26953125" style="26" customWidth="1"/>
    <col min="13095" max="13096" width="3.26953125" style="26" customWidth="1"/>
    <col min="13097" max="13312" width="8.1796875" style="26"/>
    <col min="13313" max="13313" width="5.08984375" style="26" bestFit="1" customWidth="1"/>
    <col min="13314" max="13314" width="6.54296875" style="26" customWidth="1"/>
    <col min="13315" max="13316" width="7.26953125" style="26" customWidth="1"/>
    <col min="13317" max="13318" width="6.26953125" style="26" customWidth="1"/>
    <col min="13319" max="13319" width="12.6328125" style="26" customWidth="1"/>
    <col min="13320" max="13320" width="7.26953125" style="26" customWidth="1"/>
    <col min="13321" max="13321" width="4.54296875" style="26" bestFit="1" customWidth="1"/>
    <col min="13322" max="13322" width="5" style="26" customWidth="1"/>
    <col min="13323" max="13324" width="4.54296875" style="26" bestFit="1" customWidth="1"/>
    <col min="13325" max="13325" width="10.36328125" style="26" customWidth="1"/>
    <col min="13326" max="13326" width="9.26953125" style="26" bestFit="1" customWidth="1"/>
    <col min="13327" max="13327" width="4.7265625" style="26" bestFit="1" customWidth="1"/>
    <col min="13328" max="13328" width="13.08984375" style="26" customWidth="1"/>
    <col min="13329" max="13329" width="8.7265625" style="26" customWidth="1"/>
    <col min="13330" max="13330" width="14.26953125" style="26" customWidth="1"/>
    <col min="13331" max="13332" width="3.26953125" style="26" customWidth="1"/>
    <col min="13333" max="13333" width="13.08984375" style="26" customWidth="1"/>
    <col min="13334" max="13334" width="8.7265625" style="26" customWidth="1"/>
    <col min="13335" max="13335" width="14.26953125" style="26" customWidth="1"/>
    <col min="13336" max="13337" width="3.26953125" style="26" customWidth="1"/>
    <col min="13338" max="13338" width="13.08984375" style="26" customWidth="1"/>
    <col min="13339" max="13339" width="8.7265625" style="26" customWidth="1"/>
    <col min="13340" max="13340" width="14.26953125" style="26" customWidth="1"/>
    <col min="13341" max="13342" width="3.36328125" style="26" customWidth="1"/>
    <col min="13343" max="13343" width="13.08984375" style="26" customWidth="1"/>
    <col min="13344" max="13344" width="9.6328125" style="26" customWidth="1"/>
    <col min="13345" max="13345" width="14.26953125" style="26" customWidth="1"/>
    <col min="13346" max="13346" width="3.81640625" style="26" customWidth="1"/>
    <col min="13347" max="13347" width="3.26953125" style="26" customWidth="1"/>
    <col min="13348" max="13348" width="13.08984375" style="26" customWidth="1"/>
    <col min="13349" max="13349" width="8.7265625" style="26" customWidth="1"/>
    <col min="13350" max="13350" width="14.26953125" style="26" customWidth="1"/>
    <col min="13351" max="13352" width="3.26953125" style="26" customWidth="1"/>
    <col min="13353" max="13568" width="8.1796875" style="26"/>
    <col min="13569" max="13569" width="5.08984375" style="26" bestFit="1" customWidth="1"/>
    <col min="13570" max="13570" width="6.54296875" style="26" customWidth="1"/>
    <col min="13571" max="13572" width="7.26953125" style="26" customWidth="1"/>
    <col min="13573" max="13574" width="6.26953125" style="26" customWidth="1"/>
    <col min="13575" max="13575" width="12.6328125" style="26" customWidth="1"/>
    <col min="13576" max="13576" width="7.26953125" style="26" customWidth="1"/>
    <col min="13577" max="13577" width="4.54296875" style="26" bestFit="1" customWidth="1"/>
    <col min="13578" max="13578" width="5" style="26" customWidth="1"/>
    <col min="13579" max="13580" width="4.54296875" style="26" bestFit="1" customWidth="1"/>
    <col min="13581" max="13581" width="10.36328125" style="26" customWidth="1"/>
    <col min="13582" max="13582" width="9.26953125" style="26" bestFit="1" customWidth="1"/>
    <col min="13583" max="13583" width="4.7265625" style="26" bestFit="1" customWidth="1"/>
    <col min="13584" max="13584" width="13.08984375" style="26" customWidth="1"/>
    <col min="13585" max="13585" width="8.7265625" style="26" customWidth="1"/>
    <col min="13586" max="13586" width="14.26953125" style="26" customWidth="1"/>
    <col min="13587" max="13588" width="3.26953125" style="26" customWidth="1"/>
    <col min="13589" max="13589" width="13.08984375" style="26" customWidth="1"/>
    <col min="13590" max="13590" width="8.7265625" style="26" customWidth="1"/>
    <col min="13591" max="13591" width="14.26953125" style="26" customWidth="1"/>
    <col min="13592" max="13593" width="3.26953125" style="26" customWidth="1"/>
    <col min="13594" max="13594" width="13.08984375" style="26" customWidth="1"/>
    <col min="13595" max="13595" width="8.7265625" style="26" customWidth="1"/>
    <col min="13596" max="13596" width="14.26953125" style="26" customWidth="1"/>
    <col min="13597" max="13598" width="3.36328125" style="26" customWidth="1"/>
    <col min="13599" max="13599" width="13.08984375" style="26" customWidth="1"/>
    <col min="13600" max="13600" width="9.6328125" style="26" customWidth="1"/>
    <col min="13601" max="13601" width="14.26953125" style="26" customWidth="1"/>
    <col min="13602" max="13602" width="3.81640625" style="26" customWidth="1"/>
    <col min="13603" max="13603" width="3.26953125" style="26" customWidth="1"/>
    <col min="13604" max="13604" width="13.08984375" style="26" customWidth="1"/>
    <col min="13605" max="13605" width="8.7265625" style="26" customWidth="1"/>
    <col min="13606" max="13606" width="14.26953125" style="26" customWidth="1"/>
    <col min="13607" max="13608" width="3.26953125" style="26" customWidth="1"/>
    <col min="13609" max="13824" width="8.1796875" style="26"/>
    <col min="13825" max="13825" width="5.08984375" style="26" bestFit="1" customWidth="1"/>
    <col min="13826" max="13826" width="6.54296875" style="26" customWidth="1"/>
    <col min="13827" max="13828" width="7.26953125" style="26" customWidth="1"/>
    <col min="13829" max="13830" width="6.26953125" style="26" customWidth="1"/>
    <col min="13831" max="13831" width="12.6328125" style="26" customWidth="1"/>
    <col min="13832" max="13832" width="7.26953125" style="26" customWidth="1"/>
    <col min="13833" max="13833" width="4.54296875" style="26" bestFit="1" customWidth="1"/>
    <col min="13834" max="13834" width="5" style="26" customWidth="1"/>
    <col min="13835" max="13836" width="4.54296875" style="26" bestFit="1" customWidth="1"/>
    <col min="13837" max="13837" width="10.36328125" style="26" customWidth="1"/>
    <col min="13838" max="13838" width="9.26953125" style="26" bestFit="1" customWidth="1"/>
    <col min="13839" max="13839" width="4.7265625" style="26" bestFit="1" customWidth="1"/>
    <col min="13840" max="13840" width="13.08984375" style="26" customWidth="1"/>
    <col min="13841" max="13841" width="8.7265625" style="26" customWidth="1"/>
    <col min="13842" max="13842" width="14.26953125" style="26" customWidth="1"/>
    <col min="13843" max="13844" width="3.26953125" style="26" customWidth="1"/>
    <col min="13845" max="13845" width="13.08984375" style="26" customWidth="1"/>
    <col min="13846" max="13846" width="8.7265625" style="26" customWidth="1"/>
    <col min="13847" max="13847" width="14.26953125" style="26" customWidth="1"/>
    <col min="13848" max="13849" width="3.26953125" style="26" customWidth="1"/>
    <col min="13850" max="13850" width="13.08984375" style="26" customWidth="1"/>
    <col min="13851" max="13851" width="8.7265625" style="26" customWidth="1"/>
    <col min="13852" max="13852" width="14.26953125" style="26" customWidth="1"/>
    <col min="13853" max="13854" width="3.36328125" style="26" customWidth="1"/>
    <col min="13855" max="13855" width="13.08984375" style="26" customWidth="1"/>
    <col min="13856" max="13856" width="9.6328125" style="26" customWidth="1"/>
    <col min="13857" max="13857" width="14.26953125" style="26" customWidth="1"/>
    <col min="13858" max="13858" width="3.81640625" style="26" customWidth="1"/>
    <col min="13859" max="13859" width="3.26953125" style="26" customWidth="1"/>
    <col min="13860" max="13860" width="13.08984375" style="26" customWidth="1"/>
    <col min="13861" max="13861" width="8.7265625" style="26" customWidth="1"/>
    <col min="13862" max="13862" width="14.26953125" style="26" customWidth="1"/>
    <col min="13863" max="13864" width="3.26953125" style="26" customWidth="1"/>
    <col min="13865" max="14080" width="8.1796875" style="26"/>
    <col min="14081" max="14081" width="5.08984375" style="26" bestFit="1" customWidth="1"/>
    <col min="14082" max="14082" width="6.54296875" style="26" customWidth="1"/>
    <col min="14083" max="14084" width="7.26953125" style="26" customWidth="1"/>
    <col min="14085" max="14086" width="6.26953125" style="26" customWidth="1"/>
    <col min="14087" max="14087" width="12.6328125" style="26" customWidth="1"/>
    <col min="14088" max="14088" width="7.26953125" style="26" customWidth="1"/>
    <col min="14089" max="14089" width="4.54296875" style="26" bestFit="1" customWidth="1"/>
    <col min="14090" max="14090" width="5" style="26" customWidth="1"/>
    <col min="14091" max="14092" width="4.54296875" style="26" bestFit="1" customWidth="1"/>
    <col min="14093" max="14093" width="10.36328125" style="26" customWidth="1"/>
    <col min="14094" max="14094" width="9.26953125" style="26" bestFit="1" customWidth="1"/>
    <col min="14095" max="14095" width="4.7265625" style="26" bestFit="1" customWidth="1"/>
    <col min="14096" max="14096" width="13.08984375" style="26" customWidth="1"/>
    <col min="14097" max="14097" width="8.7265625" style="26" customWidth="1"/>
    <col min="14098" max="14098" width="14.26953125" style="26" customWidth="1"/>
    <col min="14099" max="14100" width="3.26953125" style="26" customWidth="1"/>
    <col min="14101" max="14101" width="13.08984375" style="26" customWidth="1"/>
    <col min="14102" max="14102" width="8.7265625" style="26" customWidth="1"/>
    <col min="14103" max="14103" width="14.26953125" style="26" customWidth="1"/>
    <col min="14104" max="14105" width="3.26953125" style="26" customWidth="1"/>
    <col min="14106" max="14106" width="13.08984375" style="26" customWidth="1"/>
    <col min="14107" max="14107" width="8.7265625" style="26" customWidth="1"/>
    <col min="14108" max="14108" width="14.26953125" style="26" customWidth="1"/>
    <col min="14109" max="14110" width="3.36328125" style="26" customWidth="1"/>
    <col min="14111" max="14111" width="13.08984375" style="26" customWidth="1"/>
    <col min="14112" max="14112" width="9.6328125" style="26" customWidth="1"/>
    <col min="14113" max="14113" width="14.26953125" style="26" customWidth="1"/>
    <col min="14114" max="14114" width="3.81640625" style="26" customWidth="1"/>
    <col min="14115" max="14115" width="3.26953125" style="26" customWidth="1"/>
    <col min="14116" max="14116" width="13.08984375" style="26" customWidth="1"/>
    <col min="14117" max="14117" width="8.7265625" style="26" customWidth="1"/>
    <col min="14118" max="14118" width="14.26953125" style="26" customWidth="1"/>
    <col min="14119" max="14120" width="3.26953125" style="26" customWidth="1"/>
    <col min="14121" max="14336" width="8.1796875" style="26"/>
    <col min="14337" max="14337" width="5.08984375" style="26" bestFit="1" customWidth="1"/>
    <col min="14338" max="14338" width="6.54296875" style="26" customWidth="1"/>
    <col min="14339" max="14340" width="7.26953125" style="26" customWidth="1"/>
    <col min="14341" max="14342" width="6.26953125" style="26" customWidth="1"/>
    <col min="14343" max="14343" width="12.6328125" style="26" customWidth="1"/>
    <col min="14344" max="14344" width="7.26953125" style="26" customWidth="1"/>
    <col min="14345" max="14345" width="4.54296875" style="26" bestFit="1" customWidth="1"/>
    <col min="14346" max="14346" width="5" style="26" customWidth="1"/>
    <col min="14347" max="14348" width="4.54296875" style="26" bestFit="1" customWidth="1"/>
    <col min="14349" max="14349" width="10.36328125" style="26" customWidth="1"/>
    <col min="14350" max="14350" width="9.26953125" style="26" bestFit="1" customWidth="1"/>
    <col min="14351" max="14351" width="4.7265625" style="26" bestFit="1" customWidth="1"/>
    <col min="14352" max="14352" width="13.08984375" style="26" customWidth="1"/>
    <col min="14353" max="14353" width="8.7265625" style="26" customWidth="1"/>
    <col min="14354" max="14354" width="14.26953125" style="26" customWidth="1"/>
    <col min="14355" max="14356" width="3.26953125" style="26" customWidth="1"/>
    <col min="14357" max="14357" width="13.08984375" style="26" customWidth="1"/>
    <col min="14358" max="14358" width="8.7265625" style="26" customWidth="1"/>
    <col min="14359" max="14359" width="14.26953125" style="26" customWidth="1"/>
    <col min="14360" max="14361" width="3.26953125" style="26" customWidth="1"/>
    <col min="14362" max="14362" width="13.08984375" style="26" customWidth="1"/>
    <col min="14363" max="14363" width="8.7265625" style="26" customWidth="1"/>
    <col min="14364" max="14364" width="14.26953125" style="26" customWidth="1"/>
    <col min="14365" max="14366" width="3.36328125" style="26" customWidth="1"/>
    <col min="14367" max="14367" width="13.08984375" style="26" customWidth="1"/>
    <col min="14368" max="14368" width="9.6328125" style="26" customWidth="1"/>
    <col min="14369" max="14369" width="14.26953125" style="26" customWidth="1"/>
    <col min="14370" max="14370" width="3.81640625" style="26" customWidth="1"/>
    <col min="14371" max="14371" width="3.26953125" style="26" customWidth="1"/>
    <col min="14372" max="14372" width="13.08984375" style="26" customWidth="1"/>
    <col min="14373" max="14373" width="8.7265625" style="26" customWidth="1"/>
    <col min="14374" max="14374" width="14.26953125" style="26" customWidth="1"/>
    <col min="14375" max="14376" width="3.26953125" style="26" customWidth="1"/>
    <col min="14377" max="14592" width="8.1796875" style="26"/>
    <col min="14593" max="14593" width="5.08984375" style="26" bestFit="1" customWidth="1"/>
    <col min="14594" max="14594" width="6.54296875" style="26" customWidth="1"/>
    <col min="14595" max="14596" width="7.26953125" style="26" customWidth="1"/>
    <col min="14597" max="14598" width="6.26953125" style="26" customWidth="1"/>
    <col min="14599" max="14599" width="12.6328125" style="26" customWidth="1"/>
    <col min="14600" max="14600" width="7.26953125" style="26" customWidth="1"/>
    <col min="14601" max="14601" width="4.54296875" style="26" bestFit="1" customWidth="1"/>
    <col min="14602" max="14602" width="5" style="26" customWidth="1"/>
    <col min="14603" max="14604" width="4.54296875" style="26" bestFit="1" customWidth="1"/>
    <col min="14605" max="14605" width="10.36328125" style="26" customWidth="1"/>
    <col min="14606" max="14606" width="9.26953125" style="26" bestFit="1" customWidth="1"/>
    <col min="14607" max="14607" width="4.7265625" style="26" bestFit="1" customWidth="1"/>
    <col min="14608" max="14608" width="13.08984375" style="26" customWidth="1"/>
    <col min="14609" max="14609" width="8.7265625" style="26" customWidth="1"/>
    <col min="14610" max="14610" width="14.26953125" style="26" customWidth="1"/>
    <col min="14611" max="14612" width="3.26953125" style="26" customWidth="1"/>
    <col min="14613" max="14613" width="13.08984375" style="26" customWidth="1"/>
    <col min="14614" max="14614" width="8.7265625" style="26" customWidth="1"/>
    <col min="14615" max="14615" width="14.26953125" style="26" customWidth="1"/>
    <col min="14616" max="14617" width="3.26953125" style="26" customWidth="1"/>
    <col min="14618" max="14618" width="13.08984375" style="26" customWidth="1"/>
    <col min="14619" max="14619" width="8.7265625" style="26" customWidth="1"/>
    <col min="14620" max="14620" width="14.26953125" style="26" customWidth="1"/>
    <col min="14621" max="14622" width="3.36328125" style="26" customWidth="1"/>
    <col min="14623" max="14623" width="13.08984375" style="26" customWidth="1"/>
    <col min="14624" max="14624" width="9.6328125" style="26" customWidth="1"/>
    <col min="14625" max="14625" width="14.26953125" style="26" customWidth="1"/>
    <col min="14626" max="14626" width="3.81640625" style="26" customWidth="1"/>
    <col min="14627" max="14627" width="3.26953125" style="26" customWidth="1"/>
    <col min="14628" max="14628" width="13.08984375" style="26" customWidth="1"/>
    <col min="14629" max="14629" width="8.7265625" style="26" customWidth="1"/>
    <col min="14630" max="14630" width="14.26953125" style="26" customWidth="1"/>
    <col min="14631" max="14632" width="3.26953125" style="26" customWidth="1"/>
    <col min="14633" max="14848" width="8.1796875" style="26"/>
    <col min="14849" max="14849" width="5.08984375" style="26" bestFit="1" customWidth="1"/>
    <col min="14850" max="14850" width="6.54296875" style="26" customWidth="1"/>
    <col min="14851" max="14852" width="7.26953125" style="26" customWidth="1"/>
    <col min="14853" max="14854" width="6.26953125" style="26" customWidth="1"/>
    <col min="14855" max="14855" width="12.6328125" style="26" customWidth="1"/>
    <col min="14856" max="14856" width="7.26953125" style="26" customWidth="1"/>
    <col min="14857" max="14857" width="4.54296875" style="26" bestFit="1" customWidth="1"/>
    <col min="14858" max="14858" width="5" style="26" customWidth="1"/>
    <col min="14859" max="14860" width="4.54296875" style="26" bestFit="1" customWidth="1"/>
    <col min="14861" max="14861" width="10.36328125" style="26" customWidth="1"/>
    <col min="14862" max="14862" width="9.26953125" style="26" bestFit="1" customWidth="1"/>
    <col min="14863" max="14863" width="4.7265625" style="26" bestFit="1" customWidth="1"/>
    <col min="14864" max="14864" width="13.08984375" style="26" customWidth="1"/>
    <col min="14865" max="14865" width="8.7265625" style="26" customWidth="1"/>
    <col min="14866" max="14866" width="14.26953125" style="26" customWidth="1"/>
    <col min="14867" max="14868" width="3.26953125" style="26" customWidth="1"/>
    <col min="14869" max="14869" width="13.08984375" style="26" customWidth="1"/>
    <col min="14870" max="14870" width="8.7265625" style="26" customWidth="1"/>
    <col min="14871" max="14871" width="14.26953125" style="26" customWidth="1"/>
    <col min="14872" max="14873" width="3.26953125" style="26" customWidth="1"/>
    <col min="14874" max="14874" width="13.08984375" style="26" customWidth="1"/>
    <col min="14875" max="14875" width="8.7265625" style="26" customWidth="1"/>
    <col min="14876" max="14876" width="14.26953125" style="26" customWidth="1"/>
    <col min="14877" max="14878" width="3.36328125" style="26" customWidth="1"/>
    <col min="14879" max="14879" width="13.08984375" style="26" customWidth="1"/>
    <col min="14880" max="14880" width="9.6328125" style="26" customWidth="1"/>
    <col min="14881" max="14881" width="14.26953125" style="26" customWidth="1"/>
    <col min="14882" max="14882" width="3.81640625" style="26" customWidth="1"/>
    <col min="14883" max="14883" width="3.26953125" style="26" customWidth="1"/>
    <col min="14884" max="14884" width="13.08984375" style="26" customWidth="1"/>
    <col min="14885" max="14885" width="8.7265625" style="26" customWidth="1"/>
    <col min="14886" max="14886" width="14.26953125" style="26" customWidth="1"/>
    <col min="14887" max="14888" width="3.26953125" style="26" customWidth="1"/>
    <col min="14889" max="15104" width="8.1796875" style="26"/>
    <col min="15105" max="15105" width="5.08984375" style="26" bestFit="1" customWidth="1"/>
    <col min="15106" max="15106" width="6.54296875" style="26" customWidth="1"/>
    <col min="15107" max="15108" width="7.26953125" style="26" customWidth="1"/>
    <col min="15109" max="15110" width="6.26953125" style="26" customWidth="1"/>
    <col min="15111" max="15111" width="12.6328125" style="26" customWidth="1"/>
    <col min="15112" max="15112" width="7.26953125" style="26" customWidth="1"/>
    <col min="15113" max="15113" width="4.54296875" style="26" bestFit="1" customWidth="1"/>
    <col min="15114" max="15114" width="5" style="26" customWidth="1"/>
    <col min="15115" max="15116" width="4.54296875" style="26" bestFit="1" customWidth="1"/>
    <col min="15117" max="15117" width="10.36328125" style="26" customWidth="1"/>
    <col min="15118" max="15118" width="9.26953125" style="26" bestFit="1" customWidth="1"/>
    <col min="15119" max="15119" width="4.7265625" style="26" bestFit="1" customWidth="1"/>
    <col min="15120" max="15120" width="13.08984375" style="26" customWidth="1"/>
    <col min="15121" max="15121" width="8.7265625" style="26" customWidth="1"/>
    <col min="15122" max="15122" width="14.26953125" style="26" customWidth="1"/>
    <col min="15123" max="15124" width="3.26953125" style="26" customWidth="1"/>
    <col min="15125" max="15125" width="13.08984375" style="26" customWidth="1"/>
    <col min="15126" max="15126" width="8.7265625" style="26" customWidth="1"/>
    <col min="15127" max="15127" width="14.26953125" style="26" customWidth="1"/>
    <col min="15128" max="15129" width="3.26953125" style="26" customWidth="1"/>
    <col min="15130" max="15130" width="13.08984375" style="26" customWidth="1"/>
    <col min="15131" max="15131" width="8.7265625" style="26" customWidth="1"/>
    <col min="15132" max="15132" width="14.26953125" style="26" customWidth="1"/>
    <col min="15133" max="15134" width="3.36328125" style="26" customWidth="1"/>
    <col min="15135" max="15135" width="13.08984375" style="26" customWidth="1"/>
    <col min="15136" max="15136" width="9.6328125" style="26" customWidth="1"/>
    <col min="15137" max="15137" width="14.26953125" style="26" customWidth="1"/>
    <col min="15138" max="15138" width="3.81640625" style="26" customWidth="1"/>
    <col min="15139" max="15139" width="3.26953125" style="26" customWidth="1"/>
    <col min="15140" max="15140" width="13.08984375" style="26" customWidth="1"/>
    <col min="15141" max="15141" width="8.7265625" style="26" customWidth="1"/>
    <col min="15142" max="15142" width="14.26953125" style="26" customWidth="1"/>
    <col min="15143" max="15144" width="3.26953125" style="26" customWidth="1"/>
    <col min="15145" max="15360" width="8.1796875" style="26"/>
    <col min="15361" max="15361" width="5.08984375" style="26" bestFit="1" customWidth="1"/>
    <col min="15362" max="15362" width="6.54296875" style="26" customWidth="1"/>
    <col min="15363" max="15364" width="7.26953125" style="26" customWidth="1"/>
    <col min="15365" max="15366" width="6.26953125" style="26" customWidth="1"/>
    <col min="15367" max="15367" width="12.6328125" style="26" customWidth="1"/>
    <col min="15368" max="15368" width="7.26953125" style="26" customWidth="1"/>
    <col min="15369" max="15369" width="4.54296875" style="26" bestFit="1" customWidth="1"/>
    <col min="15370" max="15370" width="5" style="26" customWidth="1"/>
    <col min="15371" max="15372" width="4.54296875" style="26" bestFit="1" customWidth="1"/>
    <col min="15373" max="15373" width="10.36328125" style="26" customWidth="1"/>
    <col min="15374" max="15374" width="9.26953125" style="26" bestFit="1" customWidth="1"/>
    <col min="15375" max="15375" width="4.7265625" style="26" bestFit="1" customWidth="1"/>
    <col min="15376" max="15376" width="13.08984375" style="26" customWidth="1"/>
    <col min="15377" max="15377" width="8.7265625" style="26" customWidth="1"/>
    <col min="15378" max="15378" width="14.26953125" style="26" customWidth="1"/>
    <col min="15379" max="15380" width="3.26953125" style="26" customWidth="1"/>
    <col min="15381" max="15381" width="13.08984375" style="26" customWidth="1"/>
    <col min="15382" max="15382" width="8.7265625" style="26" customWidth="1"/>
    <col min="15383" max="15383" width="14.26953125" style="26" customWidth="1"/>
    <col min="15384" max="15385" width="3.26953125" style="26" customWidth="1"/>
    <col min="15386" max="15386" width="13.08984375" style="26" customWidth="1"/>
    <col min="15387" max="15387" width="8.7265625" style="26" customWidth="1"/>
    <col min="15388" max="15388" width="14.26953125" style="26" customWidth="1"/>
    <col min="15389" max="15390" width="3.36328125" style="26" customWidth="1"/>
    <col min="15391" max="15391" width="13.08984375" style="26" customWidth="1"/>
    <col min="15392" max="15392" width="9.6328125" style="26" customWidth="1"/>
    <col min="15393" max="15393" width="14.26953125" style="26" customWidth="1"/>
    <col min="15394" max="15394" width="3.81640625" style="26" customWidth="1"/>
    <col min="15395" max="15395" width="3.26953125" style="26" customWidth="1"/>
    <col min="15396" max="15396" width="13.08984375" style="26" customWidth="1"/>
    <col min="15397" max="15397" width="8.7265625" style="26" customWidth="1"/>
    <col min="15398" max="15398" width="14.26953125" style="26" customWidth="1"/>
    <col min="15399" max="15400" width="3.26953125" style="26" customWidth="1"/>
    <col min="15401" max="15616" width="8.1796875" style="26"/>
    <col min="15617" max="15617" width="5.08984375" style="26" bestFit="1" customWidth="1"/>
    <col min="15618" max="15618" width="6.54296875" style="26" customWidth="1"/>
    <col min="15619" max="15620" width="7.26953125" style="26" customWidth="1"/>
    <col min="15621" max="15622" width="6.26953125" style="26" customWidth="1"/>
    <col min="15623" max="15623" width="12.6328125" style="26" customWidth="1"/>
    <col min="15624" max="15624" width="7.26953125" style="26" customWidth="1"/>
    <col min="15625" max="15625" width="4.54296875" style="26" bestFit="1" customWidth="1"/>
    <col min="15626" max="15626" width="5" style="26" customWidth="1"/>
    <col min="15627" max="15628" width="4.54296875" style="26" bestFit="1" customWidth="1"/>
    <col min="15629" max="15629" width="10.36328125" style="26" customWidth="1"/>
    <col min="15630" max="15630" width="9.26953125" style="26" bestFit="1" customWidth="1"/>
    <col min="15631" max="15631" width="4.7265625" style="26" bestFit="1" customWidth="1"/>
    <col min="15632" max="15632" width="13.08984375" style="26" customWidth="1"/>
    <col min="15633" max="15633" width="8.7265625" style="26" customWidth="1"/>
    <col min="15634" max="15634" width="14.26953125" style="26" customWidth="1"/>
    <col min="15635" max="15636" width="3.26953125" style="26" customWidth="1"/>
    <col min="15637" max="15637" width="13.08984375" style="26" customWidth="1"/>
    <col min="15638" max="15638" width="8.7265625" style="26" customWidth="1"/>
    <col min="15639" max="15639" width="14.26953125" style="26" customWidth="1"/>
    <col min="15640" max="15641" width="3.26953125" style="26" customWidth="1"/>
    <col min="15642" max="15642" width="13.08984375" style="26" customWidth="1"/>
    <col min="15643" max="15643" width="8.7265625" style="26" customWidth="1"/>
    <col min="15644" max="15644" width="14.26953125" style="26" customWidth="1"/>
    <col min="15645" max="15646" width="3.36328125" style="26" customWidth="1"/>
    <col min="15647" max="15647" width="13.08984375" style="26" customWidth="1"/>
    <col min="15648" max="15648" width="9.6328125" style="26" customWidth="1"/>
    <col min="15649" max="15649" width="14.26953125" style="26" customWidth="1"/>
    <col min="15650" max="15650" width="3.81640625" style="26" customWidth="1"/>
    <col min="15651" max="15651" width="3.26953125" style="26" customWidth="1"/>
    <col min="15652" max="15652" width="13.08984375" style="26" customWidth="1"/>
    <col min="15653" max="15653" width="8.7265625" style="26" customWidth="1"/>
    <col min="15654" max="15654" width="14.26953125" style="26" customWidth="1"/>
    <col min="15655" max="15656" width="3.26953125" style="26" customWidth="1"/>
    <col min="15657" max="15872" width="8.1796875" style="26"/>
    <col min="15873" max="15873" width="5.08984375" style="26" bestFit="1" customWidth="1"/>
    <col min="15874" max="15874" width="6.54296875" style="26" customWidth="1"/>
    <col min="15875" max="15876" width="7.26953125" style="26" customWidth="1"/>
    <col min="15877" max="15878" width="6.26953125" style="26" customWidth="1"/>
    <col min="15879" max="15879" width="12.6328125" style="26" customWidth="1"/>
    <col min="15880" max="15880" width="7.26953125" style="26" customWidth="1"/>
    <col min="15881" max="15881" width="4.54296875" style="26" bestFit="1" customWidth="1"/>
    <col min="15882" max="15882" width="5" style="26" customWidth="1"/>
    <col min="15883" max="15884" width="4.54296875" style="26" bestFit="1" customWidth="1"/>
    <col min="15885" max="15885" width="10.36328125" style="26" customWidth="1"/>
    <col min="15886" max="15886" width="9.26953125" style="26" bestFit="1" customWidth="1"/>
    <col min="15887" max="15887" width="4.7265625" style="26" bestFit="1" customWidth="1"/>
    <col min="15888" max="15888" width="13.08984375" style="26" customWidth="1"/>
    <col min="15889" max="15889" width="8.7265625" style="26" customWidth="1"/>
    <col min="15890" max="15890" width="14.26953125" style="26" customWidth="1"/>
    <col min="15891" max="15892" width="3.26953125" style="26" customWidth="1"/>
    <col min="15893" max="15893" width="13.08984375" style="26" customWidth="1"/>
    <col min="15894" max="15894" width="8.7265625" style="26" customWidth="1"/>
    <col min="15895" max="15895" width="14.26953125" style="26" customWidth="1"/>
    <col min="15896" max="15897" width="3.26953125" style="26" customWidth="1"/>
    <col min="15898" max="15898" width="13.08984375" style="26" customWidth="1"/>
    <col min="15899" max="15899" width="8.7265625" style="26" customWidth="1"/>
    <col min="15900" max="15900" width="14.26953125" style="26" customWidth="1"/>
    <col min="15901" max="15902" width="3.36328125" style="26" customWidth="1"/>
    <col min="15903" max="15903" width="13.08984375" style="26" customWidth="1"/>
    <col min="15904" max="15904" width="9.6328125" style="26" customWidth="1"/>
    <col min="15905" max="15905" width="14.26953125" style="26" customWidth="1"/>
    <col min="15906" max="15906" width="3.81640625" style="26" customWidth="1"/>
    <col min="15907" max="15907" width="3.26953125" style="26" customWidth="1"/>
    <col min="15908" max="15908" width="13.08984375" style="26" customWidth="1"/>
    <col min="15909" max="15909" width="8.7265625" style="26" customWidth="1"/>
    <col min="15910" max="15910" width="14.26953125" style="26" customWidth="1"/>
    <col min="15911" max="15912" width="3.26953125" style="26" customWidth="1"/>
    <col min="15913" max="16128" width="8.1796875" style="26"/>
    <col min="16129" max="16129" width="5.08984375" style="26" bestFit="1" customWidth="1"/>
    <col min="16130" max="16130" width="6.54296875" style="26" customWidth="1"/>
    <col min="16131" max="16132" width="7.26953125" style="26" customWidth="1"/>
    <col min="16133" max="16134" width="6.26953125" style="26" customWidth="1"/>
    <col min="16135" max="16135" width="12.6328125" style="26" customWidth="1"/>
    <col min="16136" max="16136" width="7.26953125" style="26" customWidth="1"/>
    <col min="16137" max="16137" width="4.54296875" style="26" bestFit="1" customWidth="1"/>
    <col min="16138" max="16138" width="5" style="26" customWidth="1"/>
    <col min="16139" max="16140" width="4.54296875" style="26" bestFit="1" customWidth="1"/>
    <col min="16141" max="16141" width="10.36328125" style="26" customWidth="1"/>
    <col min="16142" max="16142" width="9.26953125" style="26" bestFit="1" customWidth="1"/>
    <col min="16143" max="16143" width="4.7265625" style="26" bestFit="1" customWidth="1"/>
    <col min="16144" max="16144" width="13.08984375" style="26" customWidth="1"/>
    <col min="16145" max="16145" width="8.7265625" style="26" customWidth="1"/>
    <col min="16146" max="16146" width="14.26953125" style="26" customWidth="1"/>
    <col min="16147" max="16148" width="3.26953125" style="26" customWidth="1"/>
    <col min="16149" max="16149" width="13.08984375" style="26" customWidth="1"/>
    <col min="16150" max="16150" width="8.7265625" style="26" customWidth="1"/>
    <col min="16151" max="16151" width="14.26953125" style="26" customWidth="1"/>
    <col min="16152" max="16153" width="3.26953125" style="26" customWidth="1"/>
    <col min="16154" max="16154" width="13.08984375" style="26" customWidth="1"/>
    <col min="16155" max="16155" width="8.7265625" style="26" customWidth="1"/>
    <col min="16156" max="16156" width="14.26953125" style="26" customWidth="1"/>
    <col min="16157" max="16158" width="3.36328125" style="26" customWidth="1"/>
    <col min="16159" max="16159" width="13.08984375" style="26" customWidth="1"/>
    <col min="16160" max="16160" width="9.6328125" style="26" customWidth="1"/>
    <col min="16161" max="16161" width="14.26953125" style="26" customWidth="1"/>
    <col min="16162" max="16162" width="3.81640625" style="26" customWidth="1"/>
    <col min="16163" max="16163" width="3.26953125" style="26" customWidth="1"/>
    <col min="16164" max="16164" width="13.08984375" style="26" customWidth="1"/>
    <col min="16165" max="16165" width="8.7265625" style="26" customWidth="1"/>
    <col min="16166" max="16166" width="14.26953125" style="26" customWidth="1"/>
    <col min="16167" max="16168" width="3.26953125" style="26" customWidth="1"/>
    <col min="16169" max="16384" width="8.1796875" style="26"/>
  </cols>
  <sheetData>
    <row r="1" spans="1:45" s="10" customFormat="1" ht="26.1">
      <c r="A1" s="334" t="s">
        <v>0</v>
      </c>
      <c r="B1" s="335"/>
      <c r="C1" s="335"/>
      <c r="D1" s="336"/>
      <c r="E1" s="321" t="s">
        <v>1</v>
      </c>
      <c r="F1" s="322"/>
      <c r="G1" s="337" t="s">
        <v>2</v>
      </c>
      <c r="H1" s="338"/>
      <c r="I1" s="338"/>
      <c r="J1" s="338"/>
      <c r="K1" s="338"/>
      <c r="L1" s="338"/>
      <c r="M1" s="338"/>
      <c r="N1" s="338"/>
      <c r="O1" s="339"/>
      <c r="P1" s="1" t="s">
        <v>3</v>
      </c>
      <c r="Q1" s="337"/>
      <c r="R1" s="338"/>
      <c r="S1" s="338"/>
      <c r="T1" s="339"/>
      <c r="U1" s="2" t="s">
        <v>4</v>
      </c>
      <c r="V1" s="548"/>
      <c r="W1" s="548"/>
      <c r="X1" s="548"/>
      <c r="Y1" s="548"/>
      <c r="Z1" s="1" t="s">
        <v>5</v>
      </c>
      <c r="AA1" s="3"/>
      <c r="AB1" s="554"/>
      <c r="AC1" s="554"/>
      <c r="AD1" s="554"/>
      <c r="AE1" s="554"/>
      <c r="AF1" s="554"/>
      <c r="AG1" s="554"/>
      <c r="AH1" s="554"/>
      <c r="AI1" s="555"/>
      <c r="AJ1" s="4" t="s">
        <v>6</v>
      </c>
      <c r="AK1" s="5"/>
      <c r="AL1" s="6" t="str">
        <f>IF(集計チェック!Q14="販売する","プログラム購入","")</f>
        <v/>
      </c>
      <c r="AM1" s="546"/>
      <c r="AN1" s="547"/>
      <c r="AO1" s="7"/>
      <c r="AP1" s="8"/>
      <c r="AQ1" s="9"/>
      <c r="AR1" s="9"/>
      <c r="AS1" s="9"/>
    </row>
    <row r="2" spans="1:45" s="10" customFormat="1" ht="18" customHeight="1">
      <c r="A2" s="318">
        <f>印刷!B12</f>
        <v>0</v>
      </c>
      <c r="B2" s="319"/>
      <c r="C2" s="319"/>
      <c r="D2" s="320"/>
      <c r="E2" s="321" t="s">
        <v>7</v>
      </c>
      <c r="F2" s="322"/>
      <c r="G2" s="323">
        <v>45382</v>
      </c>
      <c r="H2" s="324"/>
      <c r="I2" s="321" t="s">
        <v>8</v>
      </c>
      <c r="J2" s="322"/>
      <c r="K2" s="325" t="s">
        <v>9</v>
      </c>
      <c r="L2" s="326"/>
      <c r="M2" s="326"/>
      <c r="N2" s="326"/>
      <c r="O2" s="327"/>
      <c r="P2" s="1" t="s">
        <v>10</v>
      </c>
      <c r="Q2" s="548"/>
      <c r="R2" s="548"/>
      <c r="S2" s="548"/>
      <c r="T2" s="548"/>
      <c r="U2" s="2" t="s">
        <v>11</v>
      </c>
      <c r="V2" s="548"/>
      <c r="W2" s="548"/>
      <c r="X2" s="548"/>
      <c r="Y2" s="548"/>
      <c r="Z2" s="11" t="s">
        <v>12</v>
      </c>
      <c r="AA2" s="549"/>
      <c r="AB2" s="550"/>
      <c r="AC2" s="550"/>
      <c r="AD2" s="551"/>
      <c r="AE2" s="12" t="s">
        <v>13</v>
      </c>
      <c r="AF2" s="552"/>
      <c r="AG2" s="553"/>
      <c r="AH2" s="553"/>
      <c r="AI2" s="553"/>
      <c r="AJ2" s="4" t="s">
        <v>14</v>
      </c>
      <c r="AK2" s="5"/>
      <c r="AL2" s="13" t="s">
        <v>15</v>
      </c>
      <c r="AM2" s="556" t="s">
        <v>16</v>
      </c>
      <c r="AN2" s="557"/>
      <c r="AO2" s="7"/>
      <c r="AP2" s="8"/>
      <c r="AQ2" s="9"/>
      <c r="AR2" s="9"/>
      <c r="AS2" s="9"/>
    </row>
    <row r="3" spans="1:45" s="10" customFormat="1" ht="6.8" customHeight="1" thickBot="1">
      <c r="A3" s="14"/>
      <c r="B3" s="14"/>
      <c r="C3" s="14"/>
      <c r="D3" s="14"/>
      <c r="E3" s="15"/>
      <c r="F3" s="15"/>
      <c r="G3" s="16"/>
      <c r="H3" s="16"/>
      <c r="I3" s="15"/>
      <c r="J3" s="15"/>
      <c r="K3" s="17"/>
      <c r="L3" s="17"/>
      <c r="M3" s="17"/>
      <c r="N3" s="17"/>
      <c r="O3" s="17"/>
      <c r="P3" s="18"/>
      <c r="Q3" s="19"/>
      <c r="R3" s="19"/>
      <c r="S3" s="19"/>
      <c r="T3" s="19"/>
      <c r="U3" s="20"/>
      <c r="V3" s="19"/>
      <c r="W3" s="19"/>
      <c r="X3" s="19"/>
      <c r="Y3" s="19"/>
      <c r="Z3" s="18"/>
      <c r="AA3" s="21"/>
      <c r="AB3" s="21"/>
      <c r="AC3" s="21"/>
      <c r="AD3" s="21"/>
      <c r="AE3" s="15"/>
      <c r="AF3" s="16"/>
      <c r="AG3" s="16"/>
      <c r="AH3" s="16"/>
      <c r="AI3" s="16"/>
      <c r="AJ3" s="22"/>
      <c r="AK3" s="23"/>
      <c r="AL3" s="24"/>
      <c r="AM3" s="23"/>
      <c r="AN3" s="25"/>
      <c r="AO3" s="7"/>
      <c r="AP3" s="8"/>
      <c r="AQ3" s="9"/>
      <c r="AR3" s="9"/>
      <c r="AS3" s="9"/>
    </row>
    <row r="4" spans="1:45" ht="13.5" customHeight="1">
      <c r="A4" s="348" t="s">
        <v>17</v>
      </c>
      <c r="B4" s="350" t="s">
        <v>18</v>
      </c>
      <c r="C4" s="352" t="s">
        <v>19</v>
      </c>
      <c r="D4" s="353"/>
      <c r="E4" s="352" t="s">
        <v>20</v>
      </c>
      <c r="F4" s="353"/>
      <c r="G4" s="354" t="s">
        <v>21</v>
      </c>
      <c r="H4" s="356" t="s">
        <v>22</v>
      </c>
      <c r="I4" s="356" t="s">
        <v>23</v>
      </c>
      <c r="J4" s="356" t="s">
        <v>24</v>
      </c>
      <c r="K4" s="356" t="s">
        <v>25</v>
      </c>
      <c r="L4" s="356" t="s">
        <v>26</v>
      </c>
      <c r="M4" s="360" t="s">
        <v>27</v>
      </c>
      <c r="N4" s="362" t="s">
        <v>28</v>
      </c>
      <c r="O4" s="364" t="s">
        <v>29</v>
      </c>
      <c r="P4" s="366" t="s">
        <v>30</v>
      </c>
      <c r="Q4" s="368" t="s">
        <v>31</v>
      </c>
      <c r="R4" s="369"/>
      <c r="S4" s="370" t="s">
        <v>32</v>
      </c>
      <c r="T4" s="372" t="s">
        <v>33</v>
      </c>
      <c r="U4" s="374" t="s">
        <v>34</v>
      </c>
      <c r="V4" s="376" t="s">
        <v>31</v>
      </c>
      <c r="W4" s="377"/>
      <c r="X4" s="378" t="s">
        <v>32</v>
      </c>
      <c r="Y4" s="358" t="s">
        <v>33</v>
      </c>
      <c r="Z4" s="382" t="s">
        <v>35</v>
      </c>
      <c r="AA4" s="384" t="s">
        <v>31</v>
      </c>
      <c r="AB4" s="385"/>
      <c r="AC4" s="386" t="s">
        <v>32</v>
      </c>
      <c r="AD4" s="388" t="s">
        <v>33</v>
      </c>
      <c r="AE4" s="390" t="s">
        <v>36</v>
      </c>
      <c r="AF4" s="392" t="s">
        <v>31</v>
      </c>
      <c r="AG4" s="393"/>
      <c r="AH4" s="394" t="s">
        <v>32</v>
      </c>
      <c r="AI4" s="396" t="s">
        <v>33</v>
      </c>
      <c r="AJ4" s="398" t="s">
        <v>37</v>
      </c>
      <c r="AK4" s="400" t="s">
        <v>31</v>
      </c>
      <c r="AL4" s="401"/>
      <c r="AM4" s="402" t="s">
        <v>32</v>
      </c>
      <c r="AN4" s="380" t="s">
        <v>33</v>
      </c>
    </row>
    <row r="5" spans="1:45" ht="13.5" customHeight="1" thickBot="1">
      <c r="A5" s="349"/>
      <c r="B5" s="351"/>
      <c r="C5" s="27" t="s">
        <v>38</v>
      </c>
      <c r="D5" s="27" t="s">
        <v>39</v>
      </c>
      <c r="E5" s="27" t="s">
        <v>40</v>
      </c>
      <c r="F5" s="27" t="s">
        <v>41</v>
      </c>
      <c r="G5" s="355"/>
      <c r="H5" s="357"/>
      <c r="I5" s="357"/>
      <c r="J5" s="357"/>
      <c r="K5" s="357"/>
      <c r="L5" s="357"/>
      <c r="M5" s="361"/>
      <c r="N5" s="363"/>
      <c r="O5" s="365"/>
      <c r="P5" s="367"/>
      <c r="Q5" s="28" t="s">
        <v>42</v>
      </c>
      <c r="R5" s="28" t="s">
        <v>43</v>
      </c>
      <c r="S5" s="371"/>
      <c r="T5" s="373"/>
      <c r="U5" s="375"/>
      <c r="V5" s="29" t="s">
        <v>42</v>
      </c>
      <c r="W5" s="29" t="s">
        <v>43</v>
      </c>
      <c r="X5" s="379"/>
      <c r="Y5" s="359"/>
      <c r="Z5" s="383"/>
      <c r="AA5" s="30" t="s">
        <v>42</v>
      </c>
      <c r="AB5" s="30" t="s">
        <v>43</v>
      </c>
      <c r="AC5" s="387"/>
      <c r="AD5" s="389"/>
      <c r="AE5" s="391"/>
      <c r="AF5" s="31" t="s">
        <v>42</v>
      </c>
      <c r="AG5" s="31" t="s">
        <v>43</v>
      </c>
      <c r="AH5" s="395"/>
      <c r="AI5" s="397"/>
      <c r="AJ5" s="399"/>
      <c r="AK5" s="32" t="s">
        <v>42</v>
      </c>
      <c r="AL5" s="32" t="s">
        <v>43</v>
      </c>
      <c r="AM5" s="403"/>
      <c r="AN5" s="381"/>
    </row>
    <row r="6" spans="1:45" ht="18" customHeight="1" thickTop="1">
      <c r="A6" s="33" t="s">
        <v>44</v>
      </c>
      <c r="B6" s="34" t="s">
        <v>45</v>
      </c>
      <c r="C6" s="35" t="s">
        <v>46</v>
      </c>
      <c r="D6" s="35" t="s">
        <v>47</v>
      </c>
      <c r="E6" s="35" t="s">
        <v>48</v>
      </c>
      <c r="F6" s="36" t="s">
        <v>49</v>
      </c>
      <c r="G6" s="37" t="s">
        <v>50</v>
      </c>
      <c r="H6" s="38" t="s">
        <v>51</v>
      </c>
      <c r="I6" s="39" t="s">
        <v>52</v>
      </c>
      <c r="J6" s="40" t="s">
        <v>53</v>
      </c>
      <c r="K6" s="40">
        <v>2001</v>
      </c>
      <c r="L6" s="40" t="s">
        <v>54</v>
      </c>
      <c r="M6" s="40" t="s">
        <v>55</v>
      </c>
      <c r="N6" s="41" t="s">
        <v>56</v>
      </c>
      <c r="O6" s="42" t="s">
        <v>57</v>
      </c>
      <c r="P6" s="43" t="s">
        <v>58</v>
      </c>
      <c r="Q6" s="44" t="s">
        <v>59</v>
      </c>
      <c r="R6" s="45" t="s">
        <v>60</v>
      </c>
      <c r="S6" s="46" t="s">
        <v>61</v>
      </c>
      <c r="T6" s="47" t="s">
        <v>61</v>
      </c>
      <c r="U6" s="43" t="s">
        <v>62</v>
      </c>
      <c r="V6" s="44" t="s">
        <v>63</v>
      </c>
      <c r="W6" s="45" t="s">
        <v>64</v>
      </c>
      <c r="X6" s="46"/>
      <c r="Y6" s="47" t="s">
        <v>65</v>
      </c>
      <c r="Z6" s="43" t="s">
        <v>66</v>
      </c>
      <c r="AA6" s="44" t="s">
        <v>67</v>
      </c>
      <c r="AB6" s="45" t="s">
        <v>68</v>
      </c>
      <c r="AC6" s="46" t="s">
        <v>61</v>
      </c>
      <c r="AD6" s="47" t="s">
        <v>61</v>
      </c>
      <c r="AE6" s="43" t="s">
        <v>69</v>
      </c>
      <c r="AF6" s="44" t="s">
        <v>70</v>
      </c>
      <c r="AG6" s="45" t="s">
        <v>68</v>
      </c>
      <c r="AH6" s="48" t="s">
        <v>71</v>
      </c>
      <c r="AI6" s="47" t="s">
        <v>61</v>
      </c>
      <c r="AJ6" s="43" t="s">
        <v>72</v>
      </c>
      <c r="AK6" s="44" t="s">
        <v>73</v>
      </c>
      <c r="AL6" s="45" t="s">
        <v>64</v>
      </c>
      <c r="AM6" s="49"/>
      <c r="AN6" s="47" t="s">
        <v>61</v>
      </c>
    </row>
    <row r="7" spans="1:45" ht="18" customHeight="1">
      <c r="A7" s="50" t="s">
        <v>44</v>
      </c>
      <c r="B7" s="51">
        <v>4567</v>
      </c>
      <c r="C7" s="52" t="s">
        <v>74</v>
      </c>
      <c r="D7" s="52" t="s">
        <v>75</v>
      </c>
      <c r="E7" s="52" t="s">
        <v>76</v>
      </c>
      <c r="F7" s="53" t="s">
        <v>77</v>
      </c>
      <c r="G7" s="54" t="s">
        <v>78</v>
      </c>
      <c r="H7" s="55" t="s">
        <v>79</v>
      </c>
      <c r="I7" s="56" t="s">
        <v>80</v>
      </c>
      <c r="J7" s="57" t="s">
        <v>81</v>
      </c>
      <c r="K7" s="57">
        <v>1980</v>
      </c>
      <c r="L7" s="57" t="s">
        <v>82</v>
      </c>
      <c r="M7" s="57" t="s">
        <v>55</v>
      </c>
      <c r="N7" s="58" t="s">
        <v>83</v>
      </c>
      <c r="O7" s="59" t="s">
        <v>84</v>
      </c>
      <c r="P7" s="60" t="s">
        <v>85</v>
      </c>
      <c r="Q7" s="61" t="s">
        <v>86</v>
      </c>
      <c r="R7" s="62" t="s">
        <v>87</v>
      </c>
      <c r="S7" s="63"/>
      <c r="T7" s="64"/>
      <c r="U7" s="60" t="s">
        <v>88</v>
      </c>
      <c r="V7" s="61" t="s">
        <v>89</v>
      </c>
      <c r="W7" s="62" t="s">
        <v>90</v>
      </c>
      <c r="X7" s="65" t="s">
        <v>91</v>
      </c>
      <c r="Y7" s="64"/>
      <c r="Z7" s="60" t="s">
        <v>92</v>
      </c>
      <c r="AA7" s="61" t="s">
        <v>93</v>
      </c>
      <c r="AB7" s="62" t="s">
        <v>94</v>
      </c>
      <c r="AC7" s="63"/>
      <c r="AD7" s="64"/>
      <c r="AE7" s="60" t="s">
        <v>95</v>
      </c>
      <c r="AF7" s="61" t="s">
        <v>96</v>
      </c>
      <c r="AG7" s="62"/>
      <c r="AH7" s="65"/>
      <c r="AI7" s="64"/>
      <c r="AJ7" s="66" t="s">
        <v>97</v>
      </c>
      <c r="AK7" s="67" t="s">
        <v>98</v>
      </c>
      <c r="AL7" s="68"/>
      <c r="AM7" s="69"/>
      <c r="AN7" s="64"/>
    </row>
    <row r="8" spans="1:45" ht="18" customHeight="1">
      <c r="A8" s="70" t="str">
        <f>IF($C8&amp;$D8="","",1)</f>
        <v/>
      </c>
      <c r="B8" s="71">
        <v>0</v>
      </c>
      <c r="C8" s="72"/>
      <c r="D8" s="72"/>
      <c r="E8" s="72"/>
      <c r="F8" s="73"/>
      <c r="G8" s="74"/>
      <c r="H8" s="75"/>
      <c r="I8" s="76"/>
      <c r="J8" s="77"/>
      <c r="K8" s="78"/>
      <c r="L8" s="78"/>
      <c r="M8" s="77"/>
      <c r="N8" s="79"/>
      <c r="O8" s="80"/>
      <c r="P8" s="81"/>
      <c r="Q8" s="82"/>
      <c r="R8" s="83"/>
      <c r="S8" s="84"/>
      <c r="T8" s="85"/>
      <c r="U8" s="81"/>
      <c r="V8" s="82"/>
      <c r="W8" s="83"/>
      <c r="X8" s="84"/>
      <c r="Y8" s="85"/>
      <c r="Z8" s="81"/>
      <c r="AA8" s="82"/>
      <c r="AB8" s="83"/>
      <c r="AC8" s="86"/>
      <c r="AD8" s="85"/>
      <c r="AE8" s="81"/>
      <c r="AF8" s="82"/>
      <c r="AG8" s="83"/>
      <c r="AH8" s="87"/>
      <c r="AI8" s="85"/>
      <c r="AJ8" s="81"/>
      <c r="AK8" s="82"/>
      <c r="AL8" s="88"/>
      <c r="AM8" s="86"/>
      <c r="AN8" s="85"/>
    </row>
    <row r="9" spans="1:45" ht="18" customHeight="1">
      <c r="A9" s="89" t="str">
        <f>IF($C9&amp;$D9="","",COUNT($A$8:A8)+1)</f>
        <v/>
      </c>
      <c r="B9" s="90">
        <v>0</v>
      </c>
      <c r="C9" s="91"/>
      <c r="D9" s="91"/>
      <c r="E9" s="91"/>
      <c r="F9" s="92"/>
      <c r="G9" s="93"/>
      <c r="H9" s="94"/>
      <c r="I9" s="95"/>
      <c r="J9" s="96"/>
      <c r="K9" s="97"/>
      <c r="L9" s="97"/>
      <c r="M9" s="96"/>
      <c r="N9" s="98"/>
      <c r="O9" s="99"/>
      <c r="P9" s="100"/>
      <c r="Q9" s="101"/>
      <c r="R9" s="102"/>
      <c r="S9" s="103"/>
      <c r="T9" s="104"/>
      <c r="U9" s="100"/>
      <c r="V9" s="101"/>
      <c r="W9" s="102"/>
      <c r="X9" s="105"/>
      <c r="Y9" s="104"/>
      <c r="Z9" s="100"/>
      <c r="AA9" s="101"/>
      <c r="AB9" s="102"/>
      <c r="AC9" s="103"/>
      <c r="AD9" s="104"/>
      <c r="AE9" s="100"/>
      <c r="AF9" s="101"/>
      <c r="AG9" s="102"/>
      <c r="AH9" s="106"/>
      <c r="AI9" s="104"/>
      <c r="AJ9" s="100"/>
      <c r="AK9" s="101"/>
      <c r="AL9" s="107"/>
      <c r="AM9" s="103"/>
      <c r="AN9" s="104"/>
    </row>
    <row r="10" spans="1:45" ht="18" customHeight="1">
      <c r="A10" s="89" t="str">
        <f>IF($C10&amp;$D10="","",COUNT($A$8:A9)+1)</f>
        <v/>
      </c>
      <c r="B10" s="90">
        <v>0</v>
      </c>
      <c r="C10" s="91"/>
      <c r="D10" s="91"/>
      <c r="E10" s="91"/>
      <c r="F10" s="92"/>
      <c r="G10" s="93"/>
      <c r="H10" s="94"/>
      <c r="I10" s="95"/>
      <c r="J10" s="96"/>
      <c r="K10" s="97"/>
      <c r="L10" s="97"/>
      <c r="M10" s="96"/>
      <c r="N10" s="98"/>
      <c r="O10" s="99"/>
      <c r="P10" s="100"/>
      <c r="Q10" s="101"/>
      <c r="R10" s="102"/>
      <c r="S10" s="103"/>
      <c r="T10" s="104"/>
      <c r="U10" s="100"/>
      <c r="V10" s="101"/>
      <c r="W10" s="102"/>
      <c r="X10" s="103"/>
      <c r="Y10" s="104"/>
      <c r="Z10" s="100"/>
      <c r="AA10" s="101"/>
      <c r="AB10" s="102"/>
      <c r="AC10" s="103"/>
      <c r="AD10" s="104"/>
      <c r="AE10" s="100"/>
      <c r="AF10" s="101"/>
      <c r="AG10" s="102"/>
      <c r="AH10" s="106"/>
      <c r="AI10" s="104"/>
      <c r="AJ10" s="100"/>
      <c r="AK10" s="101"/>
      <c r="AL10" s="107"/>
      <c r="AM10" s="103"/>
      <c r="AN10" s="104"/>
    </row>
    <row r="11" spans="1:45" ht="18" customHeight="1">
      <c r="A11" s="89" t="str">
        <f>IF($C11&amp;$D11="","",COUNT($A$8:A10)+1)</f>
        <v/>
      </c>
      <c r="B11" s="90">
        <v>0</v>
      </c>
      <c r="C11" s="91"/>
      <c r="D11" s="91"/>
      <c r="E11" s="91"/>
      <c r="F11" s="92"/>
      <c r="G11" s="93"/>
      <c r="H11" s="94"/>
      <c r="I11" s="95"/>
      <c r="J11" s="96"/>
      <c r="K11" s="97"/>
      <c r="L11" s="97"/>
      <c r="M11" s="96"/>
      <c r="N11" s="98"/>
      <c r="O11" s="99"/>
      <c r="P11" s="100"/>
      <c r="Q11" s="101"/>
      <c r="R11" s="102"/>
      <c r="S11" s="105"/>
      <c r="T11" s="104"/>
      <c r="U11" s="100"/>
      <c r="V11" s="101"/>
      <c r="W11" s="102"/>
      <c r="X11" s="103"/>
      <c r="Y11" s="104"/>
      <c r="Z11" s="100"/>
      <c r="AA11" s="101"/>
      <c r="AB11" s="102"/>
      <c r="AC11" s="103"/>
      <c r="AD11" s="104"/>
      <c r="AE11" s="100"/>
      <c r="AF11" s="101"/>
      <c r="AG11" s="102"/>
      <c r="AH11" s="106"/>
      <c r="AI11" s="104"/>
      <c r="AJ11" s="100"/>
      <c r="AK11" s="101"/>
      <c r="AL11" s="107"/>
      <c r="AM11" s="103"/>
      <c r="AN11" s="104"/>
    </row>
    <row r="12" spans="1:45" ht="18" customHeight="1">
      <c r="A12" s="108" t="str">
        <f>IF($C12&amp;$D12="","",COUNT($A$8:A11)+1)</f>
        <v/>
      </c>
      <c r="B12" s="109">
        <v>0</v>
      </c>
      <c r="C12" s="110"/>
      <c r="D12" s="110"/>
      <c r="E12" s="110"/>
      <c r="F12" s="111"/>
      <c r="G12" s="112"/>
      <c r="H12" s="113"/>
      <c r="I12" s="114"/>
      <c r="J12" s="115"/>
      <c r="K12" s="116"/>
      <c r="L12" s="116"/>
      <c r="M12" s="115"/>
      <c r="N12" s="117"/>
      <c r="O12" s="118"/>
      <c r="P12" s="119"/>
      <c r="Q12" s="120"/>
      <c r="R12" s="121"/>
      <c r="S12" s="122"/>
      <c r="T12" s="123"/>
      <c r="U12" s="119"/>
      <c r="V12" s="120"/>
      <c r="W12" s="121"/>
      <c r="X12" s="122"/>
      <c r="Y12" s="123"/>
      <c r="Z12" s="119"/>
      <c r="AA12" s="120"/>
      <c r="AB12" s="121"/>
      <c r="AC12" s="122"/>
      <c r="AD12" s="123"/>
      <c r="AE12" s="119"/>
      <c r="AF12" s="120"/>
      <c r="AG12" s="121"/>
      <c r="AH12" s="124"/>
      <c r="AI12" s="123"/>
      <c r="AJ12" s="119"/>
      <c r="AK12" s="120"/>
      <c r="AL12" s="125"/>
      <c r="AM12" s="122"/>
      <c r="AN12" s="123"/>
    </row>
    <row r="13" spans="1:45" ht="18" customHeight="1">
      <c r="A13" s="89" t="str">
        <f>IF($C13&amp;$D13="","",COUNT($A$8:A12)+1)</f>
        <v/>
      </c>
      <c r="B13" s="90">
        <v>0</v>
      </c>
      <c r="C13" s="126"/>
      <c r="D13" s="91"/>
      <c r="E13" s="91"/>
      <c r="F13" s="92"/>
      <c r="G13" s="93"/>
      <c r="H13" s="94"/>
      <c r="I13" s="95"/>
      <c r="J13" s="96"/>
      <c r="K13" s="97"/>
      <c r="L13" s="97"/>
      <c r="M13" s="96"/>
      <c r="N13" s="79"/>
      <c r="O13" s="80"/>
      <c r="P13" s="127"/>
      <c r="Q13" s="128"/>
      <c r="R13" s="129"/>
      <c r="S13" s="130"/>
      <c r="T13" s="131"/>
      <c r="U13" s="127"/>
      <c r="V13" s="128"/>
      <c r="W13" s="129"/>
      <c r="X13" s="130"/>
      <c r="Y13" s="131"/>
      <c r="Z13" s="127"/>
      <c r="AA13" s="128"/>
      <c r="AB13" s="129"/>
      <c r="AC13" s="132"/>
      <c r="AD13" s="131"/>
      <c r="AE13" s="127"/>
      <c r="AF13" s="128"/>
      <c r="AG13" s="129"/>
      <c r="AH13" s="133"/>
      <c r="AI13" s="131"/>
      <c r="AJ13" s="127"/>
      <c r="AK13" s="128"/>
      <c r="AL13" s="134"/>
      <c r="AM13" s="132"/>
      <c r="AN13" s="131"/>
    </row>
    <row r="14" spans="1:45" ht="18" customHeight="1">
      <c r="A14" s="89" t="str">
        <f>IF($C14&amp;$D14="","",COUNT($A$8:A13)+1)</f>
        <v/>
      </c>
      <c r="B14" s="90">
        <v>0</v>
      </c>
      <c r="C14" s="91"/>
      <c r="D14" s="91"/>
      <c r="E14" s="91"/>
      <c r="F14" s="92"/>
      <c r="G14" s="93"/>
      <c r="H14" s="94"/>
      <c r="I14" s="95"/>
      <c r="J14" s="96"/>
      <c r="K14" s="96"/>
      <c r="L14" s="96"/>
      <c r="M14" s="96"/>
      <c r="N14" s="98"/>
      <c r="O14" s="99"/>
      <c r="P14" s="100"/>
      <c r="Q14" s="101"/>
      <c r="R14" s="107"/>
      <c r="S14" s="103"/>
      <c r="T14" s="104"/>
      <c r="U14" s="100"/>
      <c r="V14" s="101"/>
      <c r="W14" s="107"/>
      <c r="X14" s="103"/>
      <c r="Y14" s="104"/>
      <c r="Z14" s="100"/>
      <c r="AA14" s="101"/>
      <c r="AB14" s="107"/>
      <c r="AC14" s="103"/>
      <c r="AD14" s="104"/>
      <c r="AE14" s="100"/>
      <c r="AF14" s="101"/>
      <c r="AG14" s="107"/>
      <c r="AH14" s="106"/>
      <c r="AI14" s="104"/>
      <c r="AJ14" s="100"/>
      <c r="AK14" s="101"/>
      <c r="AL14" s="107"/>
      <c r="AM14" s="103"/>
      <c r="AN14" s="104"/>
    </row>
    <row r="15" spans="1:45" ht="18" customHeight="1">
      <c r="A15" s="89" t="str">
        <f>IF($C15&amp;$D15="","",COUNT($A$8:A14)+1)</f>
        <v/>
      </c>
      <c r="B15" s="90">
        <v>0</v>
      </c>
      <c r="C15" s="91"/>
      <c r="D15" s="91"/>
      <c r="E15" s="91"/>
      <c r="F15" s="92"/>
      <c r="G15" s="93"/>
      <c r="H15" s="94"/>
      <c r="I15" s="95"/>
      <c r="J15" s="96"/>
      <c r="K15" s="96"/>
      <c r="L15" s="96"/>
      <c r="M15" s="96"/>
      <c r="N15" s="98"/>
      <c r="O15" s="99"/>
      <c r="P15" s="100"/>
      <c r="Q15" s="101"/>
      <c r="R15" s="107"/>
      <c r="S15" s="103"/>
      <c r="T15" s="104"/>
      <c r="U15" s="100"/>
      <c r="V15" s="101"/>
      <c r="W15" s="107"/>
      <c r="X15" s="103"/>
      <c r="Y15" s="104"/>
      <c r="Z15" s="100"/>
      <c r="AA15" s="101"/>
      <c r="AB15" s="107"/>
      <c r="AC15" s="103"/>
      <c r="AD15" s="104"/>
      <c r="AE15" s="100"/>
      <c r="AF15" s="101"/>
      <c r="AG15" s="107"/>
      <c r="AH15" s="106"/>
      <c r="AI15" s="104"/>
      <c r="AJ15" s="100"/>
      <c r="AK15" s="101"/>
      <c r="AL15" s="107"/>
      <c r="AM15" s="103"/>
      <c r="AN15" s="104"/>
    </row>
    <row r="16" spans="1:45" ht="18" customHeight="1">
      <c r="A16" s="89" t="str">
        <f>IF($C16&amp;$D16="","",COUNT($A$8:A15)+1)</f>
        <v/>
      </c>
      <c r="B16" s="90">
        <v>0</v>
      </c>
      <c r="C16" s="91"/>
      <c r="D16" s="91"/>
      <c r="E16" s="91"/>
      <c r="F16" s="92"/>
      <c r="G16" s="93"/>
      <c r="H16" s="94"/>
      <c r="I16" s="95"/>
      <c r="J16" s="96"/>
      <c r="K16" s="96"/>
      <c r="L16" s="96"/>
      <c r="M16" s="96"/>
      <c r="N16" s="98"/>
      <c r="O16" s="99"/>
      <c r="P16" s="100"/>
      <c r="Q16" s="101"/>
      <c r="R16" s="107"/>
      <c r="S16" s="103"/>
      <c r="T16" s="104"/>
      <c r="U16" s="100"/>
      <c r="V16" s="101"/>
      <c r="W16" s="107"/>
      <c r="X16" s="103"/>
      <c r="Y16" s="104"/>
      <c r="Z16" s="100"/>
      <c r="AA16" s="101"/>
      <c r="AB16" s="107"/>
      <c r="AC16" s="103"/>
      <c r="AD16" s="104"/>
      <c r="AE16" s="100"/>
      <c r="AF16" s="101"/>
      <c r="AG16" s="107"/>
      <c r="AH16" s="106"/>
      <c r="AI16" s="104"/>
      <c r="AJ16" s="100"/>
      <c r="AK16" s="101"/>
      <c r="AL16" s="107"/>
      <c r="AM16" s="103"/>
      <c r="AN16" s="104"/>
    </row>
    <row r="17" spans="1:40" ht="18" customHeight="1">
      <c r="A17" s="108" t="str">
        <f>IF($C17&amp;$D17="","",COUNT($A$8:A16)+1)</f>
        <v/>
      </c>
      <c r="B17" s="109">
        <v>0</v>
      </c>
      <c r="C17" s="110"/>
      <c r="D17" s="110"/>
      <c r="E17" s="110"/>
      <c r="F17" s="111"/>
      <c r="G17" s="112"/>
      <c r="H17" s="113"/>
      <c r="I17" s="114"/>
      <c r="J17" s="115"/>
      <c r="K17" s="115"/>
      <c r="L17" s="115"/>
      <c r="M17" s="115"/>
      <c r="N17" s="117"/>
      <c r="O17" s="118"/>
      <c r="P17" s="119"/>
      <c r="Q17" s="120"/>
      <c r="R17" s="125"/>
      <c r="S17" s="122"/>
      <c r="T17" s="123"/>
      <c r="U17" s="119"/>
      <c r="V17" s="120"/>
      <c r="W17" s="125"/>
      <c r="X17" s="122"/>
      <c r="Y17" s="123"/>
      <c r="Z17" s="119"/>
      <c r="AA17" s="120"/>
      <c r="AB17" s="125"/>
      <c r="AC17" s="122"/>
      <c r="AD17" s="123"/>
      <c r="AE17" s="119"/>
      <c r="AF17" s="120"/>
      <c r="AG17" s="125"/>
      <c r="AH17" s="124"/>
      <c r="AI17" s="123"/>
      <c r="AJ17" s="119"/>
      <c r="AK17" s="120"/>
      <c r="AL17" s="125"/>
      <c r="AM17" s="122"/>
      <c r="AN17" s="123"/>
    </row>
    <row r="18" spans="1:40" ht="18" customHeight="1">
      <c r="A18" s="89" t="str">
        <f>IF($C18&amp;$D18="","",COUNT($A$8:A17)+1)</f>
        <v/>
      </c>
      <c r="B18" s="90">
        <v>0</v>
      </c>
      <c r="C18" s="91"/>
      <c r="D18" s="91"/>
      <c r="E18" s="91"/>
      <c r="F18" s="92"/>
      <c r="G18" s="93"/>
      <c r="H18" s="94"/>
      <c r="I18" s="95"/>
      <c r="J18" s="96"/>
      <c r="K18" s="96"/>
      <c r="L18" s="96"/>
      <c r="M18" s="96"/>
      <c r="N18" s="79"/>
      <c r="O18" s="80"/>
      <c r="P18" s="127"/>
      <c r="Q18" s="128"/>
      <c r="R18" s="134"/>
      <c r="S18" s="132"/>
      <c r="T18" s="131"/>
      <c r="U18" s="127"/>
      <c r="V18" s="128"/>
      <c r="W18" s="134"/>
      <c r="X18" s="132"/>
      <c r="Y18" s="131"/>
      <c r="Z18" s="127"/>
      <c r="AA18" s="128"/>
      <c r="AB18" s="134"/>
      <c r="AC18" s="132"/>
      <c r="AD18" s="131"/>
      <c r="AE18" s="127"/>
      <c r="AF18" s="128"/>
      <c r="AG18" s="134"/>
      <c r="AH18" s="133"/>
      <c r="AI18" s="131"/>
      <c r="AJ18" s="127"/>
      <c r="AK18" s="128"/>
      <c r="AL18" s="134"/>
      <c r="AM18" s="132"/>
      <c r="AN18" s="131"/>
    </row>
    <row r="19" spans="1:40" ht="18" customHeight="1">
      <c r="A19" s="89" t="str">
        <f>IF($C19&amp;$D19="","",COUNT($A$8:A18)+1)</f>
        <v/>
      </c>
      <c r="B19" s="90">
        <v>0</v>
      </c>
      <c r="C19" s="91"/>
      <c r="D19" s="91"/>
      <c r="E19" s="91"/>
      <c r="F19" s="92"/>
      <c r="G19" s="93"/>
      <c r="H19" s="94"/>
      <c r="I19" s="95"/>
      <c r="J19" s="96"/>
      <c r="K19" s="96"/>
      <c r="L19" s="96"/>
      <c r="M19" s="96"/>
      <c r="N19" s="98"/>
      <c r="O19" s="99"/>
      <c r="P19" s="100"/>
      <c r="Q19" s="101"/>
      <c r="R19" s="107"/>
      <c r="S19" s="103"/>
      <c r="T19" s="104"/>
      <c r="U19" s="100"/>
      <c r="V19" s="101"/>
      <c r="W19" s="107"/>
      <c r="X19" s="103"/>
      <c r="Y19" s="104"/>
      <c r="Z19" s="100"/>
      <c r="AA19" s="101"/>
      <c r="AB19" s="107"/>
      <c r="AC19" s="103"/>
      <c r="AD19" s="104"/>
      <c r="AE19" s="100"/>
      <c r="AF19" s="101"/>
      <c r="AG19" s="107"/>
      <c r="AH19" s="106"/>
      <c r="AI19" s="104"/>
      <c r="AJ19" s="100"/>
      <c r="AK19" s="101"/>
      <c r="AL19" s="107"/>
      <c r="AM19" s="103"/>
      <c r="AN19" s="104"/>
    </row>
    <row r="20" spans="1:40" ht="18" customHeight="1">
      <c r="A20" s="89" t="str">
        <f>IF($C20&amp;$D20="","",COUNT($A$8:A19)+1)</f>
        <v/>
      </c>
      <c r="B20" s="90"/>
      <c r="C20" s="91"/>
      <c r="D20" s="91"/>
      <c r="E20" s="91"/>
      <c r="F20" s="92"/>
      <c r="G20" s="93"/>
      <c r="H20" s="94"/>
      <c r="I20" s="95"/>
      <c r="J20" s="96"/>
      <c r="K20" s="96"/>
      <c r="L20" s="96"/>
      <c r="M20" s="96"/>
      <c r="N20" s="98"/>
      <c r="O20" s="99"/>
      <c r="P20" s="100"/>
      <c r="Q20" s="101"/>
      <c r="R20" s="107"/>
      <c r="S20" s="103"/>
      <c r="T20" s="104"/>
      <c r="U20" s="100"/>
      <c r="V20" s="101"/>
      <c r="W20" s="107"/>
      <c r="X20" s="103"/>
      <c r="Y20" s="104"/>
      <c r="Z20" s="100"/>
      <c r="AA20" s="101"/>
      <c r="AB20" s="107"/>
      <c r="AC20" s="103"/>
      <c r="AD20" s="104"/>
      <c r="AE20" s="100"/>
      <c r="AF20" s="101"/>
      <c r="AG20" s="107"/>
      <c r="AH20" s="106"/>
      <c r="AI20" s="104"/>
      <c r="AJ20" s="100"/>
      <c r="AK20" s="101"/>
      <c r="AL20" s="107"/>
      <c r="AM20" s="103"/>
      <c r="AN20" s="104"/>
    </row>
    <row r="21" spans="1:40" ht="18" customHeight="1">
      <c r="A21" s="89" t="str">
        <f>IF($C21&amp;$D21="","",COUNT($A$8:A20)+1)</f>
        <v/>
      </c>
      <c r="B21" s="90"/>
      <c r="C21" s="91"/>
      <c r="D21" s="91"/>
      <c r="E21" s="91"/>
      <c r="F21" s="92"/>
      <c r="G21" s="93"/>
      <c r="H21" s="94"/>
      <c r="I21" s="95"/>
      <c r="J21" s="96"/>
      <c r="K21" s="96"/>
      <c r="L21" s="96"/>
      <c r="M21" s="96"/>
      <c r="N21" s="98"/>
      <c r="O21" s="99"/>
      <c r="P21" s="100"/>
      <c r="Q21" s="101"/>
      <c r="R21" s="107"/>
      <c r="S21" s="103"/>
      <c r="T21" s="104"/>
      <c r="U21" s="100"/>
      <c r="V21" s="101"/>
      <c r="W21" s="107"/>
      <c r="X21" s="103"/>
      <c r="Y21" s="104"/>
      <c r="Z21" s="100"/>
      <c r="AA21" s="101"/>
      <c r="AB21" s="107"/>
      <c r="AC21" s="103"/>
      <c r="AD21" s="104"/>
      <c r="AE21" s="100"/>
      <c r="AF21" s="101"/>
      <c r="AG21" s="107"/>
      <c r="AH21" s="106"/>
      <c r="AI21" s="104"/>
      <c r="AJ21" s="100"/>
      <c r="AK21" s="101"/>
      <c r="AL21" s="107"/>
      <c r="AM21" s="103"/>
      <c r="AN21" s="104"/>
    </row>
    <row r="22" spans="1:40" ht="18" customHeight="1">
      <c r="A22" s="108" t="str">
        <f>IF($C22&amp;$D22="","",COUNT($A$8:A21)+1)</f>
        <v/>
      </c>
      <c r="B22" s="109"/>
      <c r="C22" s="110"/>
      <c r="D22" s="110"/>
      <c r="E22" s="110"/>
      <c r="F22" s="111"/>
      <c r="G22" s="112"/>
      <c r="H22" s="113"/>
      <c r="I22" s="114"/>
      <c r="J22" s="115"/>
      <c r="K22" s="115"/>
      <c r="L22" s="115"/>
      <c r="M22" s="115"/>
      <c r="N22" s="117"/>
      <c r="O22" s="118"/>
      <c r="P22" s="119"/>
      <c r="Q22" s="120"/>
      <c r="R22" s="125"/>
      <c r="S22" s="122"/>
      <c r="T22" s="123"/>
      <c r="U22" s="119"/>
      <c r="V22" s="120"/>
      <c r="W22" s="125"/>
      <c r="X22" s="122"/>
      <c r="Y22" s="123"/>
      <c r="Z22" s="119"/>
      <c r="AA22" s="120"/>
      <c r="AB22" s="125"/>
      <c r="AC22" s="122"/>
      <c r="AD22" s="123"/>
      <c r="AE22" s="119"/>
      <c r="AF22" s="120"/>
      <c r="AG22" s="125"/>
      <c r="AH22" s="124"/>
      <c r="AI22" s="123"/>
      <c r="AJ22" s="119"/>
      <c r="AK22" s="120"/>
      <c r="AL22" s="125"/>
      <c r="AM22" s="122"/>
      <c r="AN22" s="123"/>
    </row>
    <row r="23" spans="1:40" ht="18" customHeight="1">
      <c r="A23" s="89" t="str">
        <f>IF($C23&amp;$D23="","",COUNT($A$8:A22)+1)</f>
        <v/>
      </c>
      <c r="B23" s="90"/>
      <c r="C23" s="91"/>
      <c r="D23" s="91"/>
      <c r="E23" s="91"/>
      <c r="F23" s="92"/>
      <c r="G23" s="93"/>
      <c r="H23" s="94"/>
      <c r="I23" s="95"/>
      <c r="J23" s="96"/>
      <c r="K23" s="96"/>
      <c r="L23" s="96"/>
      <c r="M23" s="96"/>
      <c r="N23" s="79"/>
      <c r="O23" s="80"/>
      <c r="P23" s="127"/>
      <c r="Q23" s="128"/>
      <c r="R23" s="134"/>
      <c r="S23" s="132"/>
      <c r="T23" s="131"/>
      <c r="U23" s="127"/>
      <c r="V23" s="128"/>
      <c r="W23" s="134"/>
      <c r="X23" s="132"/>
      <c r="Y23" s="131"/>
      <c r="Z23" s="127"/>
      <c r="AA23" s="128"/>
      <c r="AB23" s="134"/>
      <c r="AC23" s="132"/>
      <c r="AD23" s="131"/>
      <c r="AE23" s="127"/>
      <c r="AF23" s="128"/>
      <c r="AG23" s="134"/>
      <c r="AH23" s="133"/>
      <c r="AI23" s="131"/>
      <c r="AJ23" s="127"/>
      <c r="AK23" s="128"/>
      <c r="AL23" s="134"/>
      <c r="AM23" s="132"/>
      <c r="AN23" s="131"/>
    </row>
    <row r="24" spans="1:40" ht="18" customHeight="1">
      <c r="A24" s="89" t="str">
        <f>IF($C24&amp;$D24="","",COUNT($A$8:A23)+1)</f>
        <v/>
      </c>
      <c r="B24" s="90"/>
      <c r="C24" s="91"/>
      <c r="D24" s="91"/>
      <c r="E24" s="91"/>
      <c r="F24" s="92"/>
      <c r="G24" s="93"/>
      <c r="H24" s="94"/>
      <c r="I24" s="95"/>
      <c r="J24" s="96"/>
      <c r="K24" s="96"/>
      <c r="L24" s="96"/>
      <c r="M24" s="96"/>
      <c r="N24" s="98"/>
      <c r="O24" s="99"/>
      <c r="P24" s="100"/>
      <c r="Q24" s="101"/>
      <c r="R24" s="107"/>
      <c r="S24" s="103"/>
      <c r="T24" s="104"/>
      <c r="U24" s="100"/>
      <c r="V24" s="101"/>
      <c r="W24" s="107"/>
      <c r="X24" s="103"/>
      <c r="Y24" s="104"/>
      <c r="Z24" s="100"/>
      <c r="AA24" s="101"/>
      <c r="AB24" s="107"/>
      <c r="AC24" s="103"/>
      <c r="AD24" s="104"/>
      <c r="AE24" s="100"/>
      <c r="AF24" s="101"/>
      <c r="AG24" s="107"/>
      <c r="AH24" s="106"/>
      <c r="AI24" s="104"/>
      <c r="AJ24" s="100"/>
      <c r="AK24" s="101"/>
      <c r="AL24" s="107"/>
      <c r="AM24" s="103"/>
      <c r="AN24" s="104"/>
    </row>
    <row r="25" spans="1:40" ht="18" customHeight="1">
      <c r="A25" s="89" t="str">
        <f>IF($C25&amp;$D25="","",COUNT($A$8:A24)+1)</f>
        <v/>
      </c>
      <c r="B25" s="90"/>
      <c r="C25" s="91"/>
      <c r="D25" s="91"/>
      <c r="E25" s="91"/>
      <c r="F25" s="92"/>
      <c r="G25" s="93"/>
      <c r="H25" s="94"/>
      <c r="I25" s="95"/>
      <c r="J25" s="96"/>
      <c r="K25" s="96"/>
      <c r="L25" s="96"/>
      <c r="M25" s="96"/>
      <c r="N25" s="98"/>
      <c r="O25" s="99"/>
      <c r="P25" s="100"/>
      <c r="Q25" s="101"/>
      <c r="R25" s="107"/>
      <c r="S25" s="103"/>
      <c r="T25" s="104"/>
      <c r="U25" s="100"/>
      <c r="V25" s="101"/>
      <c r="W25" s="107"/>
      <c r="X25" s="103"/>
      <c r="Y25" s="104"/>
      <c r="Z25" s="100"/>
      <c r="AA25" s="101"/>
      <c r="AB25" s="107"/>
      <c r="AC25" s="103"/>
      <c r="AD25" s="104"/>
      <c r="AE25" s="100"/>
      <c r="AF25" s="101"/>
      <c r="AG25" s="107"/>
      <c r="AH25" s="106"/>
      <c r="AI25" s="104"/>
      <c r="AJ25" s="100"/>
      <c r="AK25" s="101"/>
      <c r="AL25" s="107"/>
      <c r="AM25" s="103"/>
      <c r="AN25" s="104"/>
    </row>
    <row r="26" spans="1:40" ht="18" customHeight="1">
      <c r="A26" s="89" t="str">
        <f>IF($C26&amp;$D26="","",COUNT($A$8:A25)+1)</f>
        <v/>
      </c>
      <c r="B26" s="90"/>
      <c r="C26" s="91"/>
      <c r="D26" s="91"/>
      <c r="E26" s="91"/>
      <c r="F26" s="92"/>
      <c r="G26" s="93"/>
      <c r="H26" s="94"/>
      <c r="I26" s="95"/>
      <c r="J26" s="96"/>
      <c r="K26" s="96"/>
      <c r="L26" s="96"/>
      <c r="M26" s="96"/>
      <c r="N26" s="98"/>
      <c r="O26" s="99"/>
      <c r="P26" s="100"/>
      <c r="Q26" s="101"/>
      <c r="R26" s="107"/>
      <c r="S26" s="103"/>
      <c r="T26" s="104"/>
      <c r="U26" s="100"/>
      <c r="V26" s="101"/>
      <c r="W26" s="107"/>
      <c r="X26" s="103"/>
      <c r="Y26" s="104"/>
      <c r="Z26" s="100"/>
      <c r="AA26" s="101"/>
      <c r="AB26" s="107"/>
      <c r="AC26" s="103"/>
      <c r="AD26" s="104"/>
      <c r="AE26" s="100"/>
      <c r="AF26" s="101"/>
      <c r="AG26" s="107"/>
      <c r="AH26" s="106"/>
      <c r="AI26" s="104"/>
      <c r="AJ26" s="100"/>
      <c r="AK26" s="101"/>
      <c r="AL26" s="107"/>
      <c r="AM26" s="103"/>
      <c r="AN26" s="104"/>
    </row>
    <row r="27" spans="1:40" ht="18" customHeight="1">
      <c r="A27" s="108" t="str">
        <f>IF($C27&amp;$D27="","",COUNT($A$8:A26)+1)</f>
        <v/>
      </c>
      <c r="B27" s="109"/>
      <c r="C27" s="110"/>
      <c r="D27" s="110"/>
      <c r="E27" s="110"/>
      <c r="F27" s="111"/>
      <c r="G27" s="112"/>
      <c r="H27" s="113"/>
      <c r="I27" s="114"/>
      <c r="J27" s="115"/>
      <c r="K27" s="115"/>
      <c r="L27" s="115"/>
      <c r="M27" s="115"/>
      <c r="N27" s="117"/>
      <c r="O27" s="118"/>
      <c r="P27" s="119"/>
      <c r="Q27" s="120"/>
      <c r="R27" s="125"/>
      <c r="S27" s="122"/>
      <c r="T27" s="123"/>
      <c r="U27" s="119"/>
      <c r="V27" s="120"/>
      <c r="W27" s="125"/>
      <c r="X27" s="122"/>
      <c r="Y27" s="123"/>
      <c r="Z27" s="119"/>
      <c r="AA27" s="120"/>
      <c r="AB27" s="125"/>
      <c r="AC27" s="122"/>
      <c r="AD27" s="123"/>
      <c r="AE27" s="119"/>
      <c r="AF27" s="120"/>
      <c r="AG27" s="125"/>
      <c r="AH27" s="124"/>
      <c r="AI27" s="123"/>
      <c r="AJ27" s="119"/>
      <c r="AK27" s="120"/>
      <c r="AL27" s="125"/>
      <c r="AM27" s="122"/>
      <c r="AN27" s="123"/>
    </row>
    <row r="28" spans="1:40" ht="18" customHeight="1">
      <c r="A28" s="89" t="str">
        <f>IF($C28&amp;$D28="","",COUNT($A$8:A27)+1)</f>
        <v/>
      </c>
      <c r="B28" s="90"/>
      <c r="C28" s="91"/>
      <c r="D28" s="91"/>
      <c r="E28" s="91"/>
      <c r="F28" s="92"/>
      <c r="G28" s="93"/>
      <c r="H28" s="94"/>
      <c r="I28" s="95"/>
      <c r="J28" s="96"/>
      <c r="K28" s="96"/>
      <c r="L28" s="96"/>
      <c r="M28" s="96"/>
      <c r="N28" s="79"/>
      <c r="O28" s="80"/>
      <c r="P28" s="127"/>
      <c r="Q28" s="128"/>
      <c r="R28" s="134"/>
      <c r="S28" s="132"/>
      <c r="T28" s="131"/>
      <c r="U28" s="127"/>
      <c r="V28" s="128"/>
      <c r="W28" s="134"/>
      <c r="X28" s="132"/>
      <c r="Y28" s="131"/>
      <c r="Z28" s="127"/>
      <c r="AA28" s="128"/>
      <c r="AB28" s="134"/>
      <c r="AC28" s="132"/>
      <c r="AD28" s="131"/>
      <c r="AE28" s="127"/>
      <c r="AF28" s="128"/>
      <c r="AG28" s="134"/>
      <c r="AH28" s="133"/>
      <c r="AI28" s="131"/>
      <c r="AJ28" s="127"/>
      <c r="AK28" s="128"/>
      <c r="AL28" s="134"/>
      <c r="AM28" s="132"/>
      <c r="AN28" s="131"/>
    </row>
    <row r="29" spans="1:40" ht="18" customHeight="1">
      <c r="A29" s="89" t="str">
        <f>IF($C29&amp;$D29="","",COUNT($A$8:A28)+1)</f>
        <v/>
      </c>
      <c r="B29" s="90"/>
      <c r="C29" s="91"/>
      <c r="D29" s="91"/>
      <c r="E29" s="91"/>
      <c r="F29" s="92"/>
      <c r="G29" s="93"/>
      <c r="H29" s="94"/>
      <c r="I29" s="95"/>
      <c r="J29" s="96"/>
      <c r="K29" s="96"/>
      <c r="L29" s="96"/>
      <c r="M29" s="96"/>
      <c r="N29" s="98"/>
      <c r="O29" s="99"/>
      <c r="P29" s="100"/>
      <c r="Q29" s="101"/>
      <c r="R29" s="107"/>
      <c r="S29" s="103"/>
      <c r="T29" s="104"/>
      <c r="U29" s="100"/>
      <c r="V29" s="101"/>
      <c r="W29" s="107"/>
      <c r="X29" s="103"/>
      <c r="Y29" s="104"/>
      <c r="Z29" s="100"/>
      <c r="AA29" s="101"/>
      <c r="AB29" s="107"/>
      <c r="AC29" s="103"/>
      <c r="AD29" s="104"/>
      <c r="AE29" s="100"/>
      <c r="AF29" s="101"/>
      <c r="AG29" s="107"/>
      <c r="AH29" s="106"/>
      <c r="AI29" s="104"/>
      <c r="AJ29" s="100"/>
      <c r="AK29" s="101"/>
      <c r="AL29" s="107"/>
      <c r="AM29" s="103"/>
      <c r="AN29" s="104"/>
    </row>
    <row r="30" spans="1:40" ht="18" customHeight="1">
      <c r="A30" s="89" t="str">
        <f>IF($C30&amp;$D30="","",COUNT($A$8:A29)+1)</f>
        <v/>
      </c>
      <c r="B30" s="90"/>
      <c r="C30" s="91"/>
      <c r="D30" s="91"/>
      <c r="E30" s="91"/>
      <c r="F30" s="92"/>
      <c r="G30" s="93"/>
      <c r="H30" s="94"/>
      <c r="I30" s="95"/>
      <c r="J30" s="96"/>
      <c r="K30" s="96"/>
      <c r="L30" s="96"/>
      <c r="M30" s="96"/>
      <c r="N30" s="98"/>
      <c r="O30" s="99"/>
      <c r="P30" s="100"/>
      <c r="Q30" s="101"/>
      <c r="R30" s="107"/>
      <c r="S30" s="103"/>
      <c r="T30" s="104"/>
      <c r="U30" s="100"/>
      <c r="V30" s="101"/>
      <c r="W30" s="107"/>
      <c r="X30" s="103"/>
      <c r="Y30" s="104"/>
      <c r="Z30" s="100"/>
      <c r="AA30" s="101"/>
      <c r="AB30" s="107"/>
      <c r="AC30" s="103"/>
      <c r="AD30" s="104"/>
      <c r="AE30" s="100"/>
      <c r="AF30" s="101"/>
      <c r="AG30" s="107"/>
      <c r="AH30" s="106"/>
      <c r="AI30" s="104"/>
      <c r="AJ30" s="100"/>
      <c r="AK30" s="101"/>
      <c r="AL30" s="107"/>
      <c r="AM30" s="103"/>
      <c r="AN30" s="104"/>
    </row>
    <row r="31" spans="1:40" ht="18" customHeight="1">
      <c r="A31" s="89" t="str">
        <f>IF($C31&amp;$D31="","",COUNT($A$8:A30)+1)</f>
        <v/>
      </c>
      <c r="B31" s="90"/>
      <c r="C31" s="91"/>
      <c r="D31" s="91"/>
      <c r="E31" s="91"/>
      <c r="F31" s="92"/>
      <c r="G31" s="93"/>
      <c r="H31" s="94"/>
      <c r="I31" s="95"/>
      <c r="J31" s="96"/>
      <c r="K31" s="96"/>
      <c r="L31" s="96"/>
      <c r="M31" s="96"/>
      <c r="N31" s="98"/>
      <c r="O31" s="99"/>
      <c r="P31" s="100"/>
      <c r="Q31" s="101"/>
      <c r="R31" s="107"/>
      <c r="S31" s="103"/>
      <c r="T31" s="104"/>
      <c r="U31" s="100"/>
      <c r="V31" s="101"/>
      <c r="W31" s="107"/>
      <c r="X31" s="103"/>
      <c r="Y31" s="104"/>
      <c r="Z31" s="100"/>
      <c r="AA31" s="101"/>
      <c r="AB31" s="107"/>
      <c r="AC31" s="103"/>
      <c r="AD31" s="104"/>
      <c r="AE31" s="100"/>
      <c r="AF31" s="101"/>
      <c r="AG31" s="107"/>
      <c r="AH31" s="106"/>
      <c r="AI31" s="104"/>
      <c r="AJ31" s="100"/>
      <c r="AK31" s="101"/>
      <c r="AL31" s="107"/>
      <c r="AM31" s="103"/>
      <c r="AN31" s="104"/>
    </row>
    <row r="32" spans="1:40" ht="18" customHeight="1">
      <c r="A32" s="108" t="str">
        <f>IF($C32&amp;$D32="","",COUNT($A$8:A31)+1)</f>
        <v/>
      </c>
      <c r="B32" s="109"/>
      <c r="C32" s="110"/>
      <c r="D32" s="110"/>
      <c r="E32" s="110"/>
      <c r="F32" s="111"/>
      <c r="G32" s="112"/>
      <c r="H32" s="113"/>
      <c r="I32" s="114"/>
      <c r="J32" s="115"/>
      <c r="K32" s="115"/>
      <c r="L32" s="115"/>
      <c r="M32" s="115"/>
      <c r="N32" s="117"/>
      <c r="O32" s="118"/>
      <c r="P32" s="119"/>
      <c r="Q32" s="120"/>
      <c r="R32" s="125"/>
      <c r="S32" s="122"/>
      <c r="T32" s="123"/>
      <c r="U32" s="119"/>
      <c r="V32" s="120"/>
      <c r="W32" s="125"/>
      <c r="X32" s="122"/>
      <c r="Y32" s="123"/>
      <c r="Z32" s="119"/>
      <c r="AA32" s="120"/>
      <c r="AB32" s="125"/>
      <c r="AC32" s="122"/>
      <c r="AD32" s="123"/>
      <c r="AE32" s="119"/>
      <c r="AF32" s="120"/>
      <c r="AG32" s="125"/>
      <c r="AH32" s="124"/>
      <c r="AI32" s="123"/>
      <c r="AJ32" s="119"/>
      <c r="AK32" s="120"/>
      <c r="AL32" s="125"/>
      <c r="AM32" s="122"/>
      <c r="AN32" s="123"/>
    </row>
    <row r="33" spans="1:40" ht="18" customHeight="1">
      <c r="A33" s="89" t="str">
        <f>IF($C33&amp;$D33="","",COUNT($A$8:A32)+1)</f>
        <v/>
      </c>
      <c r="B33" s="90"/>
      <c r="C33" s="91"/>
      <c r="D33" s="91"/>
      <c r="E33" s="91"/>
      <c r="F33" s="92"/>
      <c r="G33" s="93"/>
      <c r="H33" s="94"/>
      <c r="I33" s="95"/>
      <c r="J33" s="96"/>
      <c r="K33" s="96"/>
      <c r="L33" s="96"/>
      <c r="M33" s="96"/>
      <c r="N33" s="79"/>
      <c r="O33" s="80"/>
      <c r="P33" s="127"/>
      <c r="Q33" s="128"/>
      <c r="R33" s="134"/>
      <c r="S33" s="132"/>
      <c r="T33" s="131"/>
      <c r="U33" s="127"/>
      <c r="V33" s="128"/>
      <c r="W33" s="134"/>
      <c r="X33" s="132"/>
      <c r="Y33" s="131"/>
      <c r="Z33" s="127"/>
      <c r="AA33" s="128"/>
      <c r="AB33" s="134"/>
      <c r="AC33" s="132"/>
      <c r="AD33" s="131"/>
      <c r="AE33" s="127"/>
      <c r="AF33" s="128"/>
      <c r="AG33" s="134"/>
      <c r="AH33" s="133"/>
      <c r="AI33" s="131"/>
      <c r="AJ33" s="127"/>
      <c r="AK33" s="128"/>
      <c r="AL33" s="134"/>
      <c r="AM33" s="132"/>
      <c r="AN33" s="131"/>
    </row>
    <row r="34" spans="1:40" ht="18" customHeight="1">
      <c r="A34" s="89" t="str">
        <f>IF($C34&amp;$D34="","",COUNT($A$8:A33)+1)</f>
        <v/>
      </c>
      <c r="B34" s="90"/>
      <c r="C34" s="91"/>
      <c r="D34" s="91"/>
      <c r="E34" s="91"/>
      <c r="F34" s="92"/>
      <c r="G34" s="93"/>
      <c r="H34" s="94"/>
      <c r="I34" s="95"/>
      <c r="J34" s="96"/>
      <c r="K34" s="96"/>
      <c r="L34" s="96"/>
      <c r="M34" s="96"/>
      <c r="N34" s="98"/>
      <c r="O34" s="99"/>
      <c r="P34" s="100"/>
      <c r="Q34" s="101"/>
      <c r="R34" s="107"/>
      <c r="S34" s="103"/>
      <c r="T34" s="104"/>
      <c r="U34" s="100"/>
      <c r="V34" s="101"/>
      <c r="W34" s="107"/>
      <c r="X34" s="103"/>
      <c r="Y34" s="104"/>
      <c r="Z34" s="100"/>
      <c r="AA34" s="101"/>
      <c r="AB34" s="107"/>
      <c r="AC34" s="103"/>
      <c r="AD34" s="104"/>
      <c r="AE34" s="100"/>
      <c r="AF34" s="101"/>
      <c r="AG34" s="107"/>
      <c r="AH34" s="106"/>
      <c r="AI34" s="104"/>
      <c r="AJ34" s="100"/>
      <c r="AK34" s="101"/>
      <c r="AL34" s="107"/>
      <c r="AM34" s="103"/>
      <c r="AN34" s="104"/>
    </row>
    <row r="35" spans="1:40" ht="18" customHeight="1">
      <c r="A35" s="89" t="str">
        <f>IF($C35&amp;$D35="","",COUNT($A$8:A34)+1)</f>
        <v/>
      </c>
      <c r="B35" s="90"/>
      <c r="C35" s="91"/>
      <c r="D35" s="91"/>
      <c r="E35" s="91"/>
      <c r="F35" s="92"/>
      <c r="G35" s="93"/>
      <c r="H35" s="94"/>
      <c r="I35" s="95"/>
      <c r="J35" s="96"/>
      <c r="K35" s="96"/>
      <c r="L35" s="96"/>
      <c r="M35" s="96"/>
      <c r="N35" s="98"/>
      <c r="O35" s="99"/>
      <c r="P35" s="100"/>
      <c r="Q35" s="101"/>
      <c r="R35" s="107"/>
      <c r="S35" s="103"/>
      <c r="T35" s="104"/>
      <c r="U35" s="100"/>
      <c r="V35" s="101"/>
      <c r="W35" s="107"/>
      <c r="X35" s="103"/>
      <c r="Y35" s="104"/>
      <c r="Z35" s="100"/>
      <c r="AA35" s="101"/>
      <c r="AB35" s="107"/>
      <c r="AC35" s="103"/>
      <c r="AD35" s="104"/>
      <c r="AE35" s="100"/>
      <c r="AF35" s="101"/>
      <c r="AG35" s="107"/>
      <c r="AH35" s="106"/>
      <c r="AI35" s="104"/>
      <c r="AJ35" s="100"/>
      <c r="AK35" s="101"/>
      <c r="AL35" s="107"/>
      <c r="AM35" s="103"/>
      <c r="AN35" s="104"/>
    </row>
    <row r="36" spans="1:40" ht="18" customHeight="1">
      <c r="A36" s="89" t="str">
        <f>IF($C36&amp;$D36="","",COUNT($A$8:A35)+1)</f>
        <v/>
      </c>
      <c r="B36" s="90"/>
      <c r="C36" s="91"/>
      <c r="D36" s="91"/>
      <c r="E36" s="91"/>
      <c r="F36" s="92"/>
      <c r="G36" s="93"/>
      <c r="H36" s="94"/>
      <c r="I36" s="95"/>
      <c r="J36" s="96"/>
      <c r="K36" s="96"/>
      <c r="L36" s="96"/>
      <c r="M36" s="96"/>
      <c r="N36" s="98"/>
      <c r="O36" s="99"/>
      <c r="P36" s="100"/>
      <c r="Q36" s="101"/>
      <c r="R36" s="107"/>
      <c r="S36" s="103"/>
      <c r="T36" s="104"/>
      <c r="U36" s="100"/>
      <c r="V36" s="101"/>
      <c r="W36" s="107"/>
      <c r="X36" s="103"/>
      <c r="Y36" s="104"/>
      <c r="Z36" s="100"/>
      <c r="AA36" s="101"/>
      <c r="AB36" s="107"/>
      <c r="AC36" s="103"/>
      <c r="AD36" s="104"/>
      <c r="AE36" s="100"/>
      <c r="AF36" s="101"/>
      <c r="AG36" s="107"/>
      <c r="AH36" s="106"/>
      <c r="AI36" s="104"/>
      <c r="AJ36" s="100"/>
      <c r="AK36" s="101"/>
      <c r="AL36" s="107"/>
      <c r="AM36" s="103"/>
      <c r="AN36" s="104"/>
    </row>
    <row r="37" spans="1:40" ht="18" customHeight="1">
      <c r="A37" s="108" t="str">
        <f>IF($C37&amp;$D37="","",COUNT($A$8:A36)+1)</f>
        <v/>
      </c>
      <c r="B37" s="109"/>
      <c r="C37" s="110"/>
      <c r="D37" s="110"/>
      <c r="E37" s="110"/>
      <c r="F37" s="111"/>
      <c r="G37" s="112"/>
      <c r="H37" s="113"/>
      <c r="I37" s="114"/>
      <c r="J37" s="115"/>
      <c r="K37" s="115"/>
      <c r="L37" s="115"/>
      <c r="M37" s="115"/>
      <c r="N37" s="117"/>
      <c r="O37" s="118"/>
      <c r="P37" s="119"/>
      <c r="Q37" s="120"/>
      <c r="R37" s="125"/>
      <c r="S37" s="122"/>
      <c r="T37" s="123"/>
      <c r="U37" s="119"/>
      <c r="V37" s="120"/>
      <c r="W37" s="125"/>
      <c r="X37" s="122"/>
      <c r="Y37" s="123"/>
      <c r="Z37" s="119"/>
      <c r="AA37" s="120"/>
      <c r="AB37" s="125"/>
      <c r="AC37" s="122"/>
      <c r="AD37" s="123"/>
      <c r="AE37" s="119"/>
      <c r="AF37" s="120"/>
      <c r="AG37" s="125"/>
      <c r="AH37" s="124"/>
      <c r="AI37" s="123"/>
      <c r="AJ37" s="119"/>
      <c r="AK37" s="120"/>
      <c r="AL37" s="125"/>
      <c r="AM37" s="122"/>
      <c r="AN37" s="123"/>
    </row>
    <row r="38" spans="1:40" ht="18" customHeight="1">
      <c r="A38" s="89" t="str">
        <f>IF($C38&amp;$D38="","",COUNT($A$8:A37)+1)</f>
        <v/>
      </c>
      <c r="B38" s="90"/>
      <c r="C38" s="91"/>
      <c r="D38" s="91"/>
      <c r="E38" s="91"/>
      <c r="F38" s="92"/>
      <c r="G38" s="93"/>
      <c r="H38" s="94"/>
      <c r="I38" s="95"/>
      <c r="J38" s="96"/>
      <c r="K38" s="96"/>
      <c r="L38" s="96"/>
      <c r="M38" s="96"/>
      <c r="N38" s="79"/>
      <c r="O38" s="80"/>
      <c r="P38" s="127"/>
      <c r="Q38" s="128"/>
      <c r="R38" s="134"/>
      <c r="S38" s="132"/>
      <c r="T38" s="131"/>
      <c r="U38" s="127"/>
      <c r="V38" s="128"/>
      <c r="W38" s="134"/>
      <c r="X38" s="132"/>
      <c r="Y38" s="131"/>
      <c r="Z38" s="127"/>
      <c r="AA38" s="128"/>
      <c r="AB38" s="134"/>
      <c r="AC38" s="132"/>
      <c r="AD38" s="131"/>
      <c r="AE38" s="127"/>
      <c r="AF38" s="128"/>
      <c r="AG38" s="134"/>
      <c r="AH38" s="133"/>
      <c r="AI38" s="131"/>
      <c r="AJ38" s="127"/>
      <c r="AK38" s="128"/>
      <c r="AL38" s="134"/>
      <c r="AM38" s="132"/>
      <c r="AN38" s="131"/>
    </row>
    <row r="39" spans="1:40" ht="18" customHeight="1">
      <c r="A39" s="89" t="str">
        <f>IF($C39&amp;$D39="","",COUNT($A$8:A38)+1)</f>
        <v/>
      </c>
      <c r="B39" s="90"/>
      <c r="C39" s="91"/>
      <c r="D39" s="91"/>
      <c r="E39" s="91"/>
      <c r="F39" s="92"/>
      <c r="G39" s="93"/>
      <c r="H39" s="94"/>
      <c r="I39" s="95"/>
      <c r="J39" s="96"/>
      <c r="K39" s="96"/>
      <c r="L39" s="96"/>
      <c r="M39" s="96"/>
      <c r="N39" s="98"/>
      <c r="O39" s="99"/>
      <c r="P39" s="100"/>
      <c r="Q39" s="101"/>
      <c r="R39" s="107"/>
      <c r="S39" s="103"/>
      <c r="T39" s="104"/>
      <c r="U39" s="100"/>
      <c r="V39" s="101"/>
      <c r="W39" s="107"/>
      <c r="X39" s="103"/>
      <c r="Y39" s="104"/>
      <c r="Z39" s="100"/>
      <c r="AA39" s="101"/>
      <c r="AB39" s="107"/>
      <c r="AC39" s="103"/>
      <c r="AD39" s="104"/>
      <c r="AE39" s="100"/>
      <c r="AF39" s="101"/>
      <c r="AG39" s="107"/>
      <c r="AH39" s="106"/>
      <c r="AI39" s="104"/>
      <c r="AJ39" s="100"/>
      <c r="AK39" s="101"/>
      <c r="AL39" s="107"/>
      <c r="AM39" s="103"/>
      <c r="AN39" s="104"/>
    </row>
    <row r="40" spans="1:40" ht="18" customHeight="1">
      <c r="A40" s="89" t="str">
        <f>IF($C40&amp;$D40="","",COUNT($A$8:A39)+1)</f>
        <v/>
      </c>
      <c r="B40" s="90"/>
      <c r="C40" s="91"/>
      <c r="D40" s="91"/>
      <c r="E40" s="91"/>
      <c r="F40" s="92"/>
      <c r="G40" s="93"/>
      <c r="H40" s="94"/>
      <c r="I40" s="95"/>
      <c r="J40" s="96"/>
      <c r="K40" s="96"/>
      <c r="L40" s="96"/>
      <c r="M40" s="96"/>
      <c r="N40" s="98"/>
      <c r="O40" s="99"/>
      <c r="P40" s="100"/>
      <c r="Q40" s="101"/>
      <c r="R40" s="107"/>
      <c r="S40" s="103"/>
      <c r="T40" s="104"/>
      <c r="U40" s="100"/>
      <c r="V40" s="101"/>
      <c r="W40" s="107"/>
      <c r="X40" s="103"/>
      <c r="Y40" s="104"/>
      <c r="Z40" s="100"/>
      <c r="AA40" s="101"/>
      <c r="AB40" s="107"/>
      <c r="AC40" s="103"/>
      <c r="AD40" s="104"/>
      <c r="AE40" s="100"/>
      <c r="AF40" s="101"/>
      <c r="AG40" s="107"/>
      <c r="AH40" s="106"/>
      <c r="AI40" s="104"/>
      <c r="AJ40" s="100"/>
      <c r="AK40" s="101"/>
      <c r="AL40" s="107"/>
      <c r="AM40" s="103"/>
      <c r="AN40" s="104"/>
    </row>
    <row r="41" spans="1:40" ht="18" customHeight="1">
      <c r="A41" s="89" t="str">
        <f>IF($C41&amp;$D41="","",COUNT($A$8:A40)+1)</f>
        <v/>
      </c>
      <c r="B41" s="90"/>
      <c r="C41" s="91"/>
      <c r="D41" s="91"/>
      <c r="E41" s="91"/>
      <c r="F41" s="92"/>
      <c r="G41" s="93"/>
      <c r="H41" s="94"/>
      <c r="I41" s="95"/>
      <c r="J41" s="96"/>
      <c r="K41" s="96"/>
      <c r="L41" s="96"/>
      <c r="M41" s="96"/>
      <c r="N41" s="98"/>
      <c r="O41" s="99"/>
      <c r="P41" s="100"/>
      <c r="Q41" s="101"/>
      <c r="R41" s="107"/>
      <c r="S41" s="103"/>
      <c r="T41" s="104"/>
      <c r="U41" s="100"/>
      <c r="V41" s="101"/>
      <c r="W41" s="107"/>
      <c r="X41" s="103"/>
      <c r="Y41" s="104"/>
      <c r="Z41" s="100"/>
      <c r="AA41" s="101"/>
      <c r="AB41" s="107"/>
      <c r="AC41" s="103"/>
      <c r="AD41" s="104"/>
      <c r="AE41" s="100"/>
      <c r="AF41" s="101"/>
      <c r="AG41" s="107"/>
      <c r="AH41" s="106"/>
      <c r="AI41" s="104"/>
      <c r="AJ41" s="100"/>
      <c r="AK41" s="101"/>
      <c r="AL41" s="107"/>
      <c r="AM41" s="103"/>
      <c r="AN41" s="104"/>
    </row>
    <row r="42" spans="1:40" ht="18" customHeight="1">
      <c r="A42" s="108" t="str">
        <f>IF($C42&amp;$D42="","",COUNT($A$8:A41)+1)</f>
        <v/>
      </c>
      <c r="B42" s="109"/>
      <c r="C42" s="110"/>
      <c r="D42" s="110"/>
      <c r="E42" s="110"/>
      <c r="F42" s="111"/>
      <c r="G42" s="112"/>
      <c r="H42" s="113"/>
      <c r="I42" s="114"/>
      <c r="J42" s="115"/>
      <c r="K42" s="115"/>
      <c r="L42" s="115"/>
      <c r="M42" s="115"/>
      <c r="N42" s="117"/>
      <c r="O42" s="118"/>
      <c r="P42" s="119"/>
      <c r="Q42" s="120"/>
      <c r="R42" s="125"/>
      <c r="S42" s="122"/>
      <c r="T42" s="123"/>
      <c r="U42" s="119"/>
      <c r="V42" s="120"/>
      <c r="W42" s="125"/>
      <c r="X42" s="122"/>
      <c r="Y42" s="123"/>
      <c r="Z42" s="119"/>
      <c r="AA42" s="120"/>
      <c r="AB42" s="125"/>
      <c r="AC42" s="122"/>
      <c r="AD42" s="123"/>
      <c r="AE42" s="119"/>
      <c r="AF42" s="120"/>
      <c r="AG42" s="125"/>
      <c r="AH42" s="124"/>
      <c r="AI42" s="123"/>
      <c r="AJ42" s="119"/>
      <c r="AK42" s="120"/>
      <c r="AL42" s="125"/>
      <c r="AM42" s="122"/>
      <c r="AN42" s="123"/>
    </row>
    <row r="43" spans="1:40" ht="18" customHeight="1">
      <c r="A43" s="89" t="str">
        <f>IF($C43&amp;$D43="","",COUNT($A$8:A42)+1)</f>
        <v/>
      </c>
      <c r="B43" s="90"/>
      <c r="C43" s="91"/>
      <c r="D43" s="91"/>
      <c r="E43" s="91"/>
      <c r="F43" s="92"/>
      <c r="G43" s="93"/>
      <c r="H43" s="94"/>
      <c r="I43" s="95"/>
      <c r="J43" s="96"/>
      <c r="K43" s="96"/>
      <c r="L43" s="96"/>
      <c r="M43" s="96"/>
      <c r="N43" s="79"/>
      <c r="O43" s="80"/>
      <c r="P43" s="127"/>
      <c r="Q43" s="128"/>
      <c r="R43" s="134"/>
      <c r="S43" s="132"/>
      <c r="T43" s="131"/>
      <c r="U43" s="127"/>
      <c r="V43" s="128"/>
      <c r="W43" s="134"/>
      <c r="X43" s="132"/>
      <c r="Y43" s="131"/>
      <c r="Z43" s="127"/>
      <c r="AA43" s="128"/>
      <c r="AB43" s="134"/>
      <c r="AC43" s="132"/>
      <c r="AD43" s="131"/>
      <c r="AE43" s="127"/>
      <c r="AF43" s="128"/>
      <c r="AG43" s="134"/>
      <c r="AH43" s="133"/>
      <c r="AI43" s="131"/>
      <c r="AJ43" s="127"/>
      <c r="AK43" s="128"/>
      <c r="AL43" s="134"/>
      <c r="AM43" s="132"/>
      <c r="AN43" s="131"/>
    </row>
    <row r="44" spans="1:40" ht="18" customHeight="1">
      <c r="A44" s="89" t="str">
        <f>IF($C44&amp;$D44="","",COUNT($A$8:A43)+1)</f>
        <v/>
      </c>
      <c r="B44" s="90"/>
      <c r="C44" s="91"/>
      <c r="D44" s="91"/>
      <c r="E44" s="91"/>
      <c r="F44" s="92"/>
      <c r="G44" s="93"/>
      <c r="H44" s="94"/>
      <c r="I44" s="95"/>
      <c r="J44" s="96"/>
      <c r="K44" s="96"/>
      <c r="L44" s="96"/>
      <c r="M44" s="96"/>
      <c r="N44" s="98"/>
      <c r="O44" s="99"/>
      <c r="P44" s="100"/>
      <c r="Q44" s="101"/>
      <c r="R44" s="107"/>
      <c r="S44" s="103"/>
      <c r="T44" s="104"/>
      <c r="U44" s="100"/>
      <c r="V44" s="101"/>
      <c r="W44" s="107"/>
      <c r="X44" s="103"/>
      <c r="Y44" s="104"/>
      <c r="Z44" s="100"/>
      <c r="AA44" s="101"/>
      <c r="AB44" s="107"/>
      <c r="AC44" s="103"/>
      <c r="AD44" s="104"/>
      <c r="AE44" s="100"/>
      <c r="AF44" s="101"/>
      <c r="AG44" s="107"/>
      <c r="AH44" s="106"/>
      <c r="AI44" s="104"/>
      <c r="AJ44" s="100"/>
      <c r="AK44" s="101"/>
      <c r="AL44" s="107"/>
      <c r="AM44" s="103"/>
      <c r="AN44" s="104"/>
    </row>
    <row r="45" spans="1:40" ht="18" customHeight="1">
      <c r="A45" s="89" t="str">
        <f>IF($C45&amp;$D45="","",COUNT($A$8:A44)+1)</f>
        <v/>
      </c>
      <c r="B45" s="90"/>
      <c r="C45" s="91"/>
      <c r="D45" s="91"/>
      <c r="E45" s="91"/>
      <c r="F45" s="92"/>
      <c r="G45" s="93"/>
      <c r="H45" s="94"/>
      <c r="I45" s="95"/>
      <c r="J45" s="96"/>
      <c r="K45" s="96"/>
      <c r="L45" s="96"/>
      <c r="M45" s="96"/>
      <c r="N45" s="98"/>
      <c r="O45" s="99"/>
      <c r="P45" s="100"/>
      <c r="Q45" s="101"/>
      <c r="R45" s="107"/>
      <c r="S45" s="103"/>
      <c r="T45" s="104"/>
      <c r="U45" s="100"/>
      <c r="V45" s="101"/>
      <c r="W45" s="107"/>
      <c r="X45" s="103"/>
      <c r="Y45" s="104"/>
      <c r="Z45" s="100"/>
      <c r="AA45" s="101"/>
      <c r="AB45" s="107"/>
      <c r="AC45" s="103"/>
      <c r="AD45" s="104"/>
      <c r="AE45" s="100"/>
      <c r="AF45" s="101"/>
      <c r="AG45" s="107"/>
      <c r="AH45" s="106"/>
      <c r="AI45" s="104"/>
      <c r="AJ45" s="100"/>
      <c r="AK45" s="101"/>
      <c r="AL45" s="107"/>
      <c r="AM45" s="103"/>
      <c r="AN45" s="104"/>
    </row>
    <row r="46" spans="1:40" ht="18" customHeight="1">
      <c r="A46" s="89" t="str">
        <f>IF($C46&amp;$D46="","",COUNT($A$8:A45)+1)</f>
        <v/>
      </c>
      <c r="B46" s="90"/>
      <c r="C46" s="91"/>
      <c r="D46" s="91"/>
      <c r="E46" s="91"/>
      <c r="F46" s="92"/>
      <c r="G46" s="93"/>
      <c r="H46" s="94"/>
      <c r="I46" s="95"/>
      <c r="J46" s="96"/>
      <c r="K46" s="96"/>
      <c r="L46" s="96"/>
      <c r="M46" s="96"/>
      <c r="N46" s="98"/>
      <c r="O46" s="99"/>
      <c r="P46" s="100"/>
      <c r="Q46" s="101"/>
      <c r="R46" s="107"/>
      <c r="S46" s="103"/>
      <c r="T46" s="104"/>
      <c r="U46" s="100"/>
      <c r="V46" s="101"/>
      <c r="W46" s="107"/>
      <c r="X46" s="103"/>
      <c r="Y46" s="104"/>
      <c r="Z46" s="100"/>
      <c r="AA46" s="101"/>
      <c r="AB46" s="107"/>
      <c r="AC46" s="103"/>
      <c r="AD46" s="104"/>
      <c r="AE46" s="100"/>
      <c r="AF46" s="101"/>
      <c r="AG46" s="107"/>
      <c r="AH46" s="106"/>
      <c r="AI46" s="104"/>
      <c r="AJ46" s="100"/>
      <c r="AK46" s="101"/>
      <c r="AL46" s="107"/>
      <c r="AM46" s="103"/>
      <c r="AN46" s="104"/>
    </row>
    <row r="47" spans="1:40" ht="18" customHeight="1">
      <c r="A47" s="108" t="str">
        <f>IF($C47&amp;$D47="","",COUNT($A$8:A46)+1)</f>
        <v/>
      </c>
      <c r="B47" s="109"/>
      <c r="C47" s="110"/>
      <c r="D47" s="110"/>
      <c r="E47" s="110"/>
      <c r="F47" s="111"/>
      <c r="G47" s="112"/>
      <c r="H47" s="113"/>
      <c r="I47" s="114"/>
      <c r="J47" s="115"/>
      <c r="K47" s="115"/>
      <c r="L47" s="115"/>
      <c r="M47" s="115"/>
      <c r="N47" s="117"/>
      <c r="O47" s="118"/>
      <c r="P47" s="119"/>
      <c r="Q47" s="120"/>
      <c r="R47" s="125"/>
      <c r="S47" s="122"/>
      <c r="T47" s="123"/>
      <c r="U47" s="119"/>
      <c r="V47" s="120"/>
      <c r="W47" s="125"/>
      <c r="X47" s="122"/>
      <c r="Y47" s="123"/>
      <c r="Z47" s="119"/>
      <c r="AA47" s="120"/>
      <c r="AB47" s="125"/>
      <c r="AC47" s="122"/>
      <c r="AD47" s="123"/>
      <c r="AE47" s="119"/>
      <c r="AF47" s="120"/>
      <c r="AG47" s="125"/>
      <c r="AH47" s="124"/>
      <c r="AI47" s="123"/>
      <c r="AJ47" s="119"/>
      <c r="AK47" s="120"/>
      <c r="AL47" s="125"/>
      <c r="AM47" s="122"/>
      <c r="AN47" s="123"/>
    </row>
    <row r="48" spans="1:40" ht="18" customHeight="1">
      <c r="A48" s="89" t="str">
        <f>IF($C48&amp;$D48="","",COUNT($A$8:A47)+1)</f>
        <v/>
      </c>
      <c r="B48" s="90"/>
      <c r="C48" s="91"/>
      <c r="D48" s="91"/>
      <c r="E48" s="91"/>
      <c r="F48" s="92"/>
      <c r="G48" s="93"/>
      <c r="H48" s="94"/>
      <c r="I48" s="95"/>
      <c r="J48" s="96"/>
      <c r="K48" s="96"/>
      <c r="L48" s="96"/>
      <c r="M48" s="96"/>
      <c r="N48" s="79"/>
      <c r="O48" s="80"/>
      <c r="P48" s="127"/>
      <c r="Q48" s="128"/>
      <c r="R48" s="134"/>
      <c r="S48" s="132"/>
      <c r="T48" s="131"/>
      <c r="U48" s="127"/>
      <c r="V48" s="128"/>
      <c r="W48" s="134"/>
      <c r="X48" s="132"/>
      <c r="Y48" s="131"/>
      <c r="Z48" s="127"/>
      <c r="AA48" s="128"/>
      <c r="AB48" s="134"/>
      <c r="AC48" s="132"/>
      <c r="AD48" s="131"/>
      <c r="AE48" s="127"/>
      <c r="AF48" s="128"/>
      <c r="AG48" s="134"/>
      <c r="AH48" s="133"/>
      <c r="AI48" s="131"/>
      <c r="AJ48" s="127"/>
      <c r="AK48" s="128"/>
      <c r="AL48" s="134"/>
      <c r="AM48" s="132"/>
      <c r="AN48" s="131"/>
    </row>
    <row r="49" spans="1:40" ht="18" customHeight="1">
      <c r="A49" s="89" t="str">
        <f>IF($C49&amp;$D49="","",COUNT($A$8:A48)+1)</f>
        <v/>
      </c>
      <c r="B49" s="90"/>
      <c r="C49" s="91"/>
      <c r="D49" s="91"/>
      <c r="E49" s="91"/>
      <c r="F49" s="92"/>
      <c r="G49" s="93"/>
      <c r="H49" s="94"/>
      <c r="I49" s="95"/>
      <c r="J49" s="96"/>
      <c r="K49" s="96"/>
      <c r="L49" s="96"/>
      <c r="M49" s="96"/>
      <c r="N49" s="98"/>
      <c r="O49" s="99"/>
      <c r="P49" s="100"/>
      <c r="Q49" s="101"/>
      <c r="R49" s="107"/>
      <c r="S49" s="103"/>
      <c r="T49" s="104"/>
      <c r="U49" s="100"/>
      <c r="V49" s="101"/>
      <c r="W49" s="107"/>
      <c r="X49" s="103"/>
      <c r="Y49" s="104"/>
      <c r="Z49" s="100"/>
      <c r="AA49" s="101"/>
      <c r="AB49" s="107"/>
      <c r="AC49" s="103"/>
      <c r="AD49" s="104"/>
      <c r="AE49" s="100"/>
      <c r="AF49" s="101"/>
      <c r="AG49" s="107"/>
      <c r="AH49" s="106"/>
      <c r="AI49" s="104"/>
      <c r="AJ49" s="100"/>
      <c r="AK49" s="101"/>
      <c r="AL49" s="107"/>
      <c r="AM49" s="103"/>
      <c r="AN49" s="104"/>
    </row>
    <row r="50" spans="1:40" ht="18" customHeight="1">
      <c r="A50" s="89" t="str">
        <f>IF($C50&amp;$D50="","",COUNT($A$8:A49)+1)</f>
        <v/>
      </c>
      <c r="B50" s="90"/>
      <c r="C50" s="91"/>
      <c r="D50" s="91"/>
      <c r="E50" s="91"/>
      <c r="F50" s="92"/>
      <c r="G50" s="93"/>
      <c r="H50" s="94"/>
      <c r="I50" s="95"/>
      <c r="J50" s="96"/>
      <c r="K50" s="96"/>
      <c r="L50" s="96"/>
      <c r="M50" s="96"/>
      <c r="N50" s="98"/>
      <c r="O50" s="99"/>
      <c r="P50" s="100"/>
      <c r="Q50" s="101"/>
      <c r="R50" s="107"/>
      <c r="S50" s="103"/>
      <c r="T50" s="104"/>
      <c r="U50" s="100"/>
      <c r="V50" s="101"/>
      <c r="W50" s="107"/>
      <c r="X50" s="103"/>
      <c r="Y50" s="104"/>
      <c r="Z50" s="100"/>
      <c r="AA50" s="101"/>
      <c r="AB50" s="107"/>
      <c r="AC50" s="103"/>
      <c r="AD50" s="104"/>
      <c r="AE50" s="100"/>
      <c r="AF50" s="101"/>
      <c r="AG50" s="107"/>
      <c r="AH50" s="106"/>
      <c r="AI50" s="104"/>
      <c r="AJ50" s="100"/>
      <c r="AK50" s="101"/>
      <c r="AL50" s="107"/>
      <c r="AM50" s="103"/>
      <c r="AN50" s="104"/>
    </row>
    <row r="51" spans="1:40" ht="18" customHeight="1">
      <c r="A51" s="89" t="str">
        <f>IF($C51&amp;$D51="","",COUNT($A$8:A50)+1)</f>
        <v/>
      </c>
      <c r="B51" s="90"/>
      <c r="C51" s="91"/>
      <c r="D51" s="91"/>
      <c r="E51" s="91"/>
      <c r="F51" s="92"/>
      <c r="G51" s="93"/>
      <c r="H51" s="94"/>
      <c r="I51" s="95"/>
      <c r="J51" s="96"/>
      <c r="K51" s="96"/>
      <c r="L51" s="96"/>
      <c r="M51" s="96"/>
      <c r="N51" s="98"/>
      <c r="O51" s="99"/>
      <c r="P51" s="100"/>
      <c r="Q51" s="101"/>
      <c r="R51" s="107"/>
      <c r="S51" s="103"/>
      <c r="T51" s="104"/>
      <c r="U51" s="100"/>
      <c r="V51" s="101"/>
      <c r="W51" s="107"/>
      <c r="X51" s="103"/>
      <c r="Y51" s="104"/>
      <c r="Z51" s="100"/>
      <c r="AA51" s="101"/>
      <c r="AB51" s="107"/>
      <c r="AC51" s="103"/>
      <c r="AD51" s="104"/>
      <c r="AE51" s="100"/>
      <c r="AF51" s="101"/>
      <c r="AG51" s="107"/>
      <c r="AH51" s="106"/>
      <c r="AI51" s="104"/>
      <c r="AJ51" s="100"/>
      <c r="AK51" s="101"/>
      <c r="AL51" s="107"/>
      <c r="AM51" s="103"/>
      <c r="AN51" s="104"/>
    </row>
    <row r="52" spans="1:40" ht="18" customHeight="1">
      <c r="A52" s="108" t="str">
        <f>IF($C52&amp;$D52="","",COUNT($A$8:A51)+1)</f>
        <v/>
      </c>
      <c r="B52" s="109"/>
      <c r="C52" s="110"/>
      <c r="D52" s="110"/>
      <c r="E52" s="110"/>
      <c r="F52" s="111"/>
      <c r="G52" s="112"/>
      <c r="H52" s="113"/>
      <c r="I52" s="114"/>
      <c r="J52" s="115"/>
      <c r="K52" s="115"/>
      <c r="L52" s="115"/>
      <c r="M52" s="115"/>
      <c r="N52" s="117"/>
      <c r="O52" s="118"/>
      <c r="P52" s="119"/>
      <c r="Q52" s="120"/>
      <c r="R52" s="125"/>
      <c r="S52" s="122"/>
      <c r="T52" s="123"/>
      <c r="U52" s="119"/>
      <c r="V52" s="120"/>
      <c r="W52" s="125"/>
      <c r="X52" s="122"/>
      <c r="Y52" s="123"/>
      <c r="Z52" s="119"/>
      <c r="AA52" s="120"/>
      <c r="AB52" s="125"/>
      <c r="AC52" s="122"/>
      <c r="AD52" s="123"/>
      <c r="AE52" s="119"/>
      <c r="AF52" s="120"/>
      <c r="AG52" s="125"/>
      <c r="AH52" s="124"/>
      <c r="AI52" s="123"/>
      <c r="AJ52" s="119"/>
      <c r="AK52" s="120"/>
      <c r="AL52" s="125"/>
      <c r="AM52" s="122"/>
      <c r="AN52" s="123"/>
    </row>
    <row r="53" spans="1:40" ht="18" customHeight="1">
      <c r="A53" s="89" t="str">
        <f>IF($C53&amp;$D53="","",COUNT($A$8:A52)+1)</f>
        <v/>
      </c>
      <c r="B53" s="90"/>
      <c r="C53" s="91"/>
      <c r="D53" s="91"/>
      <c r="E53" s="91"/>
      <c r="F53" s="92"/>
      <c r="G53" s="93"/>
      <c r="H53" s="94"/>
      <c r="I53" s="95"/>
      <c r="J53" s="96"/>
      <c r="K53" s="96"/>
      <c r="L53" s="96"/>
      <c r="M53" s="96"/>
      <c r="N53" s="79"/>
      <c r="O53" s="80"/>
      <c r="P53" s="127"/>
      <c r="Q53" s="128"/>
      <c r="R53" s="134"/>
      <c r="S53" s="132"/>
      <c r="T53" s="131"/>
      <c r="U53" s="127"/>
      <c r="V53" s="128"/>
      <c r="W53" s="134"/>
      <c r="X53" s="132"/>
      <c r="Y53" s="131"/>
      <c r="Z53" s="127"/>
      <c r="AA53" s="128"/>
      <c r="AB53" s="134"/>
      <c r="AC53" s="132"/>
      <c r="AD53" s="131"/>
      <c r="AE53" s="127"/>
      <c r="AF53" s="128"/>
      <c r="AG53" s="134"/>
      <c r="AH53" s="133"/>
      <c r="AI53" s="131"/>
      <c r="AJ53" s="127"/>
      <c r="AK53" s="128"/>
      <c r="AL53" s="134"/>
      <c r="AM53" s="132"/>
      <c r="AN53" s="131"/>
    </row>
    <row r="54" spans="1:40" ht="18" customHeight="1">
      <c r="A54" s="89" t="str">
        <f>IF($C54&amp;$D54="","",COUNT($A$8:A53)+1)</f>
        <v/>
      </c>
      <c r="B54" s="90"/>
      <c r="C54" s="91"/>
      <c r="D54" s="91"/>
      <c r="E54" s="91"/>
      <c r="F54" s="92"/>
      <c r="G54" s="93"/>
      <c r="H54" s="94"/>
      <c r="I54" s="95"/>
      <c r="J54" s="96"/>
      <c r="K54" s="96"/>
      <c r="L54" s="96"/>
      <c r="M54" s="96"/>
      <c r="N54" s="98"/>
      <c r="O54" s="99"/>
      <c r="P54" s="100"/>
      <c r="Q54" s="101"/>
      <c r="R54" s="107"/>
      <c r="S54" s="103"/>
      <c r="T54" s="104"/>
      <c r="U54" s="100"/>
      <c r="V54" s="101"/>
      <c r="W54" s="107"/>
      <c r="X54" s="103"/>
      <c r="Y54" s="104"/>
      <c r="Z54" s="100"/>
      <c r="AA54" s="101"/>
      <c r="AB54" s="107"/>
      <c r="AC54" s="103"/>
      <c r="AD54" s="104"/>
      <c r="AE54" s="100"/>
      <c r="AF54" s="101"/>
      <c r="AG54" s="107"/>
      <c r="AH54" s="106"/>
      <c r="AI54" s="104"/>
      <c r="AJ54" s="100"/>
      <c r="AK54" s="101"/>
      <c r="AL54" s="107"/>
      <c r="AM54" s="103"/>
      <c r="AN54" s="104"/>
    </row>
    <row r="55" spans="1:40" ht="18" customHeight="1">
      <c r="A55" s="89" t="str">
        <f>IF($C55&amp;$D55="","",COUNT($A$8:A54)+1)</f>
        <v/>
      </c>
      <c r="B55" s="90"/>
      <c r="C55" s="91"/>
      <c r="D55" s="91"/>
      <c r="E55" s="91"/>
      <c r="F55" s="92"/>
      <c r="G55" s="93"/>
      <c r="H55" s="94"/>
      <c r="I55" s="95"/>
      <c r="J55" s="96"/>
      <c r="K55" s="96"/>
      <c r="L55" s="96"/>
      <c r="M55" s="96"/>
      <c r="N55" s="98"/>
      <c r="O55" s="99"/>
      <c r="P55" s="100"/>
      <c r="Q55" s="101"/>
      <c r="R55" s="107"/>
      <c r="S55" s="103"/>
      <c r="T55" s="104"/>
      <c r="U55" s="100"/>
      <c r="V55" s="101"/>
      <c r="W55" s="107"/>
      <c r="X55" s="103"/>
      <c r="Y55" s="104"/>
      <c r="Z55" s="100"/>
      <c r="AA55" s="101"/>
      <c r="AB55" s="107"/>
      <c r="AC55" s="103"/>
      <c r="AD55" s="104"/>
      <c r="AE55" s="100"/>
      <c r="AF55" s="101"/>
      <c r="AG55" s="107"/>
      <c r="AH55" s="106"/>
      <c r="AI55" s="104"/>
      <c r="AJ55" s="100"/>
      <c r="AK55" s="101"/>
      <c r="AL55" s="107"/>
      <c r="AM55" s="103"/>
      <c r="AN55" s="104"/>
    </row>
    <row r="56" spans="1:40" ht="18" customHeight="1">
      <c r="A56" s="89" t="str">
        <f>IF($C56&amp;$D56="","",COUNT($A$8:A55)+1)</f>
        <v/>
      </c>
      <c r="B56" s="90"/>
      <c r="C56" s="91"/>
      <c r="D56" s="91"/>
      <c r="E56" s="91"/>
      <c r="F56" s="92"/>
      <c r="G56" s="93"/>
      <c r="H56" s="94"/>
      <c r="I56" s="95"/>
      <c r="J56" s="96"/>
      <c r="K56" s="96"/>
      <c r="L56" s="96"/>
      <c r="M56" s="96"/>
      <c r="N56" s="98"/>
      <c r="O56" s="99"/>
      <c r="P56" s="100"/>
      <c r="Q56" s="101"/>
      <c r="R56" s="107"/>
      <c r="S56" s="103"/>
      <c r="T56" s="104"/>
      <c r="U56" s="100"/>
      <c r="V56" s="101"/>
      <c r="W56" s="107"/>
      <c r="X56" s="103"/>
      <c r="Y56" s="104"/>
      <c r="Z56" s="100"/>
      <c r="AA56" s="101"/>
      <c r="AB56" s="107"/>
      <c r="AC56" s="103"/>
      <c r="AD56" s="104"/>
      <c r="AE56" s="100"/>
      <c r="AF56" s="101"/>
      <c r="AG56" s="107"/>
      <c r="AH56" s="106"/>
      <c r="AI56" s="104"/>
      <c r="AJ56" s="100"/>
      <c r="AK56" s="101"/>
      <c r="AL56" s="107"/>
      <c r="AM56" s="103"/>
      <c r="AN56" s="104"/>
    </row>
    <row r="57" spans="1:40" ht="18" customHeight="1">
      <c r="A57" s="108" t="str">
        <f>IF($C57&amp;$D57="","",COUNT($A$8:A56)+1)</f>
        <v/>
      </c>
      <c r="B57" s="109"/>
      <c r="C57" s="110"/>
      <c r="D57" s="110"/>
      <c r="E57" s="110"/>
      <c r="F57" s="111"/>
      <c r="G57" s="112"/>
      <c r="H57" s="113"/>
      <c r="I57" s="114"/>
      <c r="J57" s="115"/>
      <c r="K57" s="115"/>
      <c r="L57" s="115"/>
      <c r="M57" s="115"/>
      <c r="N57" s="117"/>
      <c r="O57" s="118"/>
      <c r="P57" s="119"/>
      <c r="Q57" s="120"/>
      <c r="R57" s="125"/>
      <c r="S57" s="122"/>
      <c r="T57" s="123"/>
      <c r="U57" s="119"/>
      <c r="V57" s="120"/>
      <c r="W57" s="125"/>
      <c r="X57" s="122"/>
      <c r="Y57" s="123"/>
      <c r="Z57" s="119"/>
      <c r="AA57" s="120"/>
      <c r="AB57" s="125"/>
      <c r="AC57" s="122"/>
      <c r="AD57" s="123"/>
      <c r="AE57" s="119"/>
      <c r="AF57" s="120"/>
      <c r="AG57" s="125"/>
      <c r="AH57" s="124"/>
      <c r="AI57" s="123"/>
      <c r="AJ57" s="119"/>
      <c r="AK57" s="120"/>
      <c r="AL57" s="125"/>
      <c r="AM57" s="122"/>
      <c r="AN57" s="123"/>
    </row>
    <row r="58" spans="1:40" ht="18" customHeight="1">
      <c r="A58" s="89" t="str">
        <f>IF($C58&amp;$D58="","",COUNT($A$8:A57)+1)</f>
        <v/>
      </c>
      <c r="B58" s="90"/>
      <c r="C58" s="91"/>
      <c r="D58" s="91"/>
      <c r="E58" s="91"/>
      <c r="F58" s="92"/>
      <c r="G58" s="93"/>
      <c r="H58" s="94"/>
      <c r="I58" s="95"/>
      <c r="J58" s="96"/>
      <c r="K58" s="96"/>
      <c r="L58" s="96"/>
      <c r="M58" s="96"/>
      <c r="N58" s="79"/>
      <c r="O58" s="80"/>
      <c r="P58" s="127"/>
      <c r="Q58" s="128"/>
      <c r="R58" s="134"/>
      <c r="S58" s="132"/>
      <c r="T58" s="131"/>
      <c r="U58" s="127"/>
      <c r="V58" s="128"/>
      <c r="W58" s="134"/>
      <c r="X58" s="132"/>
      <c r="Y58" s="131"/>
      <c r="Z58" s="127"/>
      <c r="AA58" s="128"/>
      <c r="AB58" s="134"/>
      <c r="AC58" s="132"/>
      <c r="AD58" s="131"/>
      <c r="AE58" s="127"/>
      <c r="AF58" s="128"/>
      <c r="AG58" s="134"/>
      <c r="AH58" s="133"/>
      <c r="AI58" s="131"/>
      <c r="AJ58" s="127"/>
      <c r="AK58" s="128"/>
      <c r="AL58" s="134"/>
      <c r="AM58" s="132"/>
      <c r="AN58" s="131"/>
    </row>
    <row r="59" spans="1:40" ht="18" customHeight="1">
      <c r="A59" s="89" t="str">
        <f>IF($C59&amp;$D59="","",COUNT($A$8:A58)+1)</f>
        <v/>
      </c>
      <c r="B59" s="90"/>
      <c r="C59" s="91"/>
      <c r="D59" s="91"/>
      <c r="E59" s="91"/>
      <c r="F59" s="92"/>
      <c r="G59" s="93"/>
      <c r="H59" s="94"/>
      <c r="I59" s="95"/>
      <c r="J59" s="96"/>
      <c r="K59" s="96"/>
      <c r="L59" s="96"/>
      <c r="M59" s="96"/>
      <c r="N59" s="98"/>
      <c r="O59" s="99"/>
      <c r="P59" s="100"/>
      <c r="Q59" s="101"/>
      <c r="R59" s="107"/>
      <c r="S59" s="103"/>
      <c r="T59" s="104"/>
      <c r="U59" s="100"/>
      <c r="V59" s="101"/>
      <c r="W59" s="107"/>
      <c r="X59" s="103"/>
      <c r="Y59" s="104"/>
      <c r="Z59" s="100"/>
      <c r="AA59" s="101"/>
      <c r="AB59" s="107"/>
      <c r="AC59" s="103"/>
      <c r="AD59" s="104"/>
      <c r="AE59" s="100"/>
      <c r="AF59" s="101"/>
      <c r="AG59" s="107"/>
      <c r="AH59" s="106"/>
      <c r="AI59" s="104"/>
      <c r="AJ59" s="100"/>
      <c r="AK59" s="101"/>
      <c r="AL59" s="107"/>
      <c r="AM59" s="103"/>
      <c r="AN59" s="104"/>
    </row>
    <row r="60" spans="1:40" ht="18" customHeight="1">
      <c r="A60" s="89" t="str">
        <f>IF($C60&amp;$D60="","",COUNT($A$8:A59)+1)</f>
        <v/>
      </c>
      <c r="B60" s="90"/>
      <c r="C60" s="91"/>
      <c r="D60" s="91"/>
      <c r="E60" s="91"/>
      <c r="F60" s="92"/>
      <c r="G60" s="93"/>
      <c r="H60" s="94"/>
      <c r="I60" s="95"/>
      <c r="J60" s="96"/>
      <c r="K60" s="96"/>
      <c r="L60" s="96"/>
      <c r="M60" s="96"/>
      <c r="N60" s="98"/>
      <c r="O60" s="99"/>
      <c r="P60" s="100"/>
      <c r="Q60" s="101"/>
      <c r="R60" s="107"/>
      <c r="S60" s="103"/>
      <c r="T60" s="104"/>
      <c r="U60" s="100"/>
      <c r="V60" s="101"/>
      <c r="W60" s="107"/>
      <c r="X60" s="103"/>
      <c r="Y60" s="104"/>
      <c r="Z60" s="100"/>
      <c r="AA60" s="101"/>
      <c r="AB60" s="107"/>
      <c r="AC60" s="103"/>
      <c r="AD60" s="104"/>
      <c r="AE60" s="100"/>
      <c r="AF60" s="101"/>
      <c r="AG60" s="107"/>
      <c r="AH60" s="106"/>
      <c r="AI60" s="104"/>
      <c r="AJ60" s="100"/>
      <c r="AK60" s="101"/>
      <c r="AL60" s="107"/>
      <c r="AM60" s="103"/>
      <c r="AN60" s="104"/>
    </row>
    <row r="61" spans="1:40" ht="18" customHeight="1">
      <c r="A61" s="89" t="str">
        <f>IF($C61&amp;$D61="","",COUNT($A$8:A60)+1)</f>
        <v/>
      </c>
      <c r="B61" s="90"/>
      <c r="C61" s="91"/>
      <c r="D61" s="91"/>
      <c r="E61" s="91"/>
      <c r="F61" s="92"/>
      <c r="G61" s="93"/>
      <c r="H61" s="94"/>
      <c r="I61" s="95"/>
      <c r="J61" s="96"/>
      <c r="K61" s="96"/>
      <c r="L61" s="96"/>
      <c r="M61" s="96"/>
      <c r="N61" s="98"/>
      <c r="O61" s="99"/>
      <c r="P61" s="100"/>
      <c r="Q61" s="101"/>
      <c r="R61" s="107"/>
      <c r="S61" s="103"/>
      <c r="T61" s="104"/>
      <c r="U61" s="100"/>
      <c r="V61" s="101"/>
      <c r="W61" s="107"/>
      <c r="X61" s="103"/>
      <c r="Y61" s="104"/>
      <c r="Z61" s="100"/>
      <c r="AA61" s="101"/>
      <c r="AB61" s="107"/>
      <c r="AC61" s="103"/>
      <c r="AD61" s="104"/>
      <c r="AE61" s="100"/>
      <c r="AF61" s="101"/>
      <c r="AG61" s="107"/>
      <c r="AH61" s="106"/>
      <c r="AI61" s="104"/>
      <c r="AJ61" s="100"/>
      <c r="AK61" s="101"/>
      <c r="AL61" s="107"/>
      <c r="AM61" s="103"/>
      <c r="AN61" s="104"/>
    </row>
    <row r="62" spans="1:40" ht="18" customHeight="1">
      <c r="A62" s="108" t="str">
        <f>IF($C62&amp;$D62="","",COUNT($A$8:A61)+1)</f>
        <v/>
      </c>
      <c r="B62" s="109"/>
      <c r="C62" s="110"/>
      <c r="D62" s="110"/>
      <c r="E62" s="110"/>
      <c r="F62" s="111"/>
      <c r="G62" s="112"/>
      <c r="H62" s="113"/>
      <c r="I62" s="114"/>
      <c r="J62" s="115"/>
      <c r="K62" s="115"/>
      <c r="L62" s="115"/>
      <c r="M62" s="115"/>
      <c r="N62" s="117"/>
      <c r="O62" s="118"/>
      <c r="P62" s="119"/>
      <c r="Q62" s="120"/>
      <c r="R62" s="125"/>
      <c r="S62" s="122"/>
      <c r="T62" s="123"/>
      <c r="U62" s="119"/>
      <c r="V62" s="120"/>
      <c r="W62" s="125"/>
      <c r="X62" s="122"/>
      <c r="Y62" s="123"/>
      <c r="Z62" s="119"/>
      <c r="AA62" s="120"/>
      <c r="AB62" s="125"/>
      <c r="AC62" s="122"/>
      <c r="AD62" s="123"/>
      <c r="AE62" s="119"/>
      <c r="AF62" s="120"/>
      <c r="AG62" s="125"/>
      <c r="AH62" s="124"/>
      <c r="AI62" s="123"/>
      <c r="AJ62" s="119"/>
      <c r="AK62" s="120"/>
      <c r="AL62" s="125"/>
      <c r="AM62" s="122"/>
      <c r="AN62" s="123"/>
    </row>
    <row r="63" spans="1:40" ht="18" customHeight="1">
      <c r="A63" s="89" t="str">
        <f>IF($C63&amp;$D63="","",COUNT($A$8:A62)+1)</f>
        <v/>
      </c>
      <c r="B63" s="90"/>
      <c r="C63" s="91"/>
      <c r="D63" s="91"/>
      <c r="E63" s="91"/>
      <c r="F63" s="92"/>
      <c r="G63" s="93"/>
      <c r="H63" s="94"/>
      <c r="I63" s="95"/>
      <c r="J63" s="96"/>
      <c r="K63" s="96"/>
      <c r="L63" s="96"/>
      <c r="M63" s="96"/>
      <c r="N63" s="79"/>
      <c r="O63" s="80"/>
      <c r="P63" s="127"/>
      <c r="Q63" s="128"/>
      <c r="R63" s="134"/>
      <c r="S63" s="132"/>
      <c r="T63" s="131"/>
      <c r="U63" s="127"/>
      <c r="V63" s="128"/>
      <c r="W63" s="134"/>
      <c r="X63" s="132"/>
      <c r="Y63" s="131"/>
      <c r="Z63" s="127"/>
      <c r="AA63" s="128"/>
      <c r="AB63" s="134"/>
      <c r="AC63" s="132"/>
      <c r="AD63" s="131"/>
      <c r="AE63" s="127"/>
      <c r="AF63" s="128"/>
      <c r="AG63" s="134"/>
      <c r="AH63" s="133"/>
      <c r="AI63" s="131"/>
      <c r="AJ63" s="127"/>
      <c r="AK63" s="128"/>
      <c r="AL63" s="134"/>
      <c r="AM63" s="132"/>
      <c r="AN63" s="131"/>
    </row>
    <row r="64" spans="1:40" ht="18" customHeight="1">
      <c r="A64" s="89" t="str">
        <f>IF($C64&amp;$D64="","",COUNT($A$8:A63)+1)</f>
        <v/>
      </c>
      <c r="B64" s="90"/>
      <c r="C64" s="91"/>
      <c r="D64" s="91"/>
      <c r="E64" s="91"/>
      <c r="F64" s="92"/>
      <c r="G64" s="93"/>
      <c r="H64" s="94"/>
      <c r="I64" s="95"/>
      <c r="J64" s="96"/>
      <c r="K64" s="96"/>
      <c r="L64" s="96"/>
      <c r="M64" s="96"/>
      <c r="N64" s="98"/>
      <c r="O64" s="99"/>
      <c r="P64" s="100"/>
      <c r="Q64" s="101"/>
      <c r="R64" s="107"/>
      <c r="S64" s="103"/>
      <c r="T64" s="104"/>
      <c r="U64" s="100"/>
      <c r="V64" s="101"/>
      <c r="W64" s="107"/>
      <c r="X64" s="103"/>
      <c r="Y64" s="104"/>
      <c r="Z64" s="100"/>
      <c r="AA64" s="101"/>
      <c r="AB64" s="107"/>
      <c r="AC64" s="103"/>
      <c r="AD64" s="104"/>
      <c r="AE64" s="100"/>
      <c r="AF64" s="101"/>
      <c r="AG64" s="107"/>
      <c r="AH64" s="106"/>
      <c r="AI64" s="104"/>
      <c r="AJ64" s="100"/>
      <c r="AK64" s="101"/>
      <c r="AL64" s="107"/>
      <c r="AM64" s="103"/>
      <c r="AN64" s="104"/>
    </row>
    <row r="65" spans="1:40" ht="18" customHeight="1">
      <c r="A65" s="89" t="str">
        <f>IF($C65&amp;$D65="","",COUNT($A$8:A64)+1)</f>
        <v/>
      </c>
      <c r="B65" s="90"/>
      <c r="C65" s="91"/>
      <c r="D65" s="91"/>
      <c r="E65" s="91"/>
      <c r="F65" s="92"/>
      <c r="G65" s="93"/>
      <c r="H65" s="94"/>
      <c r="I65" s="95"/>
      <c r="J65" s="96"/>
      <c r="K65" s="96"/>
      <c r="L65" s="96"/>
      <c r="M65" s="96"/>
      <c r="N65" s="98"/>
      <c r="O65" s="99"/>
      <c r="P65" s="100"/>
      <c r="Q65" s="101"/>
      <c r="R65" s="107"/>
      <c r="S65" s="103"/>
      <c r="T65" s="104"/>
      <c r="U65" s="100"/>
      <c r="V65" s="101"/>
      <c r="W65" s="107"/>
      <c r="X65" s="103"/>
      <c r="Y65" s="104"/>
      <c r="Z65" s="100"/>
      <c r="AA65" s="101"/>
      <c r="AB65" s="107"/>
      <c r="AC65" s="103"/>
      <c r="AD65" s="104"/>
      <c r="AE65" s="100"/>
      <c r="AF65" s="101"/>
      <c r="AG65" s="107"/>
      <c r="AH65" s="106"/>
      <c r="AI65" s="104"/>
      <c r="AJ65" s="100"/>
      <c r="AK65" s="101"/>
      <c r="AL65" s="107"/>
      <c r="AM65" s="103"/>
      <c r="AN65" s="104"/>
    </row>
    <row r="66" spans="1:40" ht="18" customHeight="1">
      <c r="A66" s="89" t="str">
        <f>IF($C66&amp;$D66="","",COUNT($A$8:A65)+1)</f>
        <v/>
      </c>
      <c r="B66" s="90"/>
      <c r="C66" s="91"/>
      <c r="D66" s="91"/>
      <c r="E66" s="91"/>
      <c r="F66" s="92"/>
      <c r="G66" s="93"/>
      <c r="H66" s="94"/>
      <c r="I66" s="95"/>
      <c r="J66" s="96"/>
      <c r="K66" s="96"/>
      <c r="L66" s="96"/>
      <c r="M66" s="96"/>
      <c r="N66" s="98"/>
      <c r="O66" s="99"/>
      <c r="P66" s="100"/>
      <c r="Q66" s="101"/>
      <c r="R66" s="107"/>
      <c r="S66" s="103"/>
      <c r="T66" s="104"/>
      <c r="U66" s="100"/>
      <c r="V66" s="101"/>
      <c r="W66" s="107"/>
      <c r="X66" s="103"/>
      <c r="Y66" s="104"/>
      <c r="Z66" s="100"/>
      <c r="AA66" s="101"/>
      <c r="AB66" s="107"/>
      <c r="AC66" s="103"/>
      <c r="AD66" s="104"/>
      <c r="AE66" s="100"/>
      <c r="AF66" s="101"/>
      <c r="AG66" s="107"/>
      <c r="AH66" s="106"/>
      <c r="AI66" s="104"/>
      <c r="AJ66" s="100"/>
      <c r="AK66" s="101"/>
      <c r="AL66" s="107"/>
      <c r="AM66" s="103"/>
      <c r="AN66" s="104"/>
    </row>
    <row r="67" spans="1:40" ht="18" customHeight="1">
      <c r="A67" s="108" t="str">
        <f>IF($C67&amp;$D67="","",COUNT($A$8:A66)+1)</f>
        <v/>
      </c>
      <c r="B67" s="109"/>
      <c r="C67" s="110"/>
      <c r="D67" s="110"/>
      <c r="E67" s="110"/>
      <c r="F67" s="111"/>
      <c r="G67" s="112"/>
      <c r="H67" s="113"/>
      <c r="I67" s="114"/>
      <c r="J67" s="115"/>
      <c r="K67" s="115"/>
      <c r="L67" s="115"/>
      <c r="M67" s="115"/>
      <c r="N67" s="117"/>
      <c r="O67" s="118"/>
      <c r="P67" s="119"/>
      <c r="Q67" s="120"/>
      <c r="R67" s="125"/>
      <c r="S67" s="122"/>
      <c r="T67" s="123"/>
      <c r="U67" s="119"/>
      <c r="V67" s="120"/>
      <c r="W67" s="125"/>
      <c r="X67" s="122"/>
      <c r="Y67" s="123"/>
      <c r="Z67" s="119"/>
      <c r="AA67" s="120"/>
      <c r="AB67" s="125"/>
      <c r="AC67" s="122"/>
      <c r="AD67" s="123"/>
      <c r="AE67" s="119"/>
      <c r="AF67" s="120"/>
      <c r="AG67" s="125"/>
      <c r="AH67" s="124"/>
      <c r="AI67" s="123"/>
      <c r="AJ67" s="119"/>
      <c r="AK67" s="120"/>
      <c r="AL67" s="125"/>
      <c r="AM67" s="122"/>
      <c r="AN67" s="123"/>
    </row>
    <row r="68" spans="1:40" ht="18" customHeight="1">
      <c r="A68" s="89" t="str">
        <f>IF($C68&amp;$D68="","",COUNT($A$8:A67)+1)</f>
        <v/>
      </c>
      <c r="B68" s="90"/>
      <c r="C68" s="91"/>
      <c r="D68" s="91"/>
      <c r="E68" s="91"/>
      <c r="F68" s="92"/>
      <c r="G68" s="93"/>
      <c r="H68" s="94"/>
      <c r="I68" s="95"/>
      <c r="J68" s="96"/>
      <c r="K68" s="96"/>
      <c r="L68" s="96"/>
      <c r="M68" s="96"/>
      <c r="N68" s="79"/>
      <c r="O68" s="80"/>
      <c r="P68" s="127"/>
      <c r="Q68" s="128"/>
      <c r="R68" s="134"/>
      <c r="S68" s="132"/>
      <c r="T68" s="131"/>
      <c r="U68" s="127"/>
      <c r="V68" s="128"/>
      <c r="W68" s="134"/>
      <c r="X68" s="132"/>
      <c r="Y68" s="131"/>
      <c r="Z68" s="127"/>
      <c r="AA68" s="128"/>
      <c r="AB68" s="134"/>
      <c r="AC68" s="132"/>
      <c r="AD68" s="131"/>
      <c r="AE68" s="127"/>
      <c r="AF68" s="128"/>
      <c r="AG68" s="134"/>
      <c r="AH68" s="133"/>
      <c r="AI68" s="131"/>
      <c r="AJ68" s="127"/>
      <c r="AK68" s="128"/>
      <c r="AL68" s="134"/>
      <c r="AM68" s="132"/>
      <c r="AN68" s="131"/>
    </row>
    <row r="69" spans="1:40" ht="18" customHeight="1">
      <c r="A69" s="89" t="str">
        <f>IF($C69&amp;$D69="","",COUNT($A$8:A68)+1)</f>
        <v/>
      </c>
      <c r="B69" s="90"/>
      <c r="C69" s="91"/>
      <c r="D69" s="91"/>
      <c r="E69" s="91"/>
      <c r="F69" s="92"/>
      <c r="G69" s="93"/>
      <c r="H69" s="94"/>
      <c r="I69" s="95"/>
      <c r="J69" s="96"/>
      <c r="K69" s="96"/>
      <c r="L69" s="96"/>
      <c r="M69" s="96"/>
      <c r="N69" s="98"/>
      <c r="O69" s="99"/>
      <c r="P69" s="100"/>
      <c r="Q69" s="101"/>
      <c r="R69" s="107"/>
      <c r="S69" s="103"/>
      <c r="T69" s="104"/>
      <c r="U69" s="100"/>
      <c r="V69" s="101"/>
      <c r="W69" s="107"/>
      <c r="X69" s="103"/>
      <c r="Y69" s="104"/>
      <c r="Z69" s="100"/>
      <c r="AA69" s="101"/>
      <c r="AB69" s="107"/>
      <c r="AC69" s="103"/>
      <c r="AD69" s="104"/>
      <c r="AE69" s="100"/>
      <c r="AF69" s="101"/>
      <c r="AG69" s="107"/>
      <c r="AH69" s="106"/>
      <c r="AI69" s="104"/>
      <c r="AJ69" s="100"/>
      <c r="AK69" s="101"/>
      <c r="AL69" s="107"/>
      <c r="AM69" s="103"/>
      <c r="AN69" s="104"/>
    </row>
    <row r="70" spans="1:40" ht="18" customHeight="1">
      <c r="A70" s="89" t="str">
        <f>IF($C70&amp;$D70="","",COUNT($A$8:A69)+1)</f>
        <v/>
      </c>
      <c r="B70" s="90"/>
      <c r="C70" s="91"/>
      <c r="D70" s="91"/>
      <c r="E70" s="91"/>
      <c r="F70" s="92"/>
      <c r="G70" s="93"/>
      <c r="H70" s="94"/>
      <c r="I70" s="95"/>
      <c r="J70" s="96"/>
      <c r="K70" s="96"/>
      <c r="L70" s="96"/>
      <c r="M70" s="96"/>
      <c r="N70" s="98"/>
      <c r="O70" s="99"/>
      <c r="P70" s="100"/>
      <c r="Q70" s="101"/>
      <c r="R70" s="107"/>
      <c r="S70" s="103"/>
      <c r="T70" s="104"/>
      <c r="U70" s="100"/>
      <c r="V70" s="101"/>
      <c r="W70" s="107"/>
      <c r="X70" s="103"/>
      <c r="Y70" s="104"/>
      <c r="Z70" s="100"/>
      <c r="AA70" s="101"/>
      <c r="AB70" s="107"/>
      <c r="AC70" s="103"/>
      <c r="AD70" s="104"/>
      <c r="AE70" s="100"/>
      <c r="AF70" s="101"/>
      <c r="AG70" s="107"/>
      <c r="AH70" s="106"/>
      <c r="AI70" s="104"/>
      <c r="AJ70" s="100"/>
      <c r="AK70" s="101"/>
      <c r="AL70" s="107"/>
      <c r="AM70" s="103"/>
      <c r="AN70" s="104"/>
    </row>
    <row r="71" spans="1:40" ht="18" customHeight="1">
      <c r="A71" s="89" t="str">
        <f>IF($C71&amp;$D71="","",COUNT($A$8:A70)+1)</f>
        <v/>
      </c>
      <c r="B71" s="90"/>
      <c r="C71" s="91"/>
      <c r="D71" s="91"/>
      <c r="E71" s="91"/>
      <c r="F71" s="92"/>
      <c r="G71" s="93"/>
      <c r="H71" s="94"/>
      <c r="I71" s="95"/>
      <c r="J71" s="96"/>
      <c r="K71" s="96"/>
      <c r="L71" s="96"/>
      <c r="M71" s="96"/>
      <c r="N71" s="98"/>
      <c r="O71" s="99"/>
      <c r="P71" s="100"/>
      <c r="Q71" s="101"/>
      <c r="R71" s="107"/>
      <c r="S71" s="103"/>
      <c r="T71" s="104"/>
      <c r="U71" s="100"/>
      <c r="V71" s="101"/>
      <c r="W71" s="107"/>
      <c r="X71" s="103"/>
      <c r="Y71" s="104"/>
      <c r="Z71" s="100"/>
      <c r="AA71" s="101"/>
      <c r="AB71" s="107"/>
      <c r="AC71" s="103"/>
      <c r="AD71" s="104"/>
      <c r="AE71" s="100"/>
      <c r="AF71" s="101"/>
      <c r="AG71" s="107"/>
      <c r="AH71" s="106"/>
      <c r="AI71" s="104"/>
      <c r="AJ71" s="100"/>
      <c r="AK71" s="101"/>
      <c r="AL71" s="107"/>
      <c r="AM71" s="103"/>
      <c r="AN71" s="104"/>
    </row>
    <row r="72" spans="1:40" ht="18" customHeight="1">
      <c r="A72" s="108" t="str">
        <f>IF($C72&amp;$D72="","",COUNT($A$8:A71)+1)</f>
        <v/>
      </c>
      <c r="B72" s="109"/>
      <c r="C72" s="110"/>
      <c r="D72" s="110"/>
      <c r="E72" s="110"/>
      <c r="F72" s="111"/>
      <c r="G72" s="112"/>
      <c r="H72" s="113"/>
      <c r="I72" s="114"/>
      <c r="J72" s="115"/>
      <c r="K72" s="115"/>
      <c r="L72" s="115"/>
      <c r="M72" s="115"/>
      <c r="N72" s="117"/>
      <c r="O72" s="118"/>
      <c r="P72" s="119"/>
      <c r="Q72" s="120"/>
      <c r="R72" s="125"/>
      <c r="S72" s="122"/>
      <c r="T72" s="123"/>
      <c r="U72" s="119"/>
      <c r="V72" s="120"/>
      <c r="W72" s="125"/>
      <c r="X72" s="122"/>
      <c r="Y72" s="123"/>
      <c r="Z72" s="119"/>
      <c r="AA72" s="120"/>
      <c r="AB72" s="125"/>
      <c r="AC72" s="122"/>
      <c r="AD72" s="123"/>
      <c r="AE72" s="119"/>
      <c r="AF72" s="120"/>
      <c r="AG72" s="125"/>
      <c r="AH72" s="124"/>
      <c r="AI72" s="123"/>
      <c r="AJ72" s="119"/>
      <c r="AK72" s="120"/>
      <c r="AL72" s="125"/>
      <c r="AM72" s="122"/>
      <c r="AN72" s="123"/>
    </row>
    <row r="73" spans="1:40" ht="18" customHeight="1">
      <c r="A73" s="89" t="str">
        <f>IF($C73&amp;$D73="","",COUNT($A$8:A72)+1)</f>
        <v/>
      </c>
      <c r="B73" s="90"/>
      <c r="C73" s="91"/>
      <c r="D73" s="91"/>
      <c r="E73" s="91"/>
      <c r="F73" s="92"/>
      <c r="G73" s="93"/>
      <c r="H73" s="94"/>
      <c r="I73" s="95"/>
      <c r="J73" s="96"/>
      <c r="K73" s="96"/>
      <c r="L73" s="96"/>
      <c r="M73" s="96"/>
      <c r="N73" s="79"/>
      <c r="O73" s="80"/>
      <c r="P73" s="127"/>
      <c r="Q73" s="128"/>
      <c r="R73" s="134"/>
      <c r="S73" s="132"/>
      <c r="T73" s="131"/>
      <c r="U73" s="127"/>
      <c r="V73" s="128"/>
      <c r="W73" s="134"/>
      <c r="X73" s="132"/>
      <c r="Y73" s="131"/>
      <c r="Z73" s="127"/>
      <c r="AA73" s="128"/>
      <c r="AB73" s="134"/>
      <c r="AC73" s="132"/>
      <c r="AD73" s="131"/>
      <c r="AE73" s="127"/>
      <c r="AF73" s="128"/>
      <c r="AG73" s="134"/>
      <c r="AH73" s="133"/>
      <c r="AI73" s="131"/>
      <c r="AJ73" s="127"/>
      <c r="AK73" s="128"/>
      <c r="AL73" s="134"/>
      <c r="AM73" s="132"/>
      <c r="AN73" s="131"/>
    </row>
    <row r="74" spans="1:40" ht="18" customHeight="1">
      <c r="A74" s="89" t="str">
        <f>IF($C74&amp;$D74="","",COUNT($A$8:A73)+1)</f>
        <v/>
      </c>
      <c r="B74" s="90"/>
      <c r="C74" s="91"/>
      <c r="D74" s="91"/>
      <c r="E74" s="91"/>
      <c r="F74" s="92"/>
      <c r="G74" s="93"/>
      <c r="H74" s="94"/>
      <c r="I74" s="95"/>
      <c r="J74" s="96"/>
      <c r="K74" s="96"/>
      <c r="L74" s="96"/>
      <c r="M74" s="96"/>
      <c r="N74" s="98"/>
      <c r="O74" s="99"/>
      <c r="P74" s="100"/>
      <c r="Q74" s="101"/>
      <c r="R74" s="107"/>
      <c r="S74" s="103"/>
      <c r="T74" s="104"/>
      <c r="U74" s="100"/>
      <c r="V74" s="101"/>
      <c r="W74" s="107"/>
      <c r="X74" s="103"/>
      <c r="Y74" s="104"/>
      <c r="Z74" s="100"/>
      <c r="AA74" s="101"/>
      <c r="AB74" s="107"/>
      <c r="AC74" s="103"/>
      <c r="AD74" s="104"/>
      <c r="AE74" s="100"/>
      <c r="AF74" s="101"/>
      <c r="AG74" s="107"/>
      <c r="AH74" s="106"/>
      <c r="AI74" s="104"/>
      <c r="AJ74" s="100"/>
      <c r="AK74" s="101"/>
      <c r="AL74" s="107"/>
      <c r="AM74" s="103"/>
      <c r="AN74" s="104"/>
    </row>
    <row r="75" spans="1:40" ht="18" customHeight="1">
      <c r="A75" s="89" t="str">
        <f>IF($C75&amp;$D75="","",COUNT($A$8:A74)+1)</f>
        <v/>
      </c>
      <c r="B75" s="90"/>
      <c r="C75" s="91"/>
      <c r="D75" s="91"/>
      <c r="E75" s="91"/>
      <c r="F75" s="92"/>
      <c r="G75" s="93"/>
      <c r="H75" s="94"/>
      <c r="I75" s="95"/>
      <c r="J75" s="96"/>
      <c r="K75" s="96"/>
      <c r="L75" s="96"/>
      <c r="M75" s="96"/>
      <c r="N75" s="98"/>
      <c r="O75" s="99"/>
      <c r="P75" s="100"/>
      <c r="Q75" s="101"/>
      <c r="R75" s="107"/>
      <c r="S75" s="103"/>
      <c r="T75" s="104"/>
      <c r="U75" s="100"/>
      <c r="V75" s="101"/>
      <c r="W75" s="107"/>
      <c r="X75" s="103"/>
      <c r="Y75" s="104"/>
      <c r="Z75" s="100"/>
      <c r="AA75" s="101"/>
      <c r="AB75" s="107"/>
      <c r="AC75" s="103"/>
      <c r="AD75" s="104"/>
      <c r="AE75" s="100"/>
      <c r="AF75" s="101"/>
      <c r="AG75" s="107"/>
      <c r="AH75" s="106"/>
      <c r="AI75" s="104"/>
      <c r="AJ75" s="100"/>
      <c r="AK75" s="101"/>
      <c r="AL75" s="107"/>
      <c r="AM75" s="103"/>
      <c r="AN75" s="104"/>
    </row>
    <row r="76" spans="1:40" ht="18" customHeight="1">
      <c r="A76" s="89" t="str">
        <f>IF($C76&amp;$D76="","",COUNT($A$8:A75)+1)</f>
        <v/>
      </c>
      <c r="B76" s="90"/>
      <c r="C76" s="91"/>
      <c r="D76" s="91"/>
      <c r="E76" s="91"/>
      <c r="F76" s="92"/>
      <c r="G76" s="93"/>
      <c r="H76" s="94"/>
      <c r="I76" s="95"/>
      <c r="J76" s="96"/>
      <c r="K76" s="96"/>
      <c r="L76" s="96"/>
      <c r="M76" s="96"/>
      <c r="N76" s="98"/>
      <c r="O76" s="99"/>
      <c r="P76" s="100"/>
      <c r="Q76" s="101"/>
      <c r="R76" s="107"/>
      <c r="S76" s="103"/>
      <c r="T76" s="104"/>
      <c r="U76" s="100"/>
      <c r="V76" s="101"/>
      <c r="W76" s="107"/>
      <c r="X76" s="103"/>
      <c r="Y76" s="104"/>
      <c r="Z76" s="100"/>
      <c r="AA76" s="101"/>
      <c r="AB76" s="107"/>
      <c r="AC76" s="103"/>
      <c r="AD76" s="104"/>
      <c r="AE76" s="100"/>
      <c r="AF76" s="101"/>
      <c r="AG76" s="107"/>
      <c r="AH76" s="106"/>
      <c r="AI76" s="104"/>
      <c r="AJ76" s="100"/>
      <c r="AK76" s="101"/>
      <c r="AL76" s="107"/>
      <c r="AM76" s="103"/>
      <c r="AN76" s="104"/>
    </row>
    <row r="77" spans="1:40" ht="18" customHeight="1">
      <c r="A77" s="108" t="str">
        <f>IF($C77&amp;$D77="","",COUNT($A$8:A76)+1)</f>
        <v/>
      </c>
      <c r="B77" s="109"/>
      <c r="C77" s="110"/>
      <c r="D77" s="110"/>
      <c r="E77" s="110"/>
      <c r="F77" s="111"/>
      <c r="G77" s="112"/>
      <c r="H77" s="113"/>
      <c r="I77" s="114"/>
      <c r="J77" s="115"/>
      <c r="K77" s="115"/>
      <c r="L77" s="115"/>
      <c r="M77" s="115"/>
      <c r="N77" s="117"/>
      <c r="O77" s="118"/>
      <c r="P77" s="119"/>
      <c r="Q77" s="120"/>
      <c r="R77" s="125"/>
      <c r="S77" s="122"/>
      <c r="T77" s="123"/>
      <c r="U77" s="119"/>
      <c r="V77" s="120"/>
      <c r="W77" s="125"/>
      <c r="X77" s="122"/>
      <c r="Y77" s="123"/>
      <c r="Z77" s="119"/>
      <c r="AA77" s="120"/>
      <c r="AB77" s="125"/>
      <c r="AC77" s="122"/>
      <c r="AD77" s="123"/>
      <c r="AE77" s="119"/>
      <c r="AF77" s="120"/>
      <c r="AG77" s="125"/>
      <c r="AH77" s="124"/>
      <c r="AI77" s="123"/>
      <c r="AJ77" s="119"/>
      <c r="AK77" s="120"/>
      <c r="AL77" s="125"/>
      <c r="AM77" s="122"/>
      <c r="AN77" s="123"/>
    </row>
    <row r="78" spans="1:40" ht="18" customHeight="1">
      <c r="A78" s="89" t="str">
        <f>IF($C78&amp;$D78="","",COUNT($A$8:A77)+1)</f>
        <v/>
      </c>
      <c r="B78" s="90"/>
      <c r="C78" s="91"/>
      <c r="D78" s="91"/>
      <c r="E78" s="91"/>
      <c r="F78" s="92"/>
      <c r="G78" s="93"/>
      <c r="H78" s="94"/>
      <c r="I78" s="95"/>
      <c r="J78" s="96"/>
      <c r="K78" s="96"/>
      <c r="L78" s="96"/>
      <c r="M78" s="96"/>
      <c r="N78" s="79"/>
      <c r="O78" s="80"/>
      <c r="P78" s="127"/>
      <c r="Q78" s="128"/>
      <c r="R78" s="134"/>
      <c r="S78" s="132"/>
      <c r="T78" s="131"/>
      <c r="U78" s="127"/>
      <c r="V78" s="128"/>
      <c r="W78" s="134"/>
      <c r="X78" s="132"/>
      <c r="Y78" s="131"/>
      <c r="Z78" s="127"/>
      <c r="AA78" s="128"/>
      <c r="AB78" s="134"/>
      <c r="AC78" s="132"/>
      <c r="AD78" s="131"/>
      <c r="AE78" s="127"/>
      <c r="AF78" s="128"/>
      <c r="AG78" s="134"/>
      <c r="AH78" s="133"/>
      <c r="AI78" s="131"/>
      <c r="AJ78" s="127"/>
      <c r="AK78" s="128"/>
      <c r="AL78" s="134"/>
      <c r="AM78" s="132"/>
      <c r="AN78" s="131"/>
    </row>
    <row r="79" spans="1:40" ht="18" customHeight="1">
      <c r="A79" s="89" t="str">
        <f>IF($C79&amp;$D79="","",COUNT($A$8:A78)+1)</f>
        <v/>
      </c>
      <c r="B79" s="90"/>
      <c r="C79" s="91"/>
      <c r="D79" s="91"/>
      <c r="E79" s="91"/>
      <c r="F79" s="92"/>
      <c r="G79" s="93"/>
      <c r="H79" s="94"/>
      <c r="I79" s="95"/>
      <c r="J79" s="96"/>
      <c r="K79" s="96"/>
      <c r="L79" s="96"/>
      <c r="M79" s="96"/>
      <c r="N79" s="98"/>
      <c r="O79" s="99"/>
      <c r="P79" s="100"/>
      <c r="Q79" s="101"/>
      <c r="R79" s="107"/>
      <c r="S79" s="103"/>
      <c r="T79" s="104"/>
      <c r="U79" s="100"/>
      <c r="V79" s="101"/>
      <c r="W79" s="107"/>
      <c r="X79" s="103"/>
      <c r="Y79" s="104"/>
      <c r="Z79" s="100"/>
      <c r="AA79" s="101"/>
      <c r="AB79" s="107"/>
      <c r="AC79" s="103"/>
      <c r="AD79" s="104"/>
      <c r="AE79" s="100"/>
      <c r="AF79" s="101"/>
      <c r="AG79" s="107"/>
      <c r="AH79" s="106"/>
      <c r="AI79" s="104"/>
      <c r="AJ79" s="100"/>
      <c r="AK79" s="101"/>
      <c r="AL79" s="107"/>
      <c r="AM79" s="103"/>
      <c r="AN79" s="104"/>
    </row>
    <row r="80" spans="1:40" ht="18" customHeight="1">
      <c r="A80" s="89" t="str">
        <f>IF($C80&amp;$D80="","",COUNT($A$8:A79)+1)</f>
        <v/>
      </c>
      <c r="B80" s="90"/>
      <c r="C80" s="91"/>
      <c r="D80" s="91"/>
      <c r="E80" s="91"/>
      <c r="F80" s="92"/>
      <c r="G80" s="93"/>
      <c r="H80" s="94"/>
      <c r="I80" s="95"/>
      <c r="J80" s="96"/>
      <c r="K80" s="96"/>
      <c r="L80" s="96"/>
      <c r="M80" s="96"/>
      <c r="N80" s="98"/>
      <c r="O80" s="99"/>
      <c r="P80" s="100"/>
      <c r="Q80" s="101"/>
      <c r="R80" s="107"/>
      <c r="S80" s="103"/>
      <c r="T80" s="104"/>
      <c r="U80" s="100"/>
      <c r="V80" s="101"/>
      <c r="W80" s="107"/>
      <c r="X80" s="103"/>
      <c r="Y80" s="104"/>
      <c r="Z80" s="100"/>
      <c r="AA80" s="101"/>
      <c r="AB80" s="107"/>
      <c r="AC80" s="103"/>
      <c r="AD80" s="104"/>
      <c r="AE80" s="100"/>
      <c r="AF80" s="101"/>
      <c r="AG80" s="107"/>
      <c r="AH80" s="106"/>
      <c r="AI80" s="104"/>
      <c r="AJ80" s="100"/>
      <c r="AK80" s="101"/>
      <c r="AL80" s="107"/>
      <c r="AM80" s="103"/>
      <c r="AN80" s="104"/>
    </row>
    <row r="81" spans="1:40" ht="18" customHeight="1">
      <c r="A81" s="89" t="str">
        <f>IF($C81&amp;$D81="","",COUNT($A$8:A80)+1)</f>
        <v/>
      </c>
      <c r="B81" s="90"/>
      <c r="C81" s="91"/>
      <c r="D81" s="91"/>
      <c r="E81" s="91"/>
      <c r="F81" s="92"/>
      <c r="G81" s="93"/>
      <c r="H81" s="94"/>
      <c r="I81" s="95"/>
      <c r="J81" s="96"/>
      <c r="K81" s="96"/>
      <c r="L81" s="96"/>
      <c r="M81" s="96"/>
      <c r="N81" s="98"/>
      <c r="O81" s="99"/>
      <c r="P81" s="100"/>
      <c r="Q81" s="101"/>
      <c r="R81" s="107"/>
      <c r="S81" s="103"/>
      <c r="T81" s="104"/>
      <c r="U81" s="100"/>
      <c r="V81" s="101"/>
      <c r="W81" s="107"/>
      <c r="X81" s="103"/>
      <c r="Y81" s="104"/>
      <c r="Z81" s="100"/>
      <c r="AA81" s="101"/>
      <c r="AB81" s="107"/>
      <c r="AC81" s="103"/>
      <c r="AD81" s="104"/>
      <c r="AE81" s="100"/>
      <c r="AF81" s="101"/>
      <c r="AG81" s="107"/>
      <c r="AH81" s="106"/>
      <c r="AI81" s="104"/>
      <c r="AJ81" s="100"/>
      <c r="AK81" s="101"/>
      <c r="AL81" s="107"/>
      <c r="AM81" s="103"/>
      <c r="AN81" s="104"/>
    </row>
    <row r="82" spans="1:40" ht="18" customHeight="1">
      <c r="A82" s="108" t="str">
        <f>IF($C82&amp;$D82="","",COUNT($A$8:A81)+1)</f>
        <v/>
      </c>
      <c r="B82" s="109"/>
      <c r="C82" s="110"/>
      <c r="D82" s="110"/>
      <c r="E82" s="110"/>
      <c r="F82" s="111"/>
      <c r="G82" s="112"/>
      <c r="H82" s="113"/>
      <c r="I82" s="114"/>
      <c r="J82" s="115"/>
      <c r="K82" s="115"/>
      <c r="L82" s="115"/>
      <c r="M82" s="115"/>
      <c r="N82" s="117"/>
      <c r="O82" s="118"/>
      <c r="P82" s="119"/>
      <c r="Q82" s="120"/>
      <c r="R82" s="125"/>
      <c r="S82" s="122"/>
      <c r="T82" s="123"/>
      <c r="U82" s="119"/>
      <c r="V82" s="120"/>
      <c r="W82" s="125"/>
      <c r="X82" s="122"/>
      <c r="Y82" s="123"/>
      <c r="Z82" s="119"/>
      <c r="AA82" s="120"/>
      <c r="AB82" s="125"/>
      <c r="AC82" s="122"/>
      <c r="AD82" s="123"/>
      <c r="AE82" s="119"/>
      <c r="AF82" s="120"/>
      <c r="AG82" s="125"/>
      <c r="AH82" s="124"/>
      <c r="AI82" s="123"/>
      <c r="AJ82" s="119"/>
      <c r="AK82" s="120"/>
      <c r="AL82" s="125"/>
      <c r="AM82" s="122"/>
      <c r="AN82" s="123"/>
    </row>
    <row r="83" spans="1:40" ht="18" customHeight="1">
      <c r="A83" s="89" t="str">
        <f>IF($C83&amp;$D83="","",COUNT($A$8:A82)+1)</f>
        <v/>
      </c>
      <c r="B83" s="90"/>
      <c r="C83" s="91"/>
      <c r="D83" s="91"/>
      <c r="E83" s="91"/>
      <c r="F83" s="92"/>
      <c r="G83" s="93"/>
      <c r="H83" s="94"/>
      <c r="I83" s="95"/>
      <c r="J83" s="96"/>
      <c r="K83" s="96"/>
      <c r="L83" s="96"/>
      <c r="M83" s="96"/>
      <c r="N83" s="79"/>
      <c r="O83" s="80"/>
      <c r="P83" s="127"/>
      <c r="Q83" s="128"/>
      <c r="R83" s="134"/>
      <c r="S83" s="132"/>
      <c r="T83" s="131"/>
      <c r="U83" s="127"/>
      <c r="V83" s="128"/>
      <c r="W83" s="134"/>
      <c r="X83" s="132"/>
      <c r="Y83" s="131"/>
      <c r="Z83" s="127"/>
      <c r="AA83" s="128"/>
      <c r="AB83" s="134"/>
      <c r="AC83" s="132"/>
      <c r="AD83" s="131"/>
      <c r="AE83" s="127"/>
      <c r="AF83" s="128"/>
      <c r="AG83" s="134"/>
      <c r="AH83" s="133"/>
      <c r="AI83" s="131"/>
      <c r="AJ83" s="127"/>
      <c r="AK83" s="128"/>
      <c r="AL83" s="134"/>
      <c r="AM83" s="132"/>
      <c r="AN83" s="131"/>
    </row>
    <row r="84" spans="1:40" ht="18" customHeight="1">
      <c r="A84" s="89" t="str">
        <f>IF($C84&amp;$D84="","",COUNT($A$8:A83)+1)</f>
        <v/>
      </c>
      <c r="B84" s="90"/>
      <c r="C84" s="91"/>
      <c r="D84" s="91"/>
      <c r="E84" s="91"/>
      <c r="F84" s="92"/>
      <c r="G84" s="93"/>
      <c r="H84" s="94"/>
      <c r="I84" s="95"/>
      <c r="J84" s="96"/>
      <c r="K84" s="96"/>
      <c r="L84" s="96"/>
      <c r="M84" s="96"/>
      <c r="N84" s="98"/>
      <c r="O84" s="99"/>
      <c r="P84" s="100"/>
      <c r="Q84" s="101"/>
      <c r="R84" s="107"/>
      <c r="S84" s="103"/>
      <c r="T84" s="104"/>
      <c r="U84" s="100"/>
      <c r="V84" s="101"/>
      <c r="W84" s="107"/>
      <c r="X84" s="103"/>
      <c r="Y84" s="104"/>
      <c r="Z84" s="100"/>
      <c r="AA84" s="101"/>
      <c r="AB84" s="107"/>
      <c r="AC84" s="103"/>
      <c r="AD84" s="104"/>
      <c r="AE84" s="100"/>
      <c r="AF84" s="101"/>
      <c r="AG84" s="107"/>
      <c r="AH84" s="106"/>
      <c r="AI84" s="104"/>
      <c r="AJ84" s="100"/>
      <c r="AK84" s="101"/>
      <c r="AL84" s="107"/>
      <c r="AM84" s="103"/>
      <c r="AN84" s="104"/>
    </row>
    <row r="85" spans="1:40" ht="18" customHeight="1">
      <c r="A85" s="89" t="str">
        <f>IF($C85&amp;$D85="","",COUNT($A$8:A84)+1)</f>
        <v/>
      </c>
      <c r="B85" s="90"/>
      <c r="C85" s="91"/>
      <c r="D85" s="91"/>
      <c r="E85" s="91"/>
      <c r="F85" s="92"/>
      <c r="G85" s="93"/>
      <c r="H85" s="94"/>
      <c r="I85" s="95"/>
      <c r="J85" s="96"/>
      <c r="K85" s="96"/>
      <c r="L85" s="96"/>
      <c r="M85" s="96"/>
      <c r="N85" s="98"/>
      <c r="O85" s="99"/>
      <c r="P85" s="100"/>
      <c r="Q85" s="101"/>
      <c r="R85" s="107"/>
      <c r="S85" s="103"/>
      <c r="T85" s="104"/>
      <c r="U85" s="100"/>
      <c r="V85" s="101"/>
      <c r="W85" s="107"/>
      <c r="X85" s="103"/>
      <c r="Y85" s="104"/>
      <c r="Z85" s="100"/>
      <c r="AA85" s="101"/>
      <c r="AB85" s="107"/>
      <c r="AC85" s="103"/>
      <c r="AD85" s="104"/>
      <c r="AE85" s="100"/>
      <c r="AF85" s="101"/>
      <c r="AG85" s="107"/>
      <c r="AH85" s="106"/>
      <c r="AI85" s="104"/>
      <c r="AJ85" s="100"/>
      <c r="AK85" s="101"/>
      <c r="AL85" s="107"/>
      <c r="AM85" s="103"/>
      <c r="AN85" s="104"/>
    </row>
    <row r="86" spans="1:40" ht="18" customHeight="1">
      <c r="A86" s="89" t="str">
        <f>IF($C86&amp;$D86="","",COUNT($A$8:A85)+1)</f>
        <v/>
      </c>
      <c r="B86" s="90"/>
      <c r="C86" s="91"/>
      <c r="D86" s="91"/>
      <c r="E86" s="91"/>
      <c r="F86" s="92"/>
      <c r="G86" s="93"/>
      <c r="H86" s="94"/>
      <c r="I86" s="95"/>
      <c r="J86" s="96"/>
      <c r="K86" s="96"/>
      <c r="L86" s="96"/>
      <c r="M86" s="96"/>
      <c r="N86" s="98"/>
      <c r="O86" s="99"/>
      <c r="P86" s="100"/>
      <c r="Q86" s="101"/>
      <c r="R86" s="107"/>
      <c r="S86" s="103"/>
      <c r="T86" s="104"/>
      <c r="U86" s="100"/>
      <c r="V86" s="101"/>
      <c r="W86" s="107"/>
      <c r="X86" s="103"/>
      <c r="Y86" s="104"/>
      <c r="Z86" s="100"/>
      <c r="AA86" s="101"/>
      <c r="AB86" s="107"/>
      <c r="AC86" s="103"/>
      <c r="AD86" s="104"/>
      <c r="AE86" s="100"/>
      <c r="AF86" s="101"/>
      <c r="AG86" s="107"/>
      <c r="AH86" s="106"/>
      <c r="AI86" s="104"/>
      <c r="AJ86" s="100"/>
      <c r="AK86" s="101"/>
      <c r="AL86" s="107"/>
      <c r="AM86" s="103"/>
      <c r="AN86" s="104"/>
    </row>
    <row r="87" spans="1:40" ht="18" customHeight="1">
      <c r="A87" s="108" t="str">
        <f>IF($C87&amp;$D87="","",COUNT($A$8:A86)+1)</f>
        <v/>
      </c>
      <c r="B87" s="109"/>
      <c r="C87" s="110"/>
      <c r="D87" s="110"/>
      <c r="E87" s="110"/>
      <c r="F87" s="111"/>
      <c r="G87" s="112"/>
      <c r="H87" s="113"/>
      <c r="I87" s="114"/>
      <c r="J87" s="115"/>
      <c r="K87" s="115"/>
      <c r="L87" s="115"/>
      <c r="M87" s="115"/>
      <c r="N87" s="117"/>
      <c r="O87" s="118"/>
      <c r="P87" s="119"/>
      <c r="Q87" s="120"/>
      <c r="R87" s="125"/>
      <c r="S87" s="122"/>
      <c r="T87" s="123"/>
      <c r="U87" s="119"/>
      <c r="V87" s="120"/>
      <c r="W87" s="125"/>
      <c r="X87" s="122"/>
      <c r="Y87" s="123"/>
      <c r="Z87" s="119"/>
      <c r="AA87" s="120"/>
      <c r="AB87" s="125"/>
      <c r="AC87" s="122"/>
      <c r="AD87" s="123"/>
      <c r="AE87" s="119"/>
      <c r="AF87" s="120"/>
      <c r="AG87" s="125"/>
      <c r="AH87" s="124"/>
      <c r="AI87" s="123"/>
      <c r="AJ87" s="119"/>
      <c r="AK87" s="120"/>
      <c r="AL87" s="125"/>
      <c r="AM87" s="122"/>
      <c r="AN87" s="123"/>
    </row>
    <row r="88" spans="1:40" ht="18" customHeight="1">
      <c r="A88" s="89" t="str">
        <f>IF($C88&amp;$D88="","",COUNT($A$8:A87)+1)</f>
        <v/>
      </c>
      <c r="B88" s="90"/>
      <c r="C88" s="91"/>
      <c r="D88" s="91"/>
      <c r="E88" s="91"/>
      <c r="F88" s="92"/>
      <c r="G88" s="93"/>
      <c r="H88" s="94"/>
      <c r="I88" s="95"/>
      <c r="J88" s="96"/>
      <c r="K88" s="96"/>
      <c r="L88" s="96"/>
      <c r="M88" s="96"/>
      <c r="N88" s="79"/>
      <c r="O88" s="80"/>
      <c r="P88" s="127"/>
      <c r="Q88" s="128"/>
      <c r="R88" s="134"/>
      <c r="S88" s="132"/>
      <c r="T88" s="131"/>
      <c r="U88" s="127"/>
      <c r="V88" s="128"/>
      <c r="W88" s="134"/>
      <c r="X88" s="132"/>
      <c r="Y88" s="131"/>
      <c r="Z88" s="127"/>
      <c r="AA88" s="128"/>
      <c r="AB88" s="134"/>
      <c r="AC88" s="132"/>
      <c r="AD88" s="131"/>
      <c r="AE88" s="127"/>
      <c r="AF88" s="128"/>
      <c r="AG88" s="134"/>
      <c r="AH88" s="133"/>
      <c r="AI88" s="131"/>
      <c r="AJ88" s="127"/>
      <c r="AK88" s="128"/>
      <c r="AL88" s="134"/>
      <c r="AM88" s="132"/>
      <c r="AN88" s="131"/>
    </row>
    <row r="89" spans="1:40" ht="18" customHeight="1">
      <c r="A89" s="89" t="str">
        <f>IF($C89&amp;$D89="","",COUNT($A$8:A88)+1)</f>
        <v/>
      </c>
      <c r="B89" s="90"/>
      <c r="C89" s="91"/>
      <c r="D89" s="91"/>
      <c r="E89" s="91"/>
      <c r="F89" s="92"/>
      <c r="G89" s="93"/>
      <c r="H89" s="94"/>
      <c r="I89" s="95"/>
      <c r="J89" s="96"/>
      <c r="K89" s="96"/>
      <c r="L89" s="96"/>
      <c r="M89" s="96"/>
      <c r="N89" s="98"/>
      <c r="O89" s="99"/>
      <c r="P89" s="100"/>
      <c r="Q89" s="101"/>
      <c r="R89" s="107"/>
      <c r="S89" s="103"/>
      <c r="T89" s="104"/>
      <c r="U89" s="100"/>
      <c r="V89" s="101"/>
      <c r="W89" s="107"/>
      <c r="X89" s="103"/>
      <c r="Y89" s="104"/>
      <c r="Z89" s="100"/>
      <c r="AA89" s="101"/>
      <c r="AB89" s="107"/>
      <c r="AC89" s="103"/>
      <c r="AD89" s="104"/>
      <c r="AE89" s="100"/>
      <c r="AF89" s="101"/>
      <c r="AG89" s="107"/>
      <c r="AH89" s="106"/>
      <c r="AI89" s="104"/>
      <c r="AJ89" s="100"/>
      <c r="AK89" s="101"/>
      <c r="AL89" s="107"/>
      <c r="AM89" s="103"/>
      <c r="AN89" s="104"/>
    </row>
    <row r="90" spans="1:40" ht="18" customHeight="1">
      <c r="A90" s="89" t="str">
        <f>IF($C90&amp;$D90="","",COUNT($A$8:A89)+1)</f>
        <v/>
      </c>
      <c r="B90" s="90"/>
      <c r="C90" s="91"/>
      <c r="D90" s="91"/>
      <c r="E90" s="91"/>
      <c r="F90" s="92"/>
      <c r="G90" s="93"/>
      <c r="H90" s="94"/>
      <c r="I90" s="95"/>
      <c r="J90" s="96"/>
      <c r="K90" s="96"/>
      <c r="L90" s="96"/>
      <c r="M90" s="96"/>
      <c r="N90" s="98"/>
      <c r="O90" s="99"/>
      <c r="P90" s="100"/>
      <c r="Q90" s="101"/>
      <c r="R90" s="107"/>
      <c r="S90" s="103"/>
      <c r="T90" s="104"/>
      <c r="U90" s="100"/>
      <c r="V90" s="101"/>
      <c r="W90" s="107"/>
      <c r="X90" s="103"/>
      <c r="Y90" s="104"/>
      <c r="Z90" s="100"/>
      <c r="AA90" s="101"/>
      <c r="AB90" s="107"/>
      <c r="AC90" s="103"/>
      <c r="AD90" s="104"/>
      <c r="AE90" s="100"/>
      <c r="AF90" s="101"/>
      <c r="AG90" s="107"/>
      <c r="AH90" s="106"/>
      <c r="AI90" s="104"/>
      <c r="AJ90" s="100"/>
      <c r="AK90" s="101"/>
      <c r="AL90" s="107"/>
      <c r="AM90" s="103"/>
      <c r="AN90" s="104"/>
    </row>
    <row r="91" spans="1:40" ht="18" customHeight="1">
      <c r="A91" s="89" t="str">
        <f>IF($C91&amp;$D91="","",COUNT($A$8:A90)+1)</f>
        <v/>
      </c>
      <c r="B91" s="90"/>
      <c r="C91" s="91"/>
      <c r="D91" s="91"/>
      <c r="E91" s="91"/>
      <c r="F91" s="92"/>
      <c r="G91" s="93"/>
      <c r="H91" s="94"/>
      <c r="I91" s="95"/>
      <c r="J91" s="96"/>
      <c r="K91" s="96"/>
      <c r="L91" s="96"/>
      <c r="M91" s="96"/>
      <c r="N91" s="98"/>
      <c r="O91" s="99"/>
      <c r="P91" s="100"/>
      <c r="Q91" s="101"/>
      <c r="R91" s="107"/>
      <c r="S91" s="103"/>
      <c r="T91" s="104"/>
      <c r="U91" s="100"/>
      <c r="V91" s="101"/>
      <c r="W91" s="107"/>
      <c r="X91" s="103"/>
      <c r="Y91" s="104"/>
      <c r="Z91" s="100"/>
      <c r="AA91" s="101"/>
      <c r="AB91" s="107"/>
      <c r="AC91" s="103"/>
      <c r="AD91" s="104"/>
      <c r="AE91" s="100"/>
      <c r="AF91" s="101"/>
      <c r="AG91" s="107"/>
      <c r="AH91" s="106"/>
      <c r="AI91" s="104"/>
      <c r="AJ91" s="100"/>
      <c r="AK91" s="101"/>
      <c r="AL91" s="107"/>
      <c r="AM91" s="103"/>
      <c r="AN91" s="104"/>
    </row>
    <row r="92" spans="1:40" ht="18" customHeight="1">
      <c r="A92" s="108" t="str">
        <f>IF($C92&amp;$D92="","",COUNT($A$8:A91)+1)</f>
        <v/>
      </c>
      <c r="B92" s="109"/>
      <c r="C92" s="110"/>
      <c r="D92" s="110"/>
      <c r="E92" s="110"/>
      <c r="F92" s="111"/>
      <c r="G92" s="112"/>
      <c r="H92" s="113"/>
      <c r="I92" s="114"/>
      <c r="J92" s="115"/>
      <c r="K92" s="115"/>
      <c r="L92" s="115"/>
      <c r="M92" s="115"/>
      <c r="N92" s="117"/>
      <c r="O92" s="118"/>
      <c r="P92" s="119"/>
      <c r="Q92" s="120"/>
      <c r="R92" s="125"/>
      <c r="S92" s="122"/>
      <c r="T92" s="123"/>
      <c r="U92" s="119"/>
      <c r="V92" s="120"/>
      <c r="W92" s="125"/>
      <c r="X92" s="122"/>
      <c r="Y92" s="123"/>
      <c r="Z92" s="119"/>
      <c r="AA92" s="120"/>
      <c r="AB92" s="125"/>
      <c r="AC92" s="122"/>
      <c r="AD92" s="123"/>
      <c r="AE92" s="119"/>
      <c r="AF92" s="120"/>
      <c r="AG92" s="125"/>
      <c r="AH92" s="124"/>
      <c r="AI92" s="123"/>
      <c r="AJ92" s="119"/>
      <c r="AK92" s="120"/>
      <c r="AL92" s="125"/>
      <c r="AM92" s="122"/>
      <c r="AN92" s="123"/>
    </row>
    <row r="93" spans="1:40" ht="18" customHeight="1">
      <c r="A93" s="89" t="str">
        <f>IF($C93&amp;$D93="","",COUNT($A$8:A92)+1)</f>
        <v/>
      </c>
      <c r="B93" s="90"/>
      <c r="C93" s="91"/>
      <c r="D93" s="91"/>
      <c r="E93" s="91"/>
      <c r="F93" s="92"/>
      <c r="G93" s="93"/>
      <c r="H93" s="94"/>
      <c r="I93" s="95"/>
      <c r="J93" s="96"/>
      <c r="K93" s="96"/>
      <c r="L93" s="96"/>
      <c r="M93" s="96"/>
      <c r="N93" s="79"/>
      <c r="O93" s="80"/>
      <c r="P93" s="127"/>
      <c r="Q93" s="128"/>
      <c r="R93" s="134"/>
      <c r="S93" s="132"/>
      <c r="T93" s="131"/>
      <c r="U93" s="127"/>
      <c r="V93" s="128"/>
      <c r="W93" s="134"/>
      <c r="X93" s="132"/>
      <c r="Y93" s="131"/>
      <c r="Z93" s="127"/>
      <c r="AA93" s="128"/>
      <c r="AB93" s="134"/>
      <c r="AC93" s="132"/>
      <c r="AD93" s="131"/>
      <c r="AE93" s="127"/>
      <c r="AF93" s="128"/>
      <c r="AG93" s="134"/>
      <c r="AH93" s="133"/>
      <c r="AI93" s="131"/>
      <c r="AJ93" s="127"/>
      <c r="AK93" s="128"/>
      <c r="AL93" s="134"/>
      <c r="AM93" s="132"/>
      <c r="AN93" s="131"/>
    </row>
    <row r="94" spans="1:40" ht="18" customHeight="1">
      <c r="A94" s="89" t="str">
        <f>IF($C94&amp;$D94="","",COUNT($A$8:A93)+1)</f>
        <v/>
      </c>
      <c r="B94" s="90"/>
      <c r="C94" s="91"/>
      <c r="D94" s="91"/>
      <c r="E94" s="91"/>
      <c r="F94" s="92"/>
      <c r="G94" s="93"/>
      <c r="H94" s="94"/>
      <c r="I94" s="95"/>
      <c r="J94" s="96"/>
      <c r="K94" s="96"/>
      <c r="L94" s="96"/>
      <c r="M94" s="96"/>
      <c r="N94" s="98"/>
      <c r="O94" s="99"/>
      <c r="P94" s="100"/>
      <c r="Q94" s="101"/>
      <c r="R94" s="107"/>
      <c r="S94" s="103"/>
      <c r="T94" s="104"/>
      <c r="U94" s="100"/>
      <c r="V94" s="101"/>
      <c r="W94" s="107"/>
      <c r="X94" s="103"/>
      <c r="Y94" s="104"/>
      <c r="Z94" s="100"/>
      <c r="AA94" s="101"/>
      <c r="AB94" s="107"/>
      <c r="AC94" s="103"/>
      <c r="AD94" s="104"/>
      <c r="AE94" s="100"/>
      <c r="AF94" s="101"/>
      <c r="AG94" s="107"/>
      <c r="AH94" s="106"/>
      <c r="AI94" s="104"/>
      <c r="AJ94" s="100"/>
      <c r="AK94" s="101"/>
      <c r="AL94" s="107"/>
      <c r="AM94" s="103"/>
      <c r="AN94" s="104"/>
    </row>
    <row r="95" spans="1:40" ht="18" customHeight="1">
      <c r="A95" s="89" t="str">
        <f>IF($C95&amp;$D95="","",COUNT($A$8:A94)+1)</f>
        <v/>
      </c>
      <c r="B95" s="90"/>
      <c r="C95" s="91"/>
      <c r="D95" s="91"/>
      <c r="E95" s="91"/>
      <c r="F95" s="92"/>
      <c r="G95" s="93"/>
      <c r="H95" s="94"/>
      <c r="I95" s="95"/>
      <c r="J95" s="96"/>
      <c r="K95" s="96"/>
      <c r="L95" s="96"/>
      <c r="M95" s="96"/>
      <c r="N95" s="98"/>
      <c r="O95" s="99"/>
      <c r="P95" s="100"/>
      <c r="Q95" s="101"/>
      <c r="R95" s="107"/>
      <c r="S95" s="103"/>
      <c r="T95" s="104"/>
      <c r="U95" s="100"/>
      <c r="V95" s="101"/>
      <c r="W95" s="107"/>
      <c r="X95" s="103"/>
      <c r="Y95" s="104"/>
      <c r="Z95" s="100"/>
      <c r="AA95" s="101"/>
      <c r="AB95" s="107"/>
      <c r="AC95" s="103"/>
      <c r="AD95" s="104"/>
      <c r="AE95" s="100"/>
      <c r="AF95" s="101"/>
      <c r="AG95" s="107"/>
      <c r="AH95" s="106"/>
      <c r="AI95" s="104"/>
      <c r="AJ95" s="100"/>
      <c r="AK95" s="101"/>
      <c r="AL95" s="107"/>
      <c r="AM95" s="103"/>
      <c r="AN95" s="104"/>
    </row>
    <row r="96" spans="1:40" ht="18" customHeight="1">
      <c r="A96" s="89" t="str">
        <f>IF($C96&amp;$D96="","",COUNT($A$8:A95)+1)</f>
        <v/>
      </c>
      <c r="B96" s="90"/>
      <c r="C96" s="91"/>
      <c r="D96" s="91"/>
      <c r="E96" s="91"/>
      <c r="F96" s="92"/>
      <c r="G96" s="93"/>
      <c r="H96" s="94"/>
      <c r="I96" s="95"/>
      <c r="J96" s="96"/>
      <c r="K96" s="96"/>
      <c r="L96" s="96"/>
      <c r="M96" s="96"/>
      <c r="N96" s="97"/>
      <c r="O96" s="97"/>
      <c r="P96" s="135"/>
      <c r="Q96" s="136"/>
      <c r="R96" s="137"/>
      <c r="S96" s="138"/>
      <c r="T96" s="139"/>
      <c r="U96" s="135"/>
      <c r="V96" s="136"/>
      <c r="W96" s="137"/>
      <c r="X96" s="138"/>
      <c r="Y96" s="139"/>
      <c r="Z96" s="135"/>
      <c r="AA96" s="136"/>
      <c r="AB96" s="137"/>
      <c r="AC96" s="138"/>
      <c r="AD96" s="139"/>
      <c r="AE96" s="135"/>
      <c r="AF96" s="136"/>
      <c r="AG96" s="137"/>
      <c r="AH96" s="140"/>
      <c r="AI96" s="139"/>
      <c r="AJ96" s="135"/>
      <c r="AK96" s="136"/>
      <c r="AL96" s="137"/>
      <c r="AM96" s="138"/>
      <c r="AN96" s="139"/>
    </row>
    <row r="97" spans="1:40" ht="18" customHeight="1">
      <c r="A97" s="141" t="str">
        <f>IF($C97&amp;$D97="","",COUNT($A$8:A96)+1)</f>
        <v/>
      </c>
      <c r="B97" s="142"/>
      <c r="C97" s="143"/>
      <c r="D97" s="143"/>
      <c r="E97" s="143"/>
      <c r="F97" s="144"/>
      <c r="G97" s="145"/>
      <c r="H97" s="146"/>
      <c r="I97" s="147"/>
      <c r="J97" s="148"/>
      <c r="K97" s="148"/>
      <c r="L97" s="148"/>
      <c r="M97" s="148"/>
      <c r="N97" s="149"/>
      <c r="O97" s="150"/>
      <c r="P97" s="151"/>
      <c r="Q97" s="152"/>
      <c r="R97" s="153"/>
      <c r="S97" s="154"/>
      <c r="T97" s="155"/>
      <c r="U97" s="151"/>
      <c r="V97" s="152"/>
      <c r="W97" s="153"/>
      <c r="X97" s="154"/>
      <c r="Y97" s="155"/>
      <c r="Z97" s="151"/>
      <c r="AA97" s="152"/>
      <c r="AB97" s="153"/>
      <c r="AC97" s="154"/>
      <c r="AD97" s="155"/>
      <c r="AE97" s="151"/>
      <c r="AF97" s="152"/>
      <c r="AG97" s="153"/>
      <c r="AH97" s="156"/>
      <c r="AI97" s="155"/>
      <c r="AJ97" s="151"/>
      <c r="AK97" s="152"/>
      <c r="AL97" s="153"/>
      <c r="AM97" s="154"/>
      <c r="AN97" s="155"/>
    </row>
    <row r="98" spans="1:40" ht="18" customHeight="1">
      <c r="A98" s="89" t="str">
        <f>IF($C98&amp;$D98="","",COUNT($A$8:A97)+1)</f>
        <v/>
      </c>
      <c r="B98" s="90"/>
      <c r="C98" s="91"/>
      <c r="D98" s="91"/>
      <c r="E98" s="91"/>
      <c r="F98" s="92"/>
      <c r="G98" s="93"/>
      <c r="H98" s="94"/>
      <c r="I98" s="95"/>
      <c r="J98" s="96"/>
      <c r="K98" s="96"/>
      <c r="L98" s="96"/>
      <c r="M98" s="96"/>
      <c r="N98" s="97"/>
      <c r="O98" s="157"/>
      <c r="P98" s="158"/>
      <c r="Q98" s="159"/>
      <c r="R98" s="160"/>
      <c r="S98" s="161"/>
      <c r="T98" s="162"/>
      <c r="U98" s="158"/>
      <c r="V98" s="159"/>
      <c r="W98" s="160"/>
      <c r="X98" s="161"/>
      <c r="Y98" s="162"/>
      <c r="Z98" s="158"/>
      <c r="AA98" s="159"/>
      <c r="AB98" s="160"/>
      <c r="AC98" s="161"/>
      <c r="AD98" s="162"/>
      <c r="AE98" s="158"/>
      <c r="AF98" s="159"/>
      <c r="AG98" s="160"/>
      <c r="AH98" s="163"/>
      <c r="AI98" s="162"/>
      <c r="AJ98" s="158"/>
      <c r="AK98" s="159"/>
      <c r="AL98" s="160"/>
      <c r="AM98" s="161"/>
      <c r="AN98" s="162"/>
    </row>
    <row r="99" spans="1:40" ht="18" customHeight="1">
      <c r="A99" s="164" t="str">
        <f>IF($C99&amp;$D99="","",COUNT($A$8:A98)+1)</f>
        <v/>
      </c>
      <c r="B99" s="165"/>
      <c r="C99" s="166"/>
      <c r="D99" s="166"/>
      <c r="E99" s="166"/>
      <c r="F99" s="167"/>
      <c r="G99" s="168"/>
      <c r="H99" s="169"/>
      <c r="I99" s="170"/>
      <c r="J99" s="171"/>
      <c r="K99" s="171"/>
      <c r="L99" s="171"/>
      <c r="M99" s="171"/>
      <c r="N99" s="172"/>
      <c r="O99" s="173"/>
      <c r="P99" s="174"/>
      <c r="Q99" s="175"/>
      <c r="R99" s="176"/>
      <c r="S99" s="177"/>
      <c r="T99" s="178"/>
      <c r="U99" s="174"/>
      <c r="V99" s="175"/>
      <c r="W99" s="176"/>
      <c r="X99" s="177"/>
      <c r="Y99" s="178"/>
      <c r="Z99" s="174"/>
      <c r="AA99" s="175"/>
      <c r="AB99" s="176"/>
      <c r="AC99" s="177"/>
      <c r="AD99" s="178"/>
      <c r="AE99" s="174"/>
      <c r="AF99" s="175"/>
      <c r="AG99" s="176"/>
      <c r="AH99" s="179"/>
      <c r="AI99" s="178"/>
      <c r="AJ99" s="174"/>
      <c r="AK99" s="175"/>
      <c r="AL99" s="176"/>
      <c r="AM99" s="177"/>
      <c r="AN99" s="178"/>
    </row>
    <row r="100" spans="1:40" ht="18" customHeight="1">
      <c r="A100" s="164" t="str">
        <f>IF($C100&amp;$D100="","",COUNT($A$8:A99)+1)</f>
        <v/>
      </c>
      <c r="B100" s="165"/>
      <c r="C100" s="166"/>
      <c r="D100" s="166"/>
      <c r="E100" s="166"/>
      <c r="F100" s="167"/>
      <c r="G100" s="168"/>
      <c r="H100" s="169"/>
      <c r="I100" s="170"/>
      <c r="J100" s="171"/>
      <c r="K100" s="171"/>
      <c r="L100" s="171"/>
      <c r="M100" s="171"/>
      <c r="N100" s="172"/>
      <c r="O100" s="173"/>
      <c r="P100" s="174"/>
      <c r="Q100" s="175"/>
      <c r="R100" s="176"/>
      <c r="S100" s="177"/>
      <c r="T100" s="178"/>
      <c r="U100" s="174"/>
      <c r="V100" s="175"/>
      <c r="W100" s="176"/>
      <c r="X100" s="177"/>
      <c r="Y100" s="178"/>
      <c r="Z100" s="174"/>
      <c r="AA100" s="175"/>
      <c r="AB100" s="176"/>
      <c r="AC100" s="177"/>
      <c r="AD100" s="178"/>
      <c r="AE100" s="174"/>
      <c r="AF100" s="175"/>
      <c r="AG100" s="176"/>
      <c r="AH100" s="179"/>
      <c r="AI100" s="178"/>
      <c r="AJ100" s="174"/>
      <c r="AK100" s="175"/>
      <c r="AL100" s="176"/>
      <c r="AM100" s="177"/>
      <c r="AN100" s="178"/>
    </row>
    <row r="101" spans="1:40" ht="18" customHeight="1">
      <c r="A101" s="164" t="str">
        <f>IF($C101&amp;$D101="","",COUNT($A$8:A100)+1)</f>
        <v/>
      </c>
      <c r="B101" s="165"/>
      <c r="C101" s="166"/>
      <c r="D101" s="166"/>
      <c r="E101" s="166"/>
      <c r="F101" s="167"/>
      <c r="G101" s="168"/>
      <c r="H101" s="169"/>
      <c r="I101" s="170"/>
      <c r="J101" s="171"/>
      <c r="K101" s="171"/>
      <c r="L101" s="171"/>
      <c r="M101" s="171"/>
      <c r="N101" s="172"/>
      <c r="O101" s="173"/>
      <c r="P101" s="174"/>
      <c r="Q101" s="175"/>
      <c r="R101" s="176"/>
      <c r="S101" s="177"/>
      <c r="T101" s="178"/>
      <c r="U101" s="174"/>
      <c r="V101" s="175"/>
      <c r="W101" s="176"/>
      <c r="X101" s="177"/>
      <c r="Y101" s="178"/>
      <c r="Z101" s="174"/>
      <c r="AA101" s="175"/>
      <c r="AB101" s="176"/>
      <c r="AC101" s="177"/>
      <c r="AD101" s="178"/>
      <c r="AE101" s="174"/>
      <c r="AF101" s="175"/>
      <c r="AG101" s="176"/>
      <c r="AH101" s="179"/>
      <c r="AI101" s="178"/>
      <c r="AJ101" s="174"/>
      <c r="AK101" s="175"/>
      <c r="AL101" s="176"/>
      <c r="AM101" s="177"/>
      <c r="AN101" s="178"/>
    </row>
    <row r="102" spans="1:40" ht="18" customHeight="1">
      <c r="A102" s="141" t="str">
        <f>IF($C102&amp;$D102="","",COUNT($A$8:A101)+1)</f>
        <v/>
      </c>
      <c r="B102" s="142"/>
      <c r="C102" s="143"/>
      <c r="D102" s="143"/>
      <c r="E102" s="143"/>
      <c r="F102" s="144"/>
      <c r="G102" s="145"/>
      <c r="H102" s="146"/>
      <c r="I102" s="147"/>
      <c r="J102" s="148"/>
      <c r="K102" s="148"/>
      <c r="L102" s="148"/>
      <c r="M102" s="148"/>
      <c r="N102" s="149"/>
      <c r="O102" s="150"/>
      <c r="P102" s="151"/>
      <c r="Q102" s="152"/>
      <c r="R102" s="153"/>
      <c r="S102" s="154"/>
      <c r="T102" s="155"/>
      <c r="U102" s="151"/>
      <c r="V102" s="152"/>
      <c r="W102" s="153"/>
      <c r="X102" s="154"/>
      <c r="Y102" s="155"/>
      <c r="Z102" s="151"/>
      <c r="AA102" s="152"/>
      <c r="AB102" s="153"/>
      <c r="AC102" s="154"/>
      <c r="AD102" s="155"/>
      <c r="AE102" s="151"/>
      <c r="AF102" s="152"/>
      <c r="AG102" s="153"/>
      <c r="AH102" s="156"/>
      <c r="AI102" s="155"/>
      <c r="AJ102" s="151"/>
      <c r="AK102" s="152"/>
      <c r="AL102" s="153"/>
      <c r="AM102" s="154"/>
      <c r="AN102" s="155"/>
    </row>
    <row r="103" spans="1:40" ht="18" customHeight="1">
      <c r="A103" s="89" t="str">
        <f>IF($C103&amp;$D103="","",COUNT($A$8:A102)+1)</f>
        <v/>
      </c>
      <c r="B103" s="90"/>
      <c r="C103" s="91"/>
      <c r="D103" s="91"/>
      <c r="E103" s="91"/>
      <c r="F103" s="92"/>
      <c r="G103" s="93"/>
      <c r="H103" s="94"/>
      <c r="I103" s="95"/>
      <c r="J103" s="96"/>
      <c r="K103" s="96"/>
      <c r="L103" s="96"/>
      <c r="M103" s="96"/>
      <c r="N103" s="97"/>
      <c r="O103" s="157"/>
      <c r="P103" s="158"/>
      <c r="Q103" s="159"/>
      <c r="R103" s="160"/>
      <c r="S103" s="161"/>
      <c r="T103" s="162"/>
      <c r="U103" s="158"/>
      <c r="V103" s="159"/>
      <c r="W103" s="160"/>
      <c r="X103" s="161"/>
      <c r="Y103" s="162"/>
      <c r="Z103" s="158"/>
      <c r="AA103" s="159"/>
      <c r="AB103" s="160"/>
      <c r="AC103" s="161"/>
      <c r="AD103" s="162"/>
      <c r="AE103" s="158"/>
      <c r="AF103" s="159"/>
      <c r="AG103" s="160"/>
      <c r="AH103" s="163"/>
      <c r="AI103" s="162"/>
      <c r="AJ103" s="158"/>
      <c r="AK103" s="159"/>
      <c r="AL103" s="160"/>
      <c r="AM103" s="161"/>
      <c r="AN103" s="162"/>
    </row>
    <row r="104" spans="1:40" ht="18" customHeight="1">
      <c r="A104" s="164" t="str">
        <f>IF($C104&amp;$D104="","",COUNT($A$8:A103)+1)</f>
        <v/>
      </c>
      <c r="B104" s="165"/>
      <c r="C104" s="166"/>
      <c r="D104" s="166"/>
      <c r="E104" s="166"/>
      <c r="F104" s="167"/>
      <c r="G104" s="168"/>
      <c r="H104" s="169"/>
      <c r="I104" s="170"/>
      <c r="J104" s="171"/>
      <c r="K104" s="171"/>
      <c r="L104" s="171"/>
      <c r="M104" s="171"/>
      <c r="N104" s="172"/>
      <c r="O104" s="173"/>
      <c r="P104" s="174"/>
      <c r="Q104" s="175"/>
      <c r="R104" s="176"/>
      <c r="S104" s="177"/>
      <c r="T104" s="178"/>
      <c r="U104" s="174"/>
      <c r="V104" s="175"/>
      <c r="W104" s="176"/>
      <c r="X104" s="177"/>
      <c r="Y104" s="178"/>
      <c r="Z104" s="174"/>
      <c r="AA104" s="175"/>
      <c r="AB104" s="176"/>
      <c r="AC104" s="177"/>
      <c r="AD104" s="178"/>
      <c r="AE104" s="174"/>
      <c r="AF104" s="175"/>
      <c r="AG104" s="176"/>
      <c r="AH104" s="179"/>
      <c r="AI104" s="178"/>
      <c r="AJ104" s="174"/>
      <c r="AK104" s="175"/>
      <c r="AL104" s="176"/>
      <c r="AM104" s="177"/>
      <c r="AN104" s="178"/>
    </row>
    <row r="105" spans="1:40" ht="18" customHeight="1">
      <c r="A105" s="164" t="str">
        <f>IF($C105&amp;$D105="","",COUNT($A$8:A104)+1)</f>
        <v/>
      </c>
      <c r="B105" s="165"/>
      <c r="C105" s="166"/>
      <c r="D105" s="166"/>
      <c r="E105" s="166"/>
      <c r="F105" s="167"/>
      <c r="G105" s="168"/>
      <c r="H105" s="169"/>
      <c r="I105" s="170"/>
      <c r="J105" s="171"/>
      <c r="K105" s="171"/>
      <c r="L105" s="171"/>
      <c r="M105" s="171"/>
      <c r="N105" s="172"/>
      <c r="O105" s="173"/>
      <c r="P105" s="174"/>
      <c r="Q105" s="175"/>
      <c r="R105" s="176"/>
      <c r="S105" s="177"/>
      <c r="T105" s="178"/>
      <c r="U105" s="174"/>
      <c r="V105" s="175"/>
      <c r="W105" s="176"/>
      <c r="X105" s="177"/>
      <c r="Y105" s="178"/>
      <c r="Z105" s="174"/>
      <c r="AA105" s="175"/>
      <c r="AB105" s="176"/>
      <c r="AC105" s="177"/>
      <c r="AD105" s="178"/>
      <c r="AE105" s="174"/>
      <c r="AF105" s="175"/>
      <c r="AG105" s="176"/>
      <c r="AH105" s="179"/>
      <c r="AI105" s="178"/>
      <c r="AJ105" s="174"/>
      <c r="AK105" s="175"/>
      <c r="AL105" s="176"/>
      <c r="AM105" s="177"/>
      <c r="AN105" s="178"/>
    </row>
    <row r="106" spans="1:40" ht="18" customHeight="1">
      <c r="A106" s="164" t="str">
        <f>IF($C106&amp;$D106="","",COUNT($A$8:A105)+1)</f>
        <v/>
      </c>
      <c r="B106" s="165"/>
      <c r="C106" s="166"/>
      <c r="D106" s="166"/>
      <c r="E106" s="166"/>
      <c r="F106" s="167"/>
      <c r="G106" s="168"/>
      <c r="H106" s="169"/>
      <c r="I106" s="170"/>
      <c r="J106" s="171"/>
      <c r="K106" s="171"/>
      <c r="L106" s="171"/>
      <c r="M106" s="171"/>
      <c r="N106" s="172"/>
      <c r="O106" s="173"/>
      <c r="P106" s="174"/>
      <c r="Q106" s="175"/>
      <c r="R106" s="176"/>
      <c r="S106" s="177"/>
      <c r="T106" s="178"/>
      <c r="U106" s="174"/>
      <c r="V106" s="175"/>
      <c r="W106" s="176"/>
      <c r="X106" s="177"/>
      <c r="Y106" s="178"/>
      <c r="Z106" s="174"/>
      <c r="AA106" s="175"/>
      <c r="AB106" s="176"/>
      <c r="AC106" s="177"/>
      <c r="AD106" s="178"/>
      <c r="AE106" s="174"/>
      <c r="AF106" s="175"/>
      <c r="AG106" s="176"/>
      <c r="AH106" s="179"/>
      <c r="AI106" s="178"/>
      <c r="AJ106" s="174"/>
      <c r="AK106" s="175"/>
      <c r="AL106" s="176"/>
      <c r="AM106" s="177"/>
      <c r="AN106" s="178"/>
    </row>
    <row r="107" spans="1:40" ht="18" customHeight="1">
      <c r="A107" s="141" t="str">
        <f>IF($C107&amp;$D107="","",COUNT($A$8:A106)+1)</f>
        <v/>
      </c>
      <c r="B107" s="142"/>
      <c r="C107" s="143"/>
      <c r="D107" s="143"/>
      <c r="E107" s="143"/>
      <c r="F107" s="144"/>
      <c r="G107" s="145"/>
      <c r="H107" s="146"/>
      <c r="I107" s="147"/>
      <c r="J107" s="148"/>
      <c r="K107" s="148"/>
      <c r="L107" s="148"/>
      <c r="M107" s="148"/>
      <c r="N107" s="149"/>
      <c r="O107" s="150"/>
      <c r="P107" s="151"/>
      <c r="Q107" s="152"/>
      <c r="R107" s="153"/>
      <c r="S107" s="154"/>
      <c r="T107" s="155"/>
      <c r="U107" s="151"/>
      <c r="V107" s="152"/>
      <c r="W107" s="153"/>
      <c r="X107" s="154"/>
      <c r="Y107" s="155"/>
      <c r="Z107" s="151"/>
      <c r="AA107" s="152"/>
      <c r="AB107" s="153"/>
      <c r="AC107" s="154"/>
      <c r="AD107" s="155"/>
      <c r="AE107" s="151"/>
      <c r="AF107" s="152"/>
      <c r="AG107" s="153"/>
      <c r="AH107" s="156"/>
      <c r="AI107" s="155"/>
      <c r="AJ107" s="151"/>
      <c r="AK107" s="152"/>
      <c r="AL107" s="153"/>
      <c r="AM107" s="154"/>
      <c r="AN107" s="155"/>
    </row>
    <row r="108" spans="1:40" ht="18" customHeight="1">
      <c r="A108" s="89" t="str">
        <f>IF($C108&amp;$D108="","",COUNT($A$8:A107)+1)</f>
        <v/>
      </c>
      <c r="B108" s="90"/>
      <c r="C108" s="91"/>
      <c r="D108" s="91"/>
      <c r="E108" s="91"/>
      <c r="F108" s="92"/>
      <c r="G108" s="93"/>
      <c r="H108" s="94"/>
      <c r="I108" s="95"/>
      <c r="J108" s="96"/>
      <c r="K108" s="96"/>
      <c r="L108" s="96"/>
      <c r="M108" s="96"/>
      <c r="N108" s="97"/>
      <c r="O108" s="157"/>
      <c r="P108" s="158"/>
      <c r="Q108" s="159"/>
      <c r="R108" s="160"/>
      <c r="S108" s="161"/>
      <c r="T108" s="162"/>
      <c r="U108" s="158"/>
      <c r="V108" s="159"/>
      <c r="W108" s="160"/>
      <c r="X108" s="161"/>
      <c r="Y108" s="162"/>
      <c r="Z108" s="158"/>
      <c r="AA108" s="159"/>
      <c r="AB108" s="160"/>
      <c r="AC108" s="161"/>
      <c r="AD108" s="162"/>
      <c r="AE108" s="158"/>
      <c r="AF108" s="159"/>
      <c r="AG108" s="160"/>
      <c r="AH108" s="163"/>
      <c r="AI108" s="162"/>
      <c r="AJ108" s="158"/>
      <c r="AK108" s="159"/>
      <c r="AL108" s="160"/>
      <c r="AM108" s="161"/>
      <c r="AN108" s="162"/>
    </row>
    <row r="109" spans="1:40" ht="18" customHeight="1">
      <c r="A109" s="164" t="str">
        <f>IF($C109&amp;$D109="","",COUNT($A$8:A108)+1)</f>
        <v/>
      </c>
      <c r="B109" s="165"/>
      <c r="C109" s="166"/>
      <c r="D109" s="166"/>
      <c r="E109" s="166"/>
      <c r="F109" s="167"/>
      <c r="G109" s="168"/>
      <c r="H109" s="169"/>
      <c r="I109" s="170"/>
      <c r="J109" s="171"/>
      <c r="K109" s="171"/>
      <c r="L109" s="171"/>
      <c r="M109" s="171"/>
      <c r="N109" s="172"/>
      <c r="O109" s="173"/>
      <c r="P109" s="174"/>
      <c r="Q109" s="175"/>
      <c r="R109" s="176"/>
      <c r="S109" s="177"/>
      <c r="T109" s="178"/>
      <c r="U109" s="174"/>
      <c r="V109" s="175"/>
      <c r="W109" s="176"/>
      <c r="X109" s="177"/>
      <c r="Y109" s="178"/>
      <c r="Z109" s="174"/>
      <c r="AA109" s="175"/>
      <c r="AB109" s="176"/>
      <c r="AC109" s="177"/>
      <c r="AD109" s="178"/>
      <c r="AE109" s="174"/>
      <c r="AF109" s="175"/>
      <c r="AG109" s="176"/>
      <c r="AH109" s="179"/>
      <c r="AI109" s="178"/>
      <c r="AJ109" s="174"/>
      <c r="AK109" s="175"/>
      <c r="AL109" s="176"/>
      <c r="AM109" s="177"/>
      <c r="AN109" s="178"/>
    </row>
    <row r="110" spans="1:40" ht="18" customHeight="1">
      <c r="A110" s="164" t="str">
        <f>IF($C110&amp;$D110="","",COUNT($A$8:A109)+1)</f>
        <v/>
      </c>
      <c r="B110" s="165"/>
      <c r="C110" s="166"/>
      <c r="D110" s="166"/>
      <c r="E110" s="166"/>
      <c r="F110" s="167"/>
      <c r="G110" s="168"/>
      <c r="H110" s="169"/>
      <c r="I110" s="170"/>
      <c r="J110" s="171"/>
      <c r="K110" s="171"/>
      <c r="L110" s="171"/>
      <c r="M110" s="171"/>
      <c r="N110" s="172"/>
      <c r="O110" s="173"/>
      <c r="P110" s="174"/>
      <c r="Q110" s="175"/>
      <c r="R110" s="176"/>
      <c r="S110" s="177"/>
      <c r="T110" s="178"/>
      <c r="U110" s="174"/>
      <c r="V110" s="175"/>
      <c r="W110" s="176"/>
      <c r="X110" s="177"/>
      <c r="Y110" s="178"/>
      <c r="Z110" s="174"/>
      <c r="AA110" s="175"/>
      <c r="AB110" s="176"/>
      <c r="AC110" s="177"/>
      <c r="AD110" s="178"/>
      <c r="AE110" s="174"/>
      <c r="AF110" s="175"/>
      <c r="AG110" s="176"/>
      <c r="AH110" s="179"/>
      <c r="AI110" s="178"/>
      <c r="AJ110" s="174"/>
      <c r="AK110" s="175"/>
      <c r="AL110" s="176"/>
      <c r="AM110" s="177"/>
      <c r="AN110" s="178"/>
    </row>
    <row r="111" spans="1:40" ht="18" customHeight="1">
      <c r="A111" s="164" t="str">
        <f>IF($C111&amp;$D111="","",COUNT($A$8:A110)+1)</f>
        <v/>
      </c>
      <c r="B111" s="165"/>
      <c r="C111" s="166"/>
      <c r="D111" s="166"/>
      <c r="E111" s="166"/>
      <c r="F111" s="167"/>
      <c r="G111" s="168"/>
      <c r="H111" s="169"/>
      <c r="I111" s="170"/>
      <c r="J111" s="171"/>
      <c r="K111" s="171"/>
      <c r="L111" s="171"/>
      <c r="M111" s="171"/>
      <c r="N111" s="172"/>
      <c r="O111" s="173"/>
      <c r="P111" s="174"/>
      <c r="Q111" s="175"/>
      <c r="R111" s="176"/>
      <c r="S111" s="177"/>
      <c r="T111" s="178"/>
      <c r="U111" s="174"/>
      <c r="V111" s="175"/>
      <c r="W111" s="176"/>
      <c r="X111" s="177"/>
      <c r="Y111" s="178"/>
      <c r="Z111" s="174"/>
      <c r="AA111" s="175"/>
      <c r="AB111" s="176"/>
      <c r="AC111" s="177"/>
      <c r="AD111" s="178"/>
      <c r="AE111" s="174"/>
      <c r="AF111" s="175"/>
      <c r="AG111" s="176"/>
      <c r="AH111" s="179"/>
      <c r="AI111" s="178"/>
      <c r="AJ111" s="174"/>
      <c r="AK111" s="175"/>
      <c r="AL111" s="176"/>
      <c r="AM111" s="177"/>
      <c r="AN111" s="178"/>
    </row>
    <row r="112" spans="1:40" ht="18" customHeight="1">
      <c r="A112" s="141" t="str">
        <f>IF($C112&amp;$D112="","",COUNT($A$8:A111)+1)</f>
        <v/>
      </c>
      <c r="B112" s="142"/>
      <c r="C112" s="143"/>
      <c r="D112" s="143"/>
      <c r="E112" s="143"/>
      <c r="F112" s="144"/>
      <c r="G112" s="145"/>
      <c r="H112" s="146"/>
      <c r="I112" s="147"/>
      <c r="J112" s="148"/>
      <c r="K112" s="148"/>
      <c r="L112" s="148"/>
      <c r="M112" s="148"/>
      <c r="N112" s="149"/>
      <c r="O112" s="150"/>
      <c r="P112" s="151"/>
      <c r="Q112" s="152"/>
      <c r="R112" s="153"/>
      <c r="S112" s="154"/>
      <c r="T112" s="155"/>
      <c r="U112" s="151"/>
      <c r="V112" s="152"/>
      <c r="W112" s="153"/>
      <c r="X112" s="154"/>
      <c r="Y112" s="155"/>
      <c r="Z112" s="151"/>
      <c r="AA112" s="152"/>
      <c r="AB112" s="153"/>
      <c r="AC112" s="154"/>
      <c r="AD112" s="155"/>
      <c r="AE112" s="151"/>
      <c r="AF112" s="152"/>
      <c r="AG112" s="153"/>
      <c r="AH112" s="156"/>
      <c r="AI112" s="155"/>
      <c r="AJ112" s="151"/>
      <c r="AK112" s="152"/>
      <c r="AL112" s="153"/>
      <c r="AM112" s="154"/>
      <c r="AN112" s="155"/>
    </row>
    <row r="113" spans="1:40" ht="18" customHeight="1">
      <c r="A113" s="89" t="str">
        <f>IF($C113&amp;$D113="","",COUNT($A$8:A112)+1)</f>
        <v/>
      </c>
      <c r="B113" s="90"/>
      <c r="C113" s="91"/>
      <c r="D113" s="91"/>
      <c r="E113" s="91"/>
      <c r="F113" s="92"/>
      <c r="G113" s="93"/>
      <c r="H113" s="94"/>
      <c r="I113" s="95"/>
      <c r="J113" s="96"/>
      <c r="K113" s="96"/>
      <c r="L113" s="96"/>
      <c r="M113" s="96"/>
      <c r="N113" s="97"/>
      <c r="O113" s="157"/>
      <c r="P113" s="158"/>
      <c r="Q113" s="159"/>
      <c r="R113" s="160"/>
      <c r="S113" s="161"/>
      <c r="T113" s="162"/>
      <c r="U113" s="158"/>
      <c r="V113" s="159"/>
      <c r="W113" s="160"/>
      <c r="X113" s="161"/>
      <c r="Y113" s="162"/>
      <c r="Z113" s="158"/>
      <c r="AA113" s="159"/>
      <c r="AB113" s="160"/>
      <c r="AC113" s="161"/>
      <c r="AD113" s="162"/>
      <c r="AE113" s="158"/>
      <c r="AF113" s="159"/>
      <c r="AG113" s="160"/>
      <c r="AH113" s="163"/>
      <c r="AI113" s="162"/>
      <c r="AJ113" s="158"/>
      <c r="AK113" s="159"/>
      <c r="AL113" s="160"/>
      <c r="AM113" s="161"/>
      <c r="AN113" s="162"/>
    </row>
    <row r="114" spans="1:40" ht="18" customHeight="1">
      <c r="A114" s="164" t="str">
        <f>IF($C114&amp;$D114="","",COUNT($A$8:A113)+1)</f>
        <v/>
      </c>
      <c r="B114" s="165"/>
      <c r="C114" s="166"/>
      <c r="D114" s="166"/>
      <c r="E114" s="166"/>
      <c r="F114" s="167"/>
      <c r="G114" s="168"/>
      <c r="H114" s="169"/>
      <c r="I114" s="170"/>
      <c r="J114" s="171"/>
      <c r="K114" s="171"/>
      <c r="L114" s="171"/>
      <c r="M114" s="171"/>
      <c r="N114" s="172"/>
      <c r="O114" s="173"/>
      <c r="P114" s="174"/>
      <c r="Q114" s="175"/>
      <c r="R114" s="176"/>
      <c r="S114" s="177"/>
      <c r="T114" s="178"/>
      <c r="U114" s="174"/>
      <c r="V114" s="175"/>
      <c r="W114" s="176"/>
      <c r="X114" s="177"/>
      <c r="Y114" s="178"/>
      <c r="Z114" s="174"/>
      <c r="AA114" s="175"/>
      <c r="AB114" s="176"/>
      <c r="AC114" s="177"/>
      <c r="AD114" s="178"/>
      <c r="AE114" s="174"/>
      <c r="AF114" s="175"/>
      <c r="AG114" s="176"/>
      <c r="AH114" s="179"/>
      <c r="AI114" s="178"/>
      <c r="AJ114" s="174"/>
      <c r="AK114" s="175"/>
      <c r="AL114" s="176"/>
      <c r="AM114" s="177"/>
      <c r="AN114" s="178"/>
    </row>
    <row r="115" spans="1:40" ht="18" customHeight="1">
      <c r="A115" s="164" t="str">
        <f>IF($C115&amp;$D115="","",COUNT($A$8:A114)+1)</f>
        <v/>
      </c>
      <c r="B115" s="165"/>
      <c r="C115" s="166"/>
      <c r="D115" s="166"/>
      <c r="E115" s="166"/>
      <c r="F115" s="167"/>
      <c r="G115" s="168"/>
      <c r="H115" s="169"/>
      <c r="I115" s="170"/>
      <c r="J115" s="171"/>
      <c r="K115" s="171"/>
      <c r="L115" s="171"/>
      <c r="M115" s="171"/>
      <c r="N115" s="172"/>
      <c r="O115" s="173"/>
      <c r="P115" s="174"/>
      <c r="Q115" s="175"/>
      <c r="R115" s="176"/>
      <c r="S115" s="177"/>
      <c r="T115" s="178"/>
      <c r="U115" s="174"/>
      <c r="V115" s="175"/>
      <c r="W115" s="176"/>
      <c r="X115" s="177"/>
      <c r="Y115" s="178"/>
      <c r="Z115" s="174"/>
      <c r="AA115" s="175"/>
      <c r="AB115" s="176"/>
      <c r="AC115" s="177"/>
      <c r="AD115" s="178"/>
      <c r="AE115" s="174"/>
      <c r="AF115" s="175"/>
      <c r="AG115" s="176"/>
      <c r="AH115" s="179"/>
      <c r="AI115" s="178"/>
      <c r="AJ115" s="174"/>
      <c r="AK115" s="175"/>
      <c r="AL115" s="176"/>
      <c r="AM115" s="177"/>
      <c r="AN115" s="178"/>
    </row>
    <row r="116" spans="1:40" ht="18" customHeight="1">
      <c r="A116" s="164" t="str">
        <f>IF($C116&amp;$D116="","",COUNT($A$8:A115)+1)</f>
        <v/>
      </c>
      <c r="B116" s="165"/>
      <c r="C116" s="166"/>
      <c r="D116" s="166"/>
      <c r="E116" s="166"/>
      <c r="F116" s="167"/>
      <c r="G116" s="168"/>
      <c r="H116" s="169"/>
      <c r="I116" s="170"/>
      <c r="J116" s="171"/>
      <c r="K116" s="171"/>
      <c r="L116" s="171"/>
      <c r="M116" s="171"/>
      <c r="N116" s="172"/>
      <c r="O116" s="173"/>
      <c r="P116" s="174"/>
      <c r="Q116" s="175"/>
      <c r="R116" s="176"/>
      <c r="S116" s="177"/>
      <c r="T116" s="178"/>
      <c r="U116" s="174"/>
      <c r="V116" s="175"/>
      <c r="W116" s="176"/>
      <c r="X116" s="177"/>
      <c r="Y116" s="178"/>
      <c r="Z116" s="174"/>
      <c r="AA116" s="175"/>
      <c r="AB116" s="176"/>
      <c r="AC116" s="177"/>
      <c r="AD116" s="178"/>
      <c r="AE116" s="174"/>
      <c r="AF116" s="175"/>
      <c r="AG116" s="176"/>
      <c r="AH116" s="179"/>
      <c r="AI116" s="178"/>
      <c r="AJ116" s="174"/>
      <c r="AK116" s="175"/>
      <c r="AL116" s="176"/>
      <c r="AM116" s="177"/>
      <c r="AN116" s="178"/>
    </row>
    <row r="117" spans="1:40" ht="18" customHeight="1">
      <c r="A117" s="141" t="str">
        <f>IF($C117&amp;$D117="","",COUNT($A$8:A116)+1)</f>
        <v/>
      </c>
      <c r="B117" s="142"/>
      <c r="C117" s="143"/>
      <c r="D117" s="143"/>
      <c r="E117" s="143"/>
      <c r="F117" s="144"/>
      <c r="G117" s="145"/>
      <c r="H117" s="146"/>
      <c r="I117" s="147"/>
      <c r="J117" s="148"/>
      <c r="K117" s="148"/>
      <c r="L117" s="148"/>
      <c r="M117" s="148"/>
      <c r="N117" s="149"/>
      <c r="O117" s="150"/>
      <c r="P117" s="151"/>
      <c r="Q117" s="152"/>
      <c r="R117" s="153"/>
      <c r="S117" s="154"/>
      <c r="T117" s="155"/>
      <c r="U117" s="151"/>
      <c r="V117" s="152"/>
      <c r="W117" s="153"/>
      <c r="X117" s="154"/>
      <c r="Y117" s="155"/>
      <c r="Z117" s="151"/>
      <c r="AA117" s="152"/>
      <c r="AB117" s="153"/>
      <c r="AC117" s="154"/>
      <c r="AD117" s="155"/>
      <c r="AE117" s="151"/>
      <c r="AF117" s="152"/>
      <c r="AG117" s="153"/>
      <c r="AH117" s="156"/>
      <c r="AI117" s="155"/>
      <c r="AJ117" s="151"/>
      <c r="AK117" s="152"/>
      <c r="AL117" s="153"/>
      <c r="AM117" s="154"/>
      <c r="AN117" s="155"/>
    </row>
    <row r="118" spans="1:40" ht="18" customHeight="1">
      <c r="A118" s="89" t="str">
        <f>IF($C118&amp;$D118="","",COUNT($A$8:A117)+1)</f>
        <v/>
      </c>
      <c r="B118" s="90"/>
      <c r="C118" s="91"/>
      <c r="D118" s="91"/>
      <c r="E118" s="91"/>
      <c r="F118" s="92"/>
      <c r="G118" s="93"/>
      <c r="H118" s="94"/>
      <c r="I118" s="95"/>
      <c r="J118" s="96"/>
      <c r="K118" s="96"/>
      <c r="L118" s="96"/>
      <c r="M118" s="96"/>
      <c r="N118" s="97"/>
      <c r="O118" s="157"/>
      <c r="P118" s="158"/>
      <c r="Q118" s="159"/>
      <c r="R118" s="160"/>
      <c r="S118" s="161"/>
      <c r="T118" s="162"/>
      <c r="U118" s="158"/>
      <c r="V118" s="159"/>
      <c r="W118" s="160"/>
      <c r="X118" s="161"/>
      <c r="Y118" s="162"/>
      <c r="Z118" s="158"/>
      <c r="AA118" s="159"/>
      <c r="AB118" s="160"/>
      <c r="AC118" s="161"/>
      <c r="AD118" s="162"/>
      <c r="AE118" s="158"/>
      <c r="AF118" s="159"/>
      <c r="AG118" s="160"/>
      <c r="AH118" s="163"/>
      <c r="AI118" s="162"/>
      <c r="AJ118" s="158"/>
      <c r="AK118" s="159"/>
      <c r="AL118" s="160"/>
      <c r="AM118" s="161"/>
      <c r="AN118" s="162"/>
    </row>
    <row r="119" spans="1:40" ht="18" customHeight="1">
      <c r="A119" s="164" t="str">
        <f>IF($C119&amp;$D119="","",COUNT($A$8:A118)+1)</f>
        <v/>
      </c>
      <c r="B119" s="165"/>
      <c r="C119" s="166"/>
      <c r="D119" s="166"/>
      <c r="E119" s="166"/>
      <c r="F119" s="167"/>
      <c r="G119" s="168"/>
      <c r="H119" s="169"/>
      <c r="I119" s="170"/>
      <c r="J119" s="171"/>
      <c r="K119" s="171"/>
      <c r="L119" s="171"/>
      <c r="M119" s="171"/>
      <c r="N119" s="172"/>
      <c r="O119" s="173"/>
      <c r="P119" s="174"/>
      <c r="Q119" s="175"/>
      <c r="R119" s="176"/>
      <c r="S119" s="177"/>
      <c r="T119" s="178"/>
      <c r="U119" s="174"/>
      <c r="V119" s="175"/>
      <c r="W119" s="176"/>
      <c r="X119" s="177"/>
      <c r="Y119" s="178"/>
      <c r="Z119" s="174"/>
      <c r="AA119" s="175"/>
      <c r="AB119" s="176"/>
      <c r="AC119" s="177"/>
      <c r="AD119" s="178"/>
      <c r="AE119" s="174"/>
      <c r="AF119" s="175"/>
      <c r="AG119" s="176"/>
      <c r="AH119" s="179"/>
      <c r="AI119" s="178"/>
      <c r="AJ119" s="174"/>
      <c r="AK119" s="175"/>
      <c r="AL119" s="176"/>
      <c r="AM119" s="177"/>
      <c r="AN119" s="178"/>
    </row>
    <row r="120" spans="1:40" ht="18" customHeight="1">
      <c r="A120" s="164" t="str">
        <f>IF($C120&amp;$D120="","",COUNT($A$8:A119)+1)</f>
        <v/>
      </c>
      <c r="B120" s="165"/>
      <c r="C120" s="166"/>
      <c r="D120" s="166"/>
      <c r="E120" s="166"/>
      <c r="F120" s="167"/>
      <c r="G120" s="168"/>
      <c r="H120" s="169"/>
      <c r="I120" s="170"/>
      <c r="J120" s="171"/>
      <c r="K120" s="171"/>
      <c r="L120" s="171"/>
      <c r="M120" s="171"/>
      <c r="N120" s="172"/>
      <c r="O120" s="173"/>
      <c r="P120" s="174"/>
      <c r="Q120" s="175"/>
      <c r="R120" s="176"/>
      <c r="S120" s="177"/>
      <c r="T120" s="178"/>
      <c r="U120" s="174"/>
      <c r="V120" s="175"/>
      <c r="W120" s="176"/>
      <c r="X120" s="177"/>
      <c r="Y120" s="178"/>
      <c r="Z120" s="174"/>
      <c r="AA120" s="175"/>
      <c r="AB120" s="176"/>
      <c r="AC120" s="177"/>
      <c r="AD120" s="178"/>
      <c r="AE120" s="174"/>
      <c r="AF120" s="175"/>
      <c r="AG120" s="176"/>
      <c r="AH120" s="179"/>
      <c r="AI120" s="178"/>
      <c r="AJ120" s="174"/>
      <c r="AK120" s="175"/>
      <c r="AL120" s="176"/>
      <c r="AM120" s="177"/>
      <c r="AN120" s="178"/>
    </row>
    <row r="121" spans="1:40" ht="18" customHeight="1">
      <c r="A121" s="164" t="str">
        <f>IF($C121&amp;$D121="","",COUNT($A$8:A120)+1)</f>
        <v/>
      </c>
      <c r="B121" s="165"/>
      <c r="C121" s="166"/>
      <c r="D121" s="166"/>
      <c r="E121" s="166"/>
      <c r="F121" s="167"/>
      <c r="G121" s="168"/>
      <c r="H121" s="169"/>
      <c r="I121" s="170"/>
      <c r="J121" s="171"/>
      <c r="K121" s="171"/>
      <c r="L121" s="171"/>
      <c r="M121" s="171"/>
      <c r="N121" s="172"/>
      <c r="O121" s="173"/>
      <c r="P121" s="174"/>
      <c r="Q121" s="175"/>
      <c r="R121" s="176"/>
      <c r="S121" s="177"/>
      <c r="T121" s="178"/>
      <c r="U121" s="174"/>
      <c r="V121" s="175"/>
      <c r="W121" s="176"/>
      <c r="X121" s="177"/>
      <c r="Y121" s="178"/>
      <c r="Z121" s="174"/>
      <c r="AA121" s="175"/>
      <c r="AB121" s="176"/>
      <c r="AC121" s="177"/>
      <c r="AD121" s="178"/>
      <c r="AE121" s="174"/>
      <c r="AF121" s="175"/>
      <c r="AG121" s="176"/>
      <c r="AH121" s="179"/>
      <c r="AI121" s="178"/>
      <c r="AJ121" s="174"/>
      <c r="AK121" s="175"/>
      <c r="AL121" s="176"/>
      <c r="AM121" s="177"/>
      <c r="AN121" s="178"/>
    </row>
    <row r="122" spans="1:40" ht="18" customHeight="1">
      <c r="A122" s="141" t="str">
        <f>IF($C122&amp;$D122="","",COUNT($A$8:A121)+1)</f>
        <v/>
      </c>
      <c r="B122" s="142"/>
      <c r="C122" s="143"/>
      <c r="D122" s="143"/>
      <c r="E122" s="143"/>
      <c r="F122" s="144"/>
      <c r="G122" s="145"/>
      <c r="H122" s="146"/>
      <c r="I122" s="147"/>
      <c r="J122" s="148"/>
      <c r="K122" s="148"/>
      <c r="L122" s="148"/>
      <c r="M122" s="148"/>
      <c r="N122" s="149"/>
      <c r="O122" s="150"/>
      <c r="P122" s="151"/>
      <c r="Q122" s="152"/>
      <c r="R122" s="153"/>
      <c r="S122" s="154"/>
      <c r="T122" s="155"/>
      <c r="U122" s="151"/>
      <c r="V122" s="152"/>
      <c r="W122" s="153"/>
      <c r="X122" s="154"/>
      <c r="Y122" s="155"/>
      <c r="Z122" s="151"/>
      <c r="AA122" s="152"/>
      <c r="AB122" s="153"/>
      <c r="AC122" s="154"/>
      <c r="AD122" s="155"/>
      <c r="AE122" s="151"/>
      <c r="AF122" s="152"/>
      <c r="AG122" s="153"/>
      <c r="AH122" s="156"/>
      <c r="AI122" s="155"/>
      <c r="AJ122" s="151"/>
      <c r="AK122" s="152"/>
      <c r="AL122" s="153"/>
      <c r="AM122" s="154"/>
      <c r="AN122" s="155"/>
    </row>
    <row r="123" spans="1:40" ht="18" customHeight="1">
      <c r="A123" s="89" t="str">
        <f>IF($C123&amp;$D123="","",COUNT($A$8:A122)+1)</f>
        <v/>
      </c>
      <c r="B123" s="90"/>
      <c r="C123" s="91"/>
      <c r="D123" s="91"/>
      <c r="E123" s="91"/>
      <c r="F123" s="92"/>
      <c r="G123" s="93"/>
      <c r="H123" s="94"/>
      <c r="I123" s="95"/>
      <c r="J123" s="96"/>
      <c r="K123" s="96"/>
      <c r="L123" s="96"/>
      <c r="M123" s="96"/>
      <c r="N123" s="97"/>
      <c r="O123" s="157"/>
      <c r="P123" s="158"/>
      <c r="Q123" s="159"/>
      <c r="R123" s="160"/>
      <c r="S123" s="161"/>
      <c r="T123" s="162"/>
      <c r="U123" s="158"/>
      <c r="V123" s="159"/>
      <c r="W123" s="160"/>
      <c r="X123" s="161"/>
      <c r="Y123" s="162"/>
      <c r="Z123" s="158"/>
      <c r="AA123" s="159"/>
      <c r="AB123" s="160"/>
      <c r="AC123" s="161"/>
      <c r="AD123" s="162"/>
      <c r="AE123" s="158"/>
      <c r="AF123" s="159"/>
      <c r="AG123" s="160"/>
      <c r="AH123" s="163"/>
      <c r="AI123" s="162"/>
      <c r="AJ123" s="158"/>
      <c r="AK123" s="159"/>
      <c r="AL123" s="160"/>
      <c r="AM123" s="161"/>
      <c r="AN123" s="162"/>
    </row>
    <row r="124" spans="1:40" ht="18" customHeight="1">
      <c r="A124" s="164" t="str">
        <f>IF($C124&amp;$D124="","",COUNT($A$8:A123)+1)</f>
        <v/>
      </c>
      <c r="B124" s="165"/>
      <c r="C124" s="166"/>
      <c r="D124" s="166"/>
      <c r="E124" s="166"/>
      <c r="F124" s="167"/>
      <c r="G124" s="168"/>
      <c r="H124" s="169"/>
      <c r="I124" s="170"/>
      <c r="J124" s="171"/>
      <c r="K124" s="171"/>
      <c r="L124" s="171"/>
      <c r="M124" s="171"/>
      <c r="N124" s="172"/>
      <c r="O124" s="173"/>
      <c r="P124" s="174"/>
      <c r="Q124" s="175"/>
      <c r="R124" s="176"/>
      <c r="S124" s="177"/>
      <c r="T124" s="178"/>
      <c r="U124" s="174"/>
      <c r="V124" s="175"/>
      <c r="W124" s="176"/>
      <c r="X124" s="177"/>
      <c r="Y124" s="178"/>
      <c r="Z124" s="174"/>
      <c r="AA124" s="175"/>
      <c r="AB124" s="176"/>
      <c r="AC124" s="177"/>
      <c r="AD124" s="178"/>
      <c r="AE124" s="174"/>
      <c r="AF124" s="175"/>
      <c r="AG124" s="176"/>
      <c r="AH124" s="179"/>
      <c r="AI124" s="178"/>
      <c r="AJ124" s="174"/>
      <c r="AK124" s="175"/>
      <c r="AL124" s="176"/>
      <c r="AM124" s="177"/>
      <c r="AN124" s="178"/>
    </row>
    <row r="125" spans="1:40" ht="18" customHeight="1">
      <c r="A125" s="164" t="str">
        <f>IF($C125&amp;$D125="","",COUNT($A$8:A124)+1)</f>
        <v/>
      </c>
      <c r="B125" s="165"/>
      <c r="C125" s="166"/>
      <c r="D125" s="166"/>
      <c r="E125" s="166"/>
      <c r="F125" s="167"/>
      <c r="G125" s="168"/>
      <c r="H125" s="169"/>
      <c r="I125" s="170"/>
      <c r="J125" s="171"/>
      <c r="K125" s="171"/>
      <c r="L125" s="171"/>
      <c r="M125" s="171"/>
      <c r="N125" s="172"/>
      <c r="O125" s="173"/>
      <c r="P125" s="174"/>
      <c r="Q125" s="175"/>
      <c r="R125" s="176"/>
      <c r="S125" s="177"/>
      <c r="T125" s="178"/>
      <c r="U125" s="174"/>
      <c r="V125" s="175"/>
      <c r="W125" s="176"/>
      <c r="X125" s="177"/>
      <c r="Y125" s="178"/>
      <c r="Z125" s="174"/>
      <c r="AA125" s="175"/>
      <c r="AB125" s="176"/>
      <c r="AC125" s="177"/>
      <c r="AD125" s="178"/>
      <c r="AE125" s="174"/>
      <c r="AF125" s="175"/>
      <c r="AG125" s="176"/>
      <c r="AH125" s="179"/>
      <c r="AI125" s="178"/>
      <c r="AJ125" s="174"/>
      <c r="AK125" s="175"/>
      <c r="AL125" s="176"/>
      <c r="AM125" s="177"/>
      <c r="AN125" s="178"/>
    </row>
    <row r="126" spans="1:40" ht="18" customHeight="1">
      <c r="A126" s="164" t="str">
        <f>IF($C126&amp;$D126="","",COUNT($A$8:A125)+1)</f>
        <v/>
      </c>
      <c r="B126" s="165"/>
      <c r="C126" s="166"/>
      <c r="D126" s="166"/>
      <c r="E126" s="166"/>
      <c r="F126" s="167"/>
      <c r="G126" s="168"/>
      <c r="H126" s="169"/>
      <c r="I126" s="170"/>
      <c r="J126" s="171"/>
      <c r="K126" s="171"/>
      <c r="L126" s="171"/>
      <c r="M126" s="171"/>
      <c r="N126" s="172"/>
      <c r="O126" s="173"/>
      <c r="P126" s="174"/>
      <c r="Q126" s="175"/>
      <c r="R126" s="176"/>
      <c r="S126" s="177"/>
      <c r="T126" s="178"/>
      <c r="U126" s="174"/>
      <c r="V126" s="175"/>
      <c r="W126" s="176"/>
      <c r="X126" s="177"/>
      <c r="Y126" s="178"/>
      <c r="Z126" s="174"/>
      <c r="AA126" s="175"/>
      <c r="AB126" s="176"/>
      <c r="AC126" s="177"/>
      <c r="AD126" s="178"/>
      <c r="AE126" s="174"/>
      <c r="AF126" s="175"/>
      <c r="AG126" s="176"/>
      <c r="AH126" s="179"/>
      <c r="AI126" s="178"/>
      <c r="AJ126" s="174"/>
      <c r="AK126" s="175"/>
      <c r="AL126" s="176"/>
      <c r="AM126" s="177"/>
      <c r="AN126" s="178"/>
    </row>
    <row r="127" spans="1:40" ht="18" customHeight="1">
      <c r="A127" s="141" t="str">
        <f>IF($C127&amp;$D127="","",COUNT($A$8:A126)+1)</f>
        <v/>
      </c>
      <c r="B127" s="142"/>
      <c r="C127" s="143"/>
      <c r="D127" s="143"/>
      <c r="E127" s="143"/>
      <c r="F127" s="144"/>
      <c r="G127" s="145"/>
      <c r="H127" s="146"/>
      <c r="I127" s="147"/>
      <c r="J127" s="148"/>
      <c r="K127" s="148"/>
      <c r="L127" s="148"/>
      <c r="M127" s="148"/>
      <c r="N127" s="149"/>
      <c r="O127" s="150"/>
      <c r="P127" s="151"/>
      <c r="Q127" s="152"/>
      <c r="R127" s="153"/>
      <c r="S127" s="154"/>
      <c r="T127" s="155"/>
      <c r="U127" s="151"/>
      <c r="V127" s="152"/>
      <c r="W127" s="153"/>
      <c r="X127" s="154"/>
      <c r="Y127" s="155"/>
      <c r="Z127" s="151"/>
      <c r="AA127" s="152"/>
      <c r="AB127" s="153"/>
      <c r="AC127" s="154"/>
      <c r="AD127" s="155"/>
      <c r="AE127" s="151"/>
      <c r="AF127" s="152"/>
      <c r="AG127" s="153"/>
      <c r="AH127" s="156"/>
      <c r="AI127" s="155"/>
      <c r="AJ127" s="151"/>
      <c r="AK127" s="152"/>
      <c r="AL127" s="153"/>
      <c r="AM127" s="154"/>
      <c r="AN127" s="155"/>
    </row>
    <row r="128" spans="1:40" ht="18" customHeight="1">
      <c r="A128" s="89" t="str">
        <f>IF($C128&amp;$D128="","",COUNT($A$8:A127)+1)</f>
        <v/>
      </c>
      <c r="B128" s="90"/>
      <c r="C128" s="91"/>
      <c r="D128" s="91"/>
      <c r="E128" s="91"/>
      <c r="F128" s="92"/>
      <c r="G128" s="93"/>
      <c r="H128" s="94"/>
      <c r="I128" s="95"/>
      <c r="J128" s="96"/>
      <c r="K128" s="96"/>
      <c r="L128" s="96"/>
      <c r="M128" s="96"/>
      <c r="N128" s="97"/>
      <c r="O128" s="157"/>
      <c r="P128" s="158"/>
      <c r="Q128" s="159"/>
      <c r="R128" s="160"/>
      <c r="S128" s="161"/>
      <c r="T128" s="162"/>
      <c r="U128" s="158"/>
      <c r="V128" s="159"/>
      <c r="W128" s="160"/>
      <c r="X128" s="161"/>
      <c r="Y128" s="162"/>
      <c r="Z128" s="158"/>
      <c r="AA128" s="159"/>
      <c r="AB128" s="160"/>
      <c r="AC128" s="161"/>
      <c r="AD128" s="162"/>
      <c r="AE128" s="158"/>
      <c r="AF128" s="159"/>
      <c r="AG128" s="160"/>
      <c r="AH128" s="163"/>
      <c r="AI128" s="162"/>
      <c r="AJ128" s="158"/>
      <c r="AK128" s="159"/>
      <c r="AL128" s="160"/>
      <c r="AM128" s="161"/>
      <c r="AN128" s="162"/>
    </row>
    <row r="129" spans="1:40" ht="18" customHeight="1">
      <c r="A129" s="164" t="str">
        <f>IF($C129&amp;$D129="","",COUNT($A$8:A128)+1)</f>
        <v/>
      </c>
      <c r="B129" s="165"/>
      <c r="C129" s="166"/>
      <c r="D129" s="166"/>
      <c r="E129" s="166"/>
      <c r="F129" s="167"/>
      <c r="G129" s="168"/>
      <c r="H129" s="169"/>
      <c r="I129" s="170"/>
      <c r="J129" s="171"/>
      <c r="K129" s="171"/>
      <c r="L129" s="171"/>
      <c r="M129" s="171"/>
      <c r="N129" s="172"/>
      <c r="O129" s="173"/>
      <c r="P129" s="174"/>
      <c r="Q129" s="175"/>
      <c r="R129" s="176"/>
      <c r="S129" s="177"/>
      <c r="T129" s="178"/>
      <c r="U129" s="174"/>
      <c r="V129" s="175"/>
      <c r="W129" s="176"/>
      <c r="X129" s="177"/>
      <c r="Y129" s="178"/>
      <c r="Z129" s="174"/>
      <c r="AA129" s="175"/>
      <c r="AB129" s="176"/>
      <c r="AC129" s="177"/>
      <c r="AD129" s="178"/>
      <c r="AE129" s="174"/>
      <c r="AF129" s="175"/>
      <c r="AG129" s="176"/>
      <c r="AH129" s="179"/>
      <c r="AI129" s="178"/>
      <c r="AJ129" s="174"/>
      <c r="AK129" s="175"/>
      <c r="AL129" s="176"/>
      <c r="AM129" s="177"/>
      <c r="AN129" s="178"/>
    </row>
    <row r="130" spans="1:40" ht="18" customHeight="1">
      <c r="A130" s="164" t="str">
        <f>IF($C130&amp;$D130="","",COUNT($A$8:A129)+1)</f>
        <v/>
      </c>
      <c r="B130" s="165"/>
      <c r="C130" s="166"/>
      <c r="D130" s="166"/>
      <c r="E130" s="166"/>
      <c r="F130" s="167"/>
      <c r="G130" s="168"/>
      <c r="H130" s="169"/>
      <c r="I130" s="170"/>
      <c r="J130" s="171"/>
      <c r="K130" s="171"/>
      <c r="L130" s="171"/>
      <c r="M130" s="171"/>
      <c r="N130" s="172"/>
      <c r="O130" s="173"/>
      <c r="P130" s="174"/>
      <c r="Q130" s="175"/>
      <c r="R130" s="176"/>
      <c r="S130" s="177"/>
      <c r="T130" s="178"/>
      <c r="U130" s="174"/>
      <c r="V130" s="175"/>
      <c r="W130" s="176"/>
      <c r="X130" s="177"/>
      <c r="Y130" s="178"/>
      <c r="Z130" s="174"/>
      <c r="AA130" s="175"/>
      <c r="AB130" s="176"/>
      <c r="AC130" s="177"/>
      <c r="AD130" s="178"/>
      <c r="AE130" s="174"/>
      <c r="AF130" s="175"/>
      <c r="AG130" s="176"/>
      <c r="AH130" s="179"/>
      <c r="AI130" s="178"/>
      <c r="AJ130" s="174"/>
      <c r="AK130" s="175"/>
      <c r="AL130" s="176"/>
      <c r="AM130" s="177"/>
      <c r="AN130" s="178"/>
    </row>
    <row r="131" spans="1:40" ht="18" customHeight="1">
      <c r="A131" s="164" t="str">
        <f>IF($C131&amp;$D131="","",COUNT($A$8:A130)+1)</f>
        <v/>
      </c>
      <c r="B131" s="165"/>
      <c r="C131" s="166"/>
      <c r="D131" s="166"/>
      <c r="E131" s="166"/>
      <c r="F131" s="167"/>
      <c r="G131" s="168"/>
      <c r="H131" s="169"/>
      <c r="I131" s="170"/>
      <c r="J131" s="171"/>
      <c r="K131" s="171"/>
      <c r="L131" s="171"/>
      <c r="M131" s="171"/>
      <c r="N131" s="172"/>
      <c r="O131" s="173"/>
      <c r="P131" s="174"/>
      <c r="Q131" s="175"/>
      <c r="R131" s="176"/>
      <c r="S131" s="177"/>
      <c r="T131" s="178"/>
      <c r="U131" s="174"/>
      <c r="V131" s="175"/>
      <c r="W131" s="176"/>
      <c r="X131" s="177"/>
      <c r="Y131" s="178"/>
      <c r="Z131" s="174"/>
      <c r="AA131" s="175"/>
      <c r="AB131" s="176"/>
      <c r="AC131" s="177"/>
      <c r="AD131" s="178"/>
      <c r="AE131" s="174"/>
      <c r="AF131" s="175"/>
      <c r="AG131" s="176"/>
      <c r="AH131" s="179"/>
      <c r="AI131" s="178"/>
      <c r="AJ131" s="174"/>
      <c r="AK131" s="175"/>
      <c r="AL131" s="176"/>
      <c r="AM131" s="177"/>
      <c r="AN131" s="178"/>
    </row>
    <row r="132" spans="1:40" ht="18" customHeight="1">
      <c r="A132" s="141" t="str">
        <f>IF($C132&amp;$D132="","",COUNT($A$8:A131)+1)</f>
        <v/>
      </c>
      <c r="B132" s="142"/>
      <c r="C132" s="143"/>
      <c r="D132" s="143"/>
      <c r="E132" s="143"/>
      <c r="F132" s="144"/>
      <c r="G132" s="145"/>
      <c r="H132" s="146"/>
      <c r="I132" s="147"/>
      <c r="J132" s="148"/>
      <c r="K132" s="148"/>
      <c r="L132" s="148"/>
      <c r="M132" s="148"/>
      <c r="N132" s="149"/>
      <c r="O132" s="150"/>
      <c r="P132" s="151"/>
      <c r="Q132" s="152"/>
      <c r="R132" s="153"/>
      <c r="S132" s="154"/>
      <c r="T132" s="155"/>
      <c r="U132" s="151"/>
      <c r="V132" s="152"/>
      <c r="W132" s="153"/>
      <c r="X132" s="154"/>
      <c r="Y132" s="155"/>
      <c r="Z132" s="151"/>
      <c r="AA132" s="152"/>
      <c r="AB132" s="153"/>
      <c r="AC132" s="154"/>
      <c r="AD132" s="155"/>
      <c r="AE132" s="151"/>
      <c r="AF132" s="152"/>
      <c r="AG132" s="153"/>
      <c r="AH132" s="156"/>
      <c r="AI132" s="155"/>
      <c r="AJ132" s="151"/>
      <c r="AK132" s="152"/>
      <c r="AL132" s="153"/>
      <c r="AM132" s="154"/>
      <c r="AN132" s="155"/>
    </row>
    <row r="133" spans="1:40" ht="18" customHeight="1">
      <c r="A133" s="89" t="str">
        <f>IF($C133&amp;$D133="","",COUNT($A$8:A132)+1)</f>
        <v/>
      </c>
      <c r="B133" s="90"/>
      <c r="C133" s="91"/>
      <c r="D133" s="91"/>
      <c r="E133" s="91"/>
      <c r="F133" s="92"/>
      <c r="G133" s="93"/>
      <c r="H133" s="94"/>
      <c r="I133" s="95"/>
      <c r="J133" s="96"/>
      <c r="K133" s="96"/>
      <c r="L133" s="96"/>
      <c r="M133" s="96"/>
      <c r="N133" s="97"/>
      <c r="O133" s="157"/>
      <c r="P133" s="158"/>
      <c r="Q133" s="159"/>
      <c r="R133" s="160"/>
      <c r="S133" s="161"/>
      <c r="T133" s="162"/>
      <c r="U133" s="158"/>
      <c r="V133" s="159"/>
      <c r="W133" s="160"/>
      <c r="X133" s="161"/>
      <c r="Y133" s="162"/>
      <c r="Z133" s="158"/>
      <c r="AA133" s="159"/>
      <c r="AB133" s="160"/>
      <c r="AC133" s="161"/>
      <c r="AD133" s="162"/>
      <c r="AE133" s="158"/>
      <c r="AF133" s="159"/>
      <c r="AG133" s="160"/>
      <c r="AH133" s="163"/>
      <c r="AI133" s="162"/>
      <c r="AJ133" s="158"/>
      <c r="AK133" s="159"/>
      <c r="AL133" s="160"/>
      <c r="AM133" s="161"/>
      <c r="AN133" s="162"/>
    </row>
    <row r="134" spans="1:40" ht="18" customHeight="1">
      <c r="A134" s="164" t="str">
        <f>IF($C134&amp;$D134="","",COUNT($A$8:A133)+1)</f>
        <v/>
      </c>
      <c r="B134" s="165"/>
      <c r="C134" s="166"/>
      <c r="D134" s="166"/>
      <c r="E134" s="166"/>
      <c r="F134" s="167"/>
      <c r="G134" s="168"/>
      <c r="H134" s="169"/>
      <c r="I134" s="170"/>
      <c r="J134" s="171"/>
      <c r="K134" s="171"/>
      <c r="L134" s="171"/>
      <c r="M134" s="171"/>
      <c r="N134" s="172"/>
      <c r="O134" s="173"/>
      <c r="P134" s="174"/>
      <c r="Q134" s="175"/>
      <c r="R134" s="176"/>
      <c r="S134" s="177"/>
      <c r="T134" s="178"/>
      <c r="U134" s="174"/>
      <c r="V134" s="175"/>
      <c r="W134" s="176"/>
      <c r="X134" s="177"/>
      <c r="Y134" s="178"/>
      <c r="Z134" s="174"/>
      <c r="AA134" s="175"/>
      <c r="AB134" s="176"/>
      <c r="AC134" s="177"/>
      <c r="AD134" s="178"/>
      <c r="AE134" s="174"/>
      <c r="AF134" s="175"/>
      <c r="AG134" s="176"/>
      <c r="AH134" s="179"/>
      <c r="AI134" s="178"/>
      <c r="AJ134" s="174"/>
      <c r="AK134" s="175"/>
      <c r="AL134" s="176"/>
      <c r="AM134" s="177"/>
      <c r="AN134" s="178"/>
    </row>
    <row r="135" spans="1:40" ht="18" customHeight="1">
      <c r="A135" s="164" t="str">
        <f>IF($C135&amp;$D135="","",COUNT($A$8:A134)+1)</f>
        <v/>
      </c>
      <c r="B135" s="165"/>
      <c r="C135" s="166"/>
      <c r="D135" s="166"/>
      <c r="E135" s="166"/>
      <c r="F135" s="167"/>
      <c r="G135" s="168"/>
      <c r="H135" s="169"/>
      <c r="I135" s="170"/>
      <c r="J135" s="171"/>
      <c r="K135" s="171"/>
      <c r="L135" s="171"/>
      <c r="M135" s="171"/>
      <c r="N135" s="172"/>
      <c r="O135" s="173"/>
      <c r="P135" s="174"/>
      <c r="Q135" s="175"/>
      <c r="R135" s="176"/>
      <c r="S135" s="177"/>
      <c r="T135" s="178"/>
      <c r="U135" s="174"/>
      <c r="V135" s="175"/>
      <c r="W135" s="176"/>
      <c r="X135" s="177"/>
      <c r="Y135" s="178"/>
      <c r="Z135" s="174"/>
      <c r="AA135" s="175"/>
      <c r="AB135" s="176"/>
      <c r="AC135" s="177"/>
      <c r="AD135" s="178"/>
      <c r="AE135" s="174"/>
      <c r="AF135" s="175"/>
      <c r="AG135" s="176"/>
      <c r="AH135" s="179"/>
      <c r="AI135" s="178"/>
      <c r="AJ135" s="174"/>
      <c r="AK135" s="175"/>
      <c r="AL135" s="176"/>
      <c r="AM135" s="177"/>
      <c r="AN135" s="178"/>
    </row>
    <row r="136" spans="1:40" ht="18" customHeight="1">
      <c r="A136" s="164" t="str">
        <f>IF($C136&amp;$D136="","",COUNT($A$8:A135)+1)</f>
        <v/>
      </c>
      <c r="B136" s="165"/>
      <c r="C136" s="166"/>
      <c r="D136" s="166"/>
      <c r="E136" s="166"/>
      <c r="F136" s="167"/>
      <c r="G136" s="168"/>
      <c r="H136" s="169"/>
      <c r="I136" s="170"/>
      <c r="J136" s="171"/>
      <c r="K136" s="171"/>
      <c r="L136" s="171"/>
      <c r="M136" s="171"/>
      <c r="N136" s="172"/>
      <c r="O136" s="173"/>
      <c r="P136" s="174"/>
      <c r="Q136" s="175"/>
      <c r="R136" s="176"/>
      <c r="S136" s="177"/>
      <c r="T136" s="178"/>
      <c r="U136" s="174"/>
      <c r="V136" s="175"/>
      <c r="W136" s="176"/>
      <c r="X136" s="177"/>
      <c r="Y136" s="178"/>
      <c r="Z136" s="174"/>
      <c r="AA136" s="175"/>
      <c r="AB136" s="176"/>
      <c r="AC136" s="177"/>
      <c r="AD136" s="178"/>
      <c r="AE136" s="174"/>
      <c r="AF136" s="175"/>
      <c r="AG136" s="176"/>
      <c r="AH136" s="179"/>
      <c r="AI136" s="178"/>
      <c r="AJ136" s="174"/>
      <c r="AK136" s="175"/>
      <c r="AL136" s="176"/>
      <c r="AM136" s="177"/>
      <c r="AN136" s="178"/>
    </row>
    <row r="137" spans="1:40" ht="18" customHeight="1">
      <c r="A137" s="141" t="str">
        <f>IF($C137&amp;$D137="","",COUNT($A$8:A136)+1)</f>
        <v/>
      </c>
      <c r="B137" s="142"/>
      <c r="C137" s="143"/>
      <c r="D137" s="143"/>
      <c r="E137" s="143"/>
      <c r="F137" s="144"/>
      <c r="G137" s="145"/>
      <c r="H137" s="146"/>
      <c r="I137" s="147"/>
      <c r="J137" s="148"/>
      <c r="K137" s="148"/>
      <c r="L137" s="148"/>
      <c r="M137" s="148"/>
      <c r="N137" s="149"/>
      <c r="O137" s="150"/>
      <c r="P137" s="151"/>
      <c r="Q137" s="152"/>
      <c r="R137" s="153"/>
      <c r="S137" s="154"/>
      <c r="T137" s="155"/>
      <c r="U137" s="151"/>
      <c r="V137" s="152"/>
      <c r="W137" s="153"/>
      <c r="X137" s="154"/>
      <c r="Y137" s="155"/>
      <c r="Z137" s="151"/>
      <c r="AA137" s="152"/>
      <c r="AB137" s="153"/>
      <c r="AC137" s="154"/>
      <c r="AD137" s="155"/>
      <c r="AE137" s="151"/>
      <c r="AF137" s="152"/>
      <c r="AG137" s="153"/>
      <c r="AH137" s="156"/>
      <c r="AI137" s="155"/>
      <c r="AJ137" s="151"/>
      <c r="AK137" s="152"/>
      <c r="AL137" s="153"/>
      <c r="AM137" s="154"/>
      <c r="AN137" s="155"/>
    </row>
    <row r="138" spans="1:40" ht="18" customHeight="1">
      <c r="A138" s="89" t="str">
        <f>IF($C138&amp;$D138="","",COUNT($A$8:A137)+1)</f>
        <v/>
      </c>
      <c r="B138" s="90"/>
      <c r="C138" s="91"/>
      <c r="D138" s="91"/>
      <c r="E138" s="91"/>
      <c r="F138" s="92"/>
      <c r="G138" s="93"/>
      <c r="H138" s="94"/>
      <c r="I138" s="95"/>
      <c r="J138" s="96"/>
      <c r="K138" s="96"/>
      <c r="L138" s="96"/>
      <c r="M138" s="96"/>
      <c r="N138" s="97"/>
      <c r="O138" s="157"/>
      <c r="P138" s="158"/>
      <c r="Q138" s="159"/>
      <c r="R138" s="160"/>
      <c r="S138" s="161"/>
      <c r="T138" s="162"/>
      <c r="U138" s="158"/>
      <c r="V138" s="159"/>
      <c r="W138" s="160"/>
      <c r="X138" s="161"/>
      <c r="Y138" s="162"/>
      <c r="Z138" s="158"/>
      <c r="AA138" s="159"/>
      <c r="AB138" s="160"/>
      <c r="AC138" s="161"/>
      <c r="AD138" s="162"/>
      <c r="AE138" s="158"/>
      <c r="AF138" s="159"/>
      <c r="AG138" s="160"/>
      <c r="AH138" s="163"/>
      <c r="AI138" s="162"/>
      <c r="AJ138" s="158"/>
      <c r="AK138" s="159"/>
      <c r="AL138" s="160"/>
      <c r="AM138" s="161"/>
      <c r="AN138" s="162"/>
    </row>
    <row r="139" spans="1:40" ht="18" customHeight="1">
      <c r="A139" s="164" t="str">
        <f>IF($C139&amp;$D139="","",COUNT($A$8:A138)+1)</f>
        <v/>
      </c>
      <c r="B139" s="165"/>
      <c r="C139" s="166"/>
      <c r="D139" s="166"/>
      <c r="E139" s="166"/>
      <c r="F139" s="167"/>
      <c r="G139" s="168"/>
      <c r="H139" s="169"/>
      <c r="I139" s="170"/>
      <c r="J139" s="171"/>
      <c r="K139" s="171"/>
      <c r="L139" s="171"/>
      <c r="M139" s="171"/>
      <c r="N139" s="172"/>
      <c r="O139" s="173"/>
      <c r="P139" s="174"/>
      <c r="Q139" s="175"/>
      <c r="R139" s="176"/>
      <c r="S139" s="177"/>
      <c r="T139" s="178"/>
      <c r="U139" s="174"/>
      <c r="V139" s="175"/>
      <c r="W139" s="176"/>
      <c r="X139" s="177"/>
      <c r="Y139" s="178"/>
      <c r="Z139" s="174"/>
      <c r="AA139" s="175"/>
      <c r="AB139" s="176"/>
      <c r="AC139" s="177"/>
      <c r="AD139" s="178"/>
      <c r="AE139" s="174"/>
      <c r="AF139" s="175"/>
      <c r="AG139" s="176"/>
      <c r="AH139" s="179"/>
      <c r="AI139" s="178"/>
      <c r="AJ139" s="174"/>
      <c r="AK139" s="175"/>
      <c r="AL139" s="176"/>
      <c r="AM139" s="177"/>
      <c r="AN139" s="178"/>
    </row>
    <row r="140" spans="1:40" ht="18" customHeight="1">
      <c r="A140" s="164" t="str">
        <f>IF($C140&amp;$D140="","",COUNT($A$8:A139)+1)</f>
        <v/>
      </c>
      <c r="B140" s="165"/>
      <c r="C140" s="166"/>
      <c r="D140" s="166"/>
      <c r="E140" s="166"/>
      <c r="F140" s="167"/>
      <c r="G140" s="168"/>
      <c r="H140" s="169"/>
      <c r="I140" s="170"/>
      <c r="J140" s="171"/>
      <c r="K140" s="171"/>
      <c r="L140" s="171"/>
      <c r="M140" s="171"/>
      <c r="N140" s="172"/>
      <c r="O140" s="173"/>
      <c r="P140" s="174"/>
      <c r="Q140" s="175"/>
      <c r="R140" s="176"/>
      <c r="S140" s="177"/>
      <c r="T140" s="178"/>
      <c r="U140" s="174"/>
      <c r="V140" s="175"/>
      <c r="W140" s="176"/>
      <c r="X140" s="177"/>
      <c r="Y140" s="178"/>
      <c r="Z140" s="174"/>
      <c r="AA140" s="175"/>
      <c r="AB140" s="176"/>
      <c r="AC140" s="177"/>
      <c r="AD140" s="178"/>
      <c r="AE140" s="174"/>
      <c r="AF140" s="175"/>
      <c r="AG140" s="176"/>
      <c r="AH140" s="179"/>
      <c r="AI140" s="178"/>
      <c r="AJ140" s="174"/>
      <c r="AK140" s="175"/>
      <c r="AL140" s="176"/>
      <c r="AM140" s="177"/>
      <c r="AN140" s="178"/>
    </row>
    <row r="141" spans="1:40" ht="18" customHeight="1">
      <c r="A141" s="164" t="str">
        <f>IF($C141&amp;$D141="","",COUNT($A$8:A140)+1)</f>
        <v/>
      </c>
      <c r="B141" s="165"/>
      <c r="C141" s="166"/>
      <c r="D141" s="166"/>
      <c r="E141" s="166"/>
      <c r="F141" s="167"/>
      <c r="G141" s="168"/>
      <c r="H141" s="169"/>
      <c r="I141" s="170"/>
      <c r="J141" s="171"/>
      <c r="K141" s="171"/>
      <c r="L141" s="171"/>
      <c r="M141" s="171"/>
      <c r="N141" s="172"/>
      <c r="O141" s="173"/>
      <c r="P141" s="174"/>
      <c r="Q141" s="175"/>
      <c r="R141" s="176"/>
      <c r="S141" s="177"/>
      <c r="T141" s="178"/>
      <c r="U141" s="174"/>
      <c r="V141" s="175"/>
      <c r="W141" s="176"/>
      <c r="X141" s="177"/>
      <c r="Y141" s="178"/>
      <c r="Z141" s="174"/>
      <c r="AA141" s="175"/>
      <c r="AB141" s="176"/>
      <c r="AC141" s="177"/>
      <c r="AD141" s="178"/>
      <c r="AE141" s="174"/>
      <c r="AF141" s="175"/>
      <c r="AG141" s="176"/>
      <c r="AH141" s="179"/>
      <c r="AI141" s="178"/>
      <c r="AJ141" s="174"/>
      <c r="AK141" s="175"/>
      <c r="AL141" s="176"/>
      <c r="AM141" s="177"/>
      <c r="AN141" s="178"/>
    </row>
    <row r="142" spans="1:40" ht="18" customHeight="1">
      <c r="A142" s="141" t="str">
        <f>IF($C142&amp;$D142="","",COUNT($A$8:A141)+1)</f>
        <v/>
      </c>
      <c r="B142" s="142"/>
      <c r="C142" s="143"/>
      <c r="D142" s="143"/>
      <c r="E142" s="143"/>
      <c r="F142" s="144"/>
      <c r="G142" s="145"/>
      <c r="H142" s="146"/>
      <c r="I142" s="147"/>
      <c r="J142" s="148"/>
      <c r="K142" s="148"/>
      <c r="L142" s="148"/>
      <c r="M142" s="148"/>
      <c r="N142" s="149"/>
      <c r="O142" s="150"/>
      <c r="P142" s="151"/>
      <c r="Q142" s="152"/>
      <c r="R142" s="153"/>
      <c r="S142" s="154"/>
      <c r="T142" s="155"/>
      <c r="U142" s="151"/>
      <c r="V142" s="152"/>
      <c r="W142" s="153"/>
      <c r="X142" s="154"/>
      <c r="Y142" s="155"/>
      <c r="Z142" s="151"/>
      <c r="AA142" s="152"/>
      <c r="AB142" s="153"/>
      <c r="AC142" s="154"/>
      <c r="AD142" s="155"/>
      <c r="AE142" s="151"/>
      <c r="AF142" s="152"/>
      <c r="AG142" s="153"/>
      <c r="AH142" s="156"/>
      <c r="AI142" s="155"/>
      <c r="AJ142" s="151"/>
      <c r="AK142" s="152"/>
      <c r="AL142" s="153"/>
      <c r="AM142" s="154"/>
      <c r="AN142" s="155"/>
    </row>
    <row r="143" spans="1:40" ht="18" customHeight="1">
      <c r="A143" s="89" t="str">
        <f>IF($C143&amp;$D143="","",COUNT($A$8:A142)+1)</f>
        <v/>
      </c>
      <c r="B143" s="90"/>
      <c r="C143" s="91"/>
      <c r="D143" s="91"/>
      <c r="E143" s="91"/>
      <c r="F143" s="92"/>
      <c r="G143" s="93"/>
      <c r="H143" s="94"/>
      <c r="I143" s="95"/>
      <c r="J143" s="96"/>
      <c r="K143" s="96"/>
      <c r="L143" s="96"/>
      <c r="M143" s="96"/>
      <c r="N143" s="97"/>
      <c r="O143" s="157"/>
      <c r="P143" s="158"/>
      <c r="Q143" s="159"/>
      <c r="R143" s="160"/>
      <c r="S143" s="161"/>
      <c r="T143" s="162"/>
      <c r="U143" s="158"/>
      <c r="V143" s="159"/>
      <c r="W143" s="160"/>
      <c r="X143" s="161"/>
      <c r="Y143" s="162"/>
      <c r="Z143" s="158"/>
      <c r="AA143" s="159"/>
      <c r="AB143" s="160"/>
      <c r="AC143" s="161"/>
      <c r="AD143" s="162"/>
      <c r="AE143" s="158"/>
      <c r="AF143" s="159"/>
      <c r="AG143" s="160"/>
      <c r="AH143" s="163"/>
      <c r="AI143" s="162"/>
      <c r="AJ143" s="158"/>
      <c r="AK143" s="159"/>
      <c r="AL143" s="160"/>
      <c r="AM143" s="161"/>
      <c r="AN143" s="162"/>
    </row>
    <row r="144" spans="1:40" ht="18" customHeight="1">
      <c r="A144" s="164" t="str">
        <f>IF($C144&amp;$D144="","",COUNT($A$8:A143)+1)</f>
        <v/>
      </c>
      <c r="B144" s="165"/>
      <c r="C144" s="166"/>
      <c r="D144" s="166"/>
      <c r="E144" s="166"/>
      <c r="F144" s="167"/>
      <c r="G144" s="168"/>
      <c r="H144" s="169"/>
      <c r="I144" s="170"/>
      <c r="J144" s="171"/>
      <c r="K144" s="171"/>
      <c r="L144" s="171"/>
      <c r="M144" s="171"/>
      <c r="N144" s="172"/>
      <c r="O144" s="173"/>
      <c r="P144" s="174"/>
      <c r="Q144" s="175"/>
      <c r="R144" s="176"/>
      <c r="S144" s="177"/>
      <c r="T144" s="178"/>
      <c r="U144" s="174"/>
      <c r="V144" s="175"/>
      <c r="W144" s="176"/>
      <c r="X144" s="177"/>
      <c r="Y144" s="178"/>
      <c r="Z144" s="174"/>
      <c r="AA144" s="175"/>
      <c r="AB144" s="176"/>
      <c r="AC144" s="177"/>
      <c r="AD144" s="178"/>
      <c r="AE144" s="174"/>
      <c r="AF144" s="175"/>
      <c r="AG144" s="176"/>
      <c r="AH144" s="179"/>
      <c r="AI144" s="178"/>
      <c r="AJ144" s="174"/>
      <c r="AK144" s="175"/>
      <c r="AL144" s="176"/>
      <c r="AM144" s="177"/>
      <c r="AN144" s="178"/>
    </row>
    <row r="145" spans="1:40" ht="18" customHeight="1">
      <c r="A145" s="164" t="str">
        <f>IF($C145&amp;$D145="","",COUNT($A$8:A144)+1)</f>
        <v/>
      </c>
      <c r="B145" s="165"/>
      <c r="C145" s="166"/>
      <c r="D145" s="166"/>
      <c r="E145" s="166"/>
      <c r="F145" s="167"/>
      <c r="G145" s="168"/>
      <c r="H145" s="169"/>
      <c r="I145" s="170"/>
      <c r="J145" s="171"/>
      <c r="K145" s="171"/>
      <c r="L145" s="171"/>
      <c r="M145" s="171"/>
      <c r="N145" s="172"/>
      <c r="O145" s="173"/>
      <c r="P145" s="174"/>
      <c r="Q145" s="175"/>
      <c r="R145" s="176"/>
      <c r="S145" s="177"/>
      <c r="T145" s="178"/>
      <c r="U145" s="174"/>
      <c r="V145" s="175"/>
      <c r="W145" s="176"/>
      <c r="X145" s="177"/>
      <c r="Y145" s="178"/>
      <c r="Z145" s="174"/>
      <c r="AA145" s="175"/>
      <c r="AB145" s="176"/>
      <c r="AC145" s="177"/>
      <c r="AD145" s="178"/>
      <c r="AE145" s="174"/>
      <c r="AF145" s="175"/>
      <c r="AG145" s="176"/>
      <c r="AH145" s="179"/>
      <c r="AI145" s="178"/>
      <c r="AJ145" s="174"/>
      <c r="AK145" s="175"/>
      <c r="AL145" s="176"/>
      <c r="AM145" s="177"/>
      <c r="AN145" s="178"/>
    </row>
    <row r="146" spans="1:40" ht="18" customHeight="1">
      <c r="A146" s="164" t="str">
        <f>IF($C146&amp;$D146="","",COUNT($A$8:A145)+1)</f>
        <v/>
      </c>
      <c r="B146" s="165"/>
      <c r="C146" s="166"/>
      <c r="D146" s="166"/>
      <c r="E146" s="166"/>
      <c r="F146" s="167"/>
      <c r="G146" s="168"/>
      <c r="H146" s="169"/>
      <c r="I146" s="170"/>
      <c r="J146" s="171"/>
      <c r="K146" s="171"/>
      <c r="L146" s="171"/>
      <c r="M146" s="171"/>
      <c r="N146" s="172"/>
      <c r="O146" s="173"/>
      <c r="P146" s="174"/>
      <c r="Q146" s="175"/>
      <c r="R146" s="176"/>
      <c r="S146" s="177"/>
      <c r="T146" s="178"/>
      <c r="U146" s="174"/>
      <c r="V146" s="175"/>
      <c r="W146" s="176"/>
      <c r="X146" s="177"/>
      <c r="Y146" s="178"/>
      <c r="Z146" s="174"/>
      <c r="AA146" s="175"/>
      <c r="AB146" s="176"/>
      <c r="AC146" s="177"/>
      <c r="AD146" s="178"/>
      <c r="AE146" s="174"/>
      <c r="AF146" s="175"/>
      <c r="AG146" s="176"/>
      <c r="AH146" s="179"/>
      <c r="AI146" s="178"/>
      <c r="AJ146" s="174"/>
      <c r="AK146" s="175"/>
      <c r="AL146" s="176"/>
      <c r="AM146" s="177"/>
      <c r="AN146" s="178"/>
    </row>
    <row r="147" spans="1:40" ht="18" customHeight="1">
      <c r="A147" s="141" t="str">
        <f>IF($C147&amp;$D147="","",COUNT($A$8:A146)+1)</f>
        <v/>
      </c>
      <c r="B147" s="142"/>
      <c r="C147" s="143"/>
      <c r="D147" s="143"/>
      <c r="E147" s="143"/>
      <c r="F147" s="144"/>
      <c r="G147" s="145"/>
      <c r="H147" s="146"/>
      <c r="I147" s="147"/>
      <c r="J147" s="148"/>
      <c r="K147" s="148"/>
      <c r="L147" s="148"/>
      <c r="M147" s="148"/>
      <c r="N147" s="149"/>
      <c r="O147" s="150"/>
      <c r="P147" s="151"/>
      <c r="Q147" s="152"/>
      <c r="R147" s="153"/>
      <c r="S147" s="154"/>
      <c r="T147" s="155"/>
      <c r="U147" s="151"/>
      <c r="V147" s="152"/>
      <c r="W147" s="153"/>
      <c r="X147" s="154"/>
      <c r="Y147" s="155"/>
      <c r="Z147" s="151"/>
      <c r="AA147" s="152"/>
      <c r="AB147" s="153"/>
      <c r="AC147" s="154"/>
      <c r="AD147" s="155"/>
      <c r="AE147" s="151"/>
      <c r="AF147" s="152"/>
      <c r="AG147" s="153"/>
      <c r="AH147" s="156"/>
      <c r="AI147" s="155"/>
      <c r="AJ147" s="151"/>
      <c r="AK147" s="152"/>
      <c r="AL147" s="153"/>
      <c r="AM147" s="154"/>
      <c r="AN147" s="155"/>
    </row>
    <row r="148" spans="1:40" ht="18" customHeight="1">
      <c r="A148" s="89" t="str">
        <f>IF($C148&amp;$D148="","",COUNT($A$8:A147)+1)</f>
        <v/>
      </c>
      <c r="B148" s="90"/>
      <c r="C148" s="91"/>
      <c r="D148" s="91"/>
      <c r="E148" s="91"/>
      <c r="F148" s="92"/>
      <c r="G148" s="93"/>
      <c r="H148" s="94"/>
      <c r="I148" s="95"/>
      <c r="J148" s="96"/>
      <c r="K148" s="96"/>
      <c r="L148" s="96"/>
      <c r="M148" s="96"/>
      <c r="N148" s="97"/>
      <c r="O148" s="157"/>
      <c r="P148" s="158"/>
      <c r="Q148" s="159"/>
      <c r="R148" s="160"/>
      <c r="S148" s="161"/>
      <c r="T148" s="162"/>
      <c r="U148" s="158"/>
      <c r="V148" s="159"/>
      <c r="W148" s="160"/>
      <c r="X148" s="161"/>
      <c r="Y148" s="162"/>
      <c r="Z148" s="158"/>
      <c r="AA148" s="159"/>
      <c r="AB148" s="160"/>
      <c r="AC148" s="161"/>
      <c r="AD148" s="162"/>
      <c r="AE148" s="158"/>
      <c r="AF148" s="159"/>
      <c r="AG148" s="160"/>
      <c r="AH148" s="163"/>
      <c r="AI148" s="162"/>
      <c r="AJ148" s="158"/>
      <c r="AK148" s="159"/>
      <c r="AL148" s="160"/>
      <c r="AM148" s="161"/>
      <c r="AN148" s="162"/>
    </row>
    <row r="149" spans="1:40" ht="18" customHeight="1">
      <c r="A149" s="164" t="str">
        <f>IF($C149&amp;$D149="","",COUNT($A$8:A148)+1)</f>
        <v/>
      </c>
      <c r="B149" s="165"/>
      <c r="C149" s="166"/>
      <c r="D149" s="166"/>
      <c r="E149" s="166"/>
      <c r="F149" s="167"/>
      <c r="G149" s="168"/>
      <c r="H149" s="169"/>
      <c r="I149" s="170"/>
      <c r="J149" s="171"/>
      <c r="K149" s="171"/>
      <c r="L149" s="171"/>
      <c r="M149" s="171"/>
      <c r="N149" s="172"/>
      <c r="O149" s="173"/>
      <c r="P149" s="174"/>
      <c r="Q149" s="175"/>
      <c r="R149" s="176"/>
      <c r="S149" s="177"/>
      <c r="T149" s="178"/>
      <c r="U149" s="174"/>
      <c r="V149" s="175"/>
      <c r="W149" s="176"/>
      <c r="X149" s="177"/>
      <c r="Y149" s="178"/>
      <c r="Z149" s="174"/>
      <c r="AA149" s="175"/>
      <c r="AB149" s="176"/>
      <c r="AC149" s="177"/>
      <c r="AD149" s="178"/>
      <c r="AE149" s="174"/>
      <c r="AF149" s="175"/>
      <c r="AG149" s="176"/>
      <c r="AH149" s="179"/>
      <c r="AI149" s="178"/>
      <c r="AJ149" s="174"/>
      <c r="AK149" s="175"/>
      <c r="AL149" s="176"/>
      <c r="AM149" s="177"/>
      <c r="AN149" s="178"/>
    </row>
    <row r="150" spans="1:40" ht="18" customHeight="1">
      <c r="A150" s="164" t="str">
        <f>IF($C150&amp;$D150="","",COUNT($A$8:A149)+1)</f>
        <v/>
      </c>
      <c r="B150" s="165"/>
      <c r="C150" s="166"/>
      <c r="D150" s="166"/>
      <c r="E150" s="166"/>
      <c r="F150" s="167"/>
      <c r="G150" s="168"/>
      <c r="H150" s="169"/>
      <c r="I150" s="170"/>
      <c r="J150" s="171"/>
      <c r="K150" s="171"/>
      <c r="L150" s="171"/>
      <c r="M150" s="171"/>
      <c r="N150" s="172"/>
      <c r="O150" s="173"/>
      <c r="P150" s="174"/>
      <c r="Q150" s="175"/>
      <c r="R150" s="176"/>
      <c r="S150" s="177"/>
      <c r="T150" s="178"/>
      <c r="U150" s="174"/>
      <c r="V150" s="175"/>
      <c r="W150" s="176"/>
      <c r="X150" s="177"/>
      <c r="Y150" s="178"/>
      <c r="Z150" s="174"/>
      <c r="AA150" s="175"/>
      <c r="AB150" s="176"/>
      <c r="AC150" s="177"/>
      <c r="AD150" s="178"/>
      <c r="AE150" s="174"/>
      <c r="AF150" s="175"/>
      <c r="AG150" s="176"/>
      <c r="AH150" s="179"/>
      <c r="AI150" s="178"/>
      <c r="AJ150" s="174"/>
      <c r="AK150" s="175"/>
      <c r="AL150" s="176"/>
      <c r="AM150" s="177"/>
      <c r="AN150" s="178"/>
    </row>
    <row r="151" spans="1:40" ht="18" customHeight="1">
      <c r="A151" s="164" t="str">
        <f>IF($C151&amp;$D151="","",COUNT($A$8:A150)+1)</f>
        <v/>
      </c>
      <c r="B151" s="165"/>
      <c r="C151" s="166"/>
      <c r="D151" s="166"/>
      <c r="E151" s="166"/>
      <c r="F151" s="167"/>
      <c r="G151" s="168"/>
      <c r="H151" s="169"/>
      <c r="I151" s="170"/>
      <c r="J151" s="171"/>
      <c r="K151" s="171"/>
      <c r="L151" s="171"/>
      <c r="M151" s="171"/>
      <c r="N151" s="172"/>
      <c r="O151" s="173"/>
      <c r="P151" s="174"/>
      <c r="Q151" s="175"/>
      <c r="R151" s="176"/>
      <c r="S151" s="177"/>
      <c r="T151" s="178"/>
      <c r="U151" s="174"/>
      <c r="V151" s="175"/>
      <c r="W151" s="176"/>
      <c r="X151" s="177"/>
      <c r="Y151" s="178"/>
      <c r="Z151" s="174"/>
      <c r="AA151" s="175"/>
      <c r="AB151" s="176"/>
      <c r="AC151" s="177"/>
      <c r="AD151" s="178"/>
      <c r="AE151" s="174"/>
      <c r="AF151" s="175"/>
      <c r="AG151" s="176"/>
      <c r="AH151" s="179"/>
      <c r="AI151" s="178"/>
      <c r="AJ151" s="174"/>
      <c r="AK151" s="175"/>
      <c r="AL151" s="176"/>
      <c r="AM151" s="177"/>
      <c r="AN151" s="178"/>
    </row>
    <row r="152" spans="1:40" ht="18" customHeight="1">
      <c r="A152" s="141" t="str">
        <f>IF($C152&amp;$D152="","",COUNT($A$8:A151)+1)</f>
        <v/>
      </c>
      <c r="B152" s="142"/>
      <c r="C152" s="143"/>
      <c r="D152" s="143"/>
      <c r="E152" s="143"/>
      <c r="F152" s="144"/>
      <c r="G152" s="145"/>
      <c r="H152" s="146"/>
      <c r="I152" s="147"/>
      <c r="J152" s="148"/>
      <c r="K152" s="148"/>
      <c r="L152" s="148"/>
      <c r="M152" s="148"/>
      <c r="N152" s="149"/>
      <c r="O152" s="150"/>
      <c r="P152" s="151"/>
      <c r="Q152" s="152"/>
      <c r="R152" s="153"/>
      <c r="S152" s="154"/>
      <c r="T152" s="155"/>
      <c r="U152" s="151"/>
      <c r="V152" s="152"/>
      <c r="W152" s="153"/>
      <c r="X152" s="154"/>
      <c r="Y152" s="155"/>
      <c r="Z152" s="151"/>
      <c r="AA152" s="152"/>
      <c r="AB152" s="153"/>
      <c r="AC152" s="154"/>
      <c r="AD152" s="155"/>
      <c r="AE152" s="151"/>
      <c r="AF152" s="152"/>
      <c r="AG152" s="153"/>
      <c r="AH152" s="156"/>
      <c r="AI152" s="155"/>
      <c r="AJ152" s="151"/>
      <c r="AK152" s="152"/>
      <c r="AL152" s="153"/>
      <c r="AM152" s="154"/>
      <c r="AN152" s="155"/>
    </row>
    <row r="153" spans="1:40" ht="18" customHeight="1">
      <c r="A153" s="89" t="str">
        <f>IF($C153&amp;$D153="","",COUNT($A$8:A152)+1)</f>
        <v/>
      </c>
      <c r="B153" s="90"/>
      <c r="C153" s="91"/>
      <c r="D153" s="91"/>
      <c r="E153" s="91"/>
      <c r="F153" s="92"/>
      <c r="G153" s="93"/>
      <c r="H153" s="94"/>
      <c r="I153" s="95"/>
      <c r="J153" s="96"/>
      <c r="K153" s="96"/>
      <c r="L153" s="96"/>
      <c r="M153" s="96"/>
      <c r="N153" s="97"/>
      <c r="O153" s="157"/>
      <c r="P153" s="158"/>
      <c r="Q153" s="159"/>
      <c r="R153" s="160"/>
      <c r="S153" s="161"/>
      <c r="T153" s="162"/>
      <c r="U153" s="158"/>
      <c r="V153" s="159"/>
      <c r="W153" s="160"/>
      <c r="X153" s="161"/>
      <c r="Y153" s="162"/>
      <c r="Z153" s="158"/>
      <c r="AA153" s="159"/>
      <c r="AB153" s="160"/>
      <c r="AC153" s="161"/>
      <c r="AD153" s="162"/>
      <c r="AE153" s="158"/>
      <c r="AF153" s="159"/>
      <c r="AG153" s="160"/>
      <c r="AH153" s="163"/>
      <c r="AI153" s="162"/>
      <c r="AJ153" s="158"/>
      <c r="AK153" s="159"/>
      <c r="AL153" s="160"/>
      <c r="AM153" s="161"/>
      <c r="AN153" s="162"/>
    </row>
    <row r="154" spans="1:40" ht="18" customHeight="1">
      <c r="A154" s="164" t="str">
        <f>IF($C154&amp;$D154="","",COUNT($A$8:A153)+1)</f>
        <v/>
      </c>
      <c r="B154" s="165"/>
      <c r="C154" s="166"/>
      <c r="D154" s="166"/>
      <c r="E154" s="166"/>
      <c r="F154" s="167"/>
      <c r="G154" s="168"/>
      <c r="H154" s="169"/>
      <c r="I154" s="170"/>
      <c r="J154" s="171"/>
      <c r="K154" s="171"/>
      <c r="L154" s="171"/>
      <c r="M154" s="171"/>
      <c r="N154" s="172"/>
      <c r="O154" s="173"/>
      <c r="P154" s="174"/>
      <c r="Q154" s="175"/>
      <c r="R154" s="176"/>
      <c r="S154" s="177"/>
      <c r="T154" s="178"/>
      <c r="U154" s="174"/>
      <c r="V154" s="175"/>
      <c r="W154" s="176"/>
      <c r="X154" s="177"/>
      <c r="Y154" s="178"/>
      <c r="Z154" s="174"/>
      <c r="AA154" s="175"/>
      <c r="AB154" s="176"/>
      <c r="AC154" s="177"/>
      <c r="AD154" s="178"/>
      <c r="AE154" s="174"/>
      <c r="AF154" s="175"/>
      <c r="AG154" s="176"/>
      <c r="AH154" s="179"/>
      <c r="AI154" s="178"/>
      <c r="AJ154" s="174"/>
      <c r="AK154" s="175"/>
      <c r="AL154" s="176"/>
      <c r="AM154" s="177"/>
      <c r="AN154" s="178"/>
    </row>
    <row r="155" spans="1:40" ht="18" customHeight="1">
      <c r="A155" s="164" t="str">
        <f>IF($C155&amp;$D155="","",COUNT($A$8:A154)+1)</f>
        <v/>
      </c>
      <c r="B155" s="165"/>
      <c r="C155" s="166"/>
      <c r="D155" s="166"/>
      <c r="E155" s="166"/>
      <c r="F155" s="167"/>
      <c r="G155" s="168"/>
      <c r="H155" s="169"/>
      <c r="I155" s="170"/>
      <c r="J155" s="171"/>
      <c r="K155" s="171"/>
      <c r="L155" s="171"/>
      <c r="M155" s="171"/>
      <c r="N155" s="172"/>
      <c r="O155" s="173"/>
      <c r="P155" s="174"/>
      <c r="Q155" s="175"/>
      <c r="R155" s="176"/>
      <c r="S155" s="177"/>
      <c r="T155" s="178"/>
      <c r="U155" s="174"/>
      <c r="V155" s="175"/>
      <c r="W155" s="176"/>
      <c r="X155" s="177"/>
      <c r="Y155" s="178"/>
      <c r="Z155" s="174"/>
      <c r="AA155" s="175"/>
      <c r="AB155" s="176"/>
      <c r="AC155" s="177"/>
      <c r="AD155" s="178"/>
      <c r="AE155" s="174"/>
      <c r="AF155" s="175"/>
      <c r="AG155" s="176"/>
      <c r="AH155" s="179"/>
      <c r="AI155" s="178"/>
      <c r="AJ155" s="174"/>
      <c r="AK155" s="175"/>
      <c r="AL155" s="176"/>
      <c r="AM155" s="177"/>
      <c r="AN155" s="178"/>
    </row>
    <row r="156" spans="1:40" ht="18" customHeight="1">
      <c r="A156" s="164" t="str">
        <f>IF($C156&amp;$D156="","",COUNT($A$8:A155)+1)</f>
        <v/>
      </c>
      <c r="B156" s="165"/>
      <c r="C156" s="166"/>
      <c r="D156" s="166"/>
      <c r="E156" s="166"/>
      <c r="F156" s="167"/>
      <c r="G156" s="168"/>
      <c r="H156" s="169"/>
      <c r="I156" s="170"/>
      <c r="J156" s="171"/>
      <c r="K156" s="171"/>
      <c r="L156" s="171"/>
      <c r="M156" s="171"/>
      <c r="N156" s="172"/>
      <c r="O156" s="173"/>
      <c r="P156" s="174"/>
      <c r="Q156" s="175"/>
      <c r="R156" s="176"/>
      <c r="S156" s="177"/>
      <c r="T156" s="178"/>
      <c r="U156" s="174"/>
      <c r="V156" s="175"/>
      <c r="W156" s="176"/>
      <c r="X156" s="177"/>
      <c r="Y156" s="178"/>
      <c r="Z156" s="174"/>
      <c r="AA156" s="175"/>
      <c r="AB156" s="176"/>
      <c r="AC156" s="177"/>
      <c r="AD156" s="178"/>
      <c r="AE156" s="174"/>
      <c r="AF156" s="175"/>
      <c r="AG156" s="176"/>
      <c r="AH156" s="179"/>
      <c r="AI156" s="178"/>
      <c r="AJ156" s="174"/>
      <c r="AK156" s="175"/>
      <c r="AL156" s="176"/>
      <c r="AM156" s="177"/>
      <c r="AN156" s="178"/>
    </row>
    <row r="157" spans="1:40" ht="18" customHeight="1">
      <c r="A157" s="141" t="str">
        <f>IF($C157&amp;$D157="","",COUNT($A$8:A156)+1)</f>
        <v/>
      </c>
      <c r="B157" s="142"/>
      <c r="C157" s="143"/>
      <c r="D157" s="143"/>
      <c r="E157" s="143"/>
      <c r="F157" s="144"/>
      <c r="G157" s="145"/>
      <c r="H157" s="146"/>
      <c r="I157" s="147"/>
      <c r="J157" s="148"/>
      <c r="K157" s="148"/>
      <c r="L157" s="148"/>
      <c r="M157" s="148"/>
      <c r="N157" s="149"/>
      <c r="O157" s="150"/>
      <c r="P157" s="151"/>
      <c r="Q157" s="152"/>
      <c r="R157" s="153"/>
      <c r="S157" s="154"/>
      <c r="T157" s="155"/>
      <c r="U157" s="151"/>
      <c r="V157" s="152"/>
      <c r="W157" s="153"/>
      <c r="X157" s="154"/>
      <c r="Y157" s="155"/>
      <c r="Z157" s="151"/>
      <c r="AA157" s="152"/>
      <c r="AB157" s="153"/>
      <c r="AC157" s="154"/>
      <c r="AD157" s="155"/>
      <c r="AE157" s="151"/>
      <c r="AF157" s="152"/>
      <c r="AG157" s="153"/>
      <c r="AH157" s="156"/>
      <c r="AI157" s="155"/>
      <c r="AJ157" s="151"/>
      <c r="AK157" s="152"/>
      <c r="AL157" s="153"/>
      <c r="AM157" s="154"/>
      <c r="AN157" s="155"/>
    </row>
    <row r="158" spans="1:40" ht="18" customHeight="1">
      <c r="A158" s="89" t="str">
        <f>IF($C158&amp;$D158="","",COUNT($A$8:A157)+1)</f>
        <v/>
      </c>
      <c r="B158" s="90"/>
      <c r="C158" s="91"/>
      <c r="D158" s="91"/>
      <c r="E158" s="91"/>
      <c r="F158" s="92"/>
      <c r="G158" s="93"/>
      <c r="H158" s="94"/>
      <c r="I158" s="95"/>
      <c r="J158" s="96"/>
      <c r="K158" s="96"/>
      <c r="L158" s="96"/>
      <c r="M158" s="96"/>
      <c r="N158" s="97"/>
      <c r="O158" s="157"/>
      <c r="P158" s="158"/>
      <c r="Q158" s="159"/>
      <c r="R158" s="160"/>
      <c r="S158" s="161"/>
      <c r="T158" s="162"/>
      <c r="U158" s="158"/>
      <c r="V158" s="159"/>
      <c r="W158" s="160"/>
      <c r="X158" s="161"/>
      <c r="Y158" s="162"/>
      <c r="Z158" s="158"/>
      <c r="AA158" s="159"/>
      <c r="AB158" s="160"/>
      <c r="AC158" s="161"/>
      <c r="AD158" s="162"/>
      <c r="AE158" s="158"/>
      <c r="AF158" s="159"/>
      <c r="AG158" s="160"/>
      <c r="AH158" s="163"/>
      <c r="AI158" s="162"/>
      <c r="AJ158" s="158"/>
      <c r="AK158" s="159"/>
      <c r="AL158" s="160"/>
      <c r="AM158" s="161"/>
      <c r="AN158" s="162"/>
    </row>
    <row r="159" spans="1:40" ht="18" customHeight="1">
      <c r="A159" s="164" t="str">
        <f>IF($C159&amp;$D159="","",COUNT($A$8:A158)+1)</f>
        <v/>
      </c>
      <c r="B159" s="165"/>
      <c r="C159" s="166"/>
      <c r="D159" s="166"/>
      <c r="E159" s="166"/>
      <c r="F159" s="167"/>
      <c r="G159" s="168"/>
      <c r="H159" s="169"/>
      <c r="I159" s="170"/>
      <c r="J159" s="171"/>
      <c r="K159" s="171"/>
      <c r="L159" s="171"/>
      <c r="M159" s="171"/>
      <c r="N159" s="172"/>
      <c r="O159" s="173"/>
      <c r="P159" s="174"/>
      <c r="Q159" s="175"/>
      <c r="R159" s="176"/>
      <c r="S159" s="177"/>
      <c r="T159" s="178"/>
      <c r="U159" s="174"/>
      <c r="V159" s="175"/>
      <c r="W159" s="176"/>
      <c r="X159" s="177"/>
      <c r="Y159" s="178"/>
      <c r="Z159" s="174"/>
      <c r="AA159" s="175"/>
      <c r="AB159" s="176"/>
      <c r="AC159" s="177"/>
      <c r="AD159" s="178"/>
      <c r="AE159" s="174"/>
      <c r="AF159" s="175"/>
      <c r="AG159" s="176"/>
      <c r="AH159" s="179"/>
      <c r="AI159" s="178"/>
      <c r="AJ159" s="174"/>
      <c r="AK159" s="175"/>
      <c r="AL159" s="176"/>
      <c r="AM159" s="177"/>
      <c r="AN159" s="178"/>
    </row>
    <row r="160" spans="1:40" ht="18" customHeight="1">
      <c r="A160" s="164" t="str">
        <f>IF($C160&amp;$D160="","",COUNT($A$8:A159)+1)</f>
        <v/>
      </c>
      <c r="B160" s="165"/>
      <c r="C160" s="166"/>
      <c r="D160" s="166"/>
      <c r="E160" s="166"/>
      <c r="F160" s="167"/>
      <c r="G160" s="168"/>
      <c r="H160" s="169"/>
      <c r="I160" s="170"/>
      <c r="J160" s="171"/>
      <c r="K160" s="171"/>
      <c r="L160" s="171"/>
      <c r="M160" s="171"/>
      <c r="N160" s="172"/>
      <c r="O160" s="173"/>
      <c r="P160" s="174"/>
      <c r="Q160" s="175"/>
      <c r="R160" s="176"/>
      <c r="S160" s="177"/>
      <c r="T160" s="178"/>
      <c r="U160" s="174"/>
      <c r="V160" s="175"/>
      <c r="W160" s="176"/>
      <c r="X160" s="177"/>
      <c r="Y160" s="178"/>
      <c r="Z160" s="174"/>
      <c r="AA160" s="175"/>
      <c r="AB160" s="176"/>
      <c r="AC160" s="177"/>
      <c r="AD160" s="178"/>
      <c r="AE160" s="174"/>
      <c r="AF160" s="175"/>
      <c r="AG160" s="176"/>
      <c r="AH160" s="179"/>
      <c r="AI160" s="178"/>
      <c r="AJ160" s="174"/>
      <c r="AK160" s="175"/>
      <c r="AL160" s="176"/>
      <c r="AM160" s="177"/>
      <c r="AN160" s="178"/>
    </row>
    <row r="161" spans="1:40" ht="18" customHeight="1">
      <c r="A161" s="164" t="str">
        <f>IF($C161&amp;$D161="","",COUNT($A$8:A160)+1)</f>
        <v/>
      </c>
      <c r="B161" s="165"/>
      <c r="C161" s="166"/>
      <c r="D161" s="166"/>
      <c r="E161" s="166"/>
      <c r="F161" s="167"/>
      <c r="G161" s="168"/>
      <c r="H161" s="169"/>
      <c r="I161" s="170"/>
      <c r="J161" s="171"/>
      <c r="K161" s="171"/>
      <c r="L161" s="171"/>
      <c r="M161" s="171"/>
      <c r="N161" s="172"/>
      <c r="O161" s="173"/>
      <c r="P161" s="174"/>
      <c r="Q161" s="175"/>
      <c r="R161" s="176"/>
      <c r="S161" s="177"/>
      <c r="T161" s="178"/>
      <c r="U161" s="174"/>
      <c r="V161" s="175"/>
      <c r="W161" s="176"/>
      <c r="X161" s="177"/>
      <c r="Y161" s="178"/>
      <c r="Z161" s="174"/>
      <c r="AA161" s="175"/>
      <c r="AB161" s="176"/>
      <c r="AC161" s="177"/>
      <c r="AD161" s="178"/>
      <c r="AE161" s="174"/>
      <c r="AF161" s="175"/>
      <c r="AG161" s="176"/>
      <c r="AH161" s="179"/>
      <c r="AI161" s="178"/>
      <c r="AJ161" s="174"/>
      <c r="AK161" s="175"/>
      <c r="AL161" s="176"/>
      <c r="AM161" s="177"/>
      <c r="AN161" s="178"/>
    </row>
    <row r="162" spans="1:40" ht="18" customHeight="1">
      <c r="A162" s="141" t="str">
        <f>IF($C162&amp;$D162="","",COUNT($A$8:A161)+1)</f>
        <v/>
      </c>
      <c r="B162" s="142"/>
      <c r="C162" s="143"/>
      <c r="D162" s="143"/>
      <c r="E162" s="143"/>
      <c r="F162" s="144"/>
      <c r="G162" s="145"/>
      <c r="H162" s="146"/>
      <c r="I162" s="147"/>
      <c r="J162" s="148"/>
      <c r="K162" s="148"/>
      <c r="L162" s="148"/>
      <c r="M162" s="148"/>
      <c r="N162" s="149"/>
      <c r="O162" s="150"/>
      <c r="P162" s="151"/>
      <c r="Q162" s="152"/>
      <c r="R162" s="153"/>
      <c r="S162" s="154"/>
      <c r="T162" s="155"/>
      <c r="U162" s="151"/>
      <c r="V162" s="152"/>
      <c r="W162" s="153"/>
      <c r="X162" s="154"/>
      <c r="Y162" s="155"/>
      <c r="Z162" s="151"/>
      <c r="AA162" s="152"/>
      <c r="AB162" s="153"/>
      <c r="AC162" s="154"/>
      <c r="AD162" s="155"/>
      <c r="AE162" s="151"/>
      <c r="AF162" s="152"/>
      <c r="AG162" s="153"/>
      <c r="AH162" s="156"/>
      <c r="AI162" s="155"/>
      <c r="AJ162" s="151"/>
      <c r="AK162" s="152"/>
      <c r="AL162" s="153"/>
      <c r="AM162" s="154"/>
      <c r="AN162" s="155"/>
    </row>
    <row r="163" spans="1:40" ht="18" customHeight="1">
      <c r="A163" s="89" t="str">
        <f>IF($C163&amp;$D163="","",COUNT($A$8:A162)+1)</f>
        <v/>
      </c>
      <c r="B163" s="90"/>
      <c r="C163" s="91"/>
      <c r="D163" s="91"/>
      <c r="E163" s="91"/>
      <c r="F163" s="92"/>
      <c r="G163" s="93"/>
      <c r="H163" s="94"/>
      <c r="I163" s="95"/>
      <c r="J163" s="96"/>
      <c r="K163" s="96"/>
      <c r="L163" s="96"/>
      <c r="M163" s="96"/>
      <c r="N163" s="97"/>
      <c r="O163" s="157"/>
      <c r="P163" s="158"/>
      <c r="Q163" s="159"/>
      <c r="R163" s="160"/>
      <c r="S163" s="161"/>
      <c r="T163" s="162"/>
      <c r="U163" s="158"/>
      <c r="V163" s="159"/>
      <c r="W163" s="160"/>
      <c r="X163" s="161"/>
      <c r="Y163" s="162"/>
      <c r="Z163" s="158"/>
      <c r="AA163" s="159"/>
      <c r="AB163" s="160"/>
      <c r="AC163" s="161"/>
      <c r="AD163" s="162"/>
      <c r="AE163" s="158"/>
      <c r="AF163" s="159"/>
      <c r="AG163" s="160"/>
      <c r="AH163" s="163"/>
      <c r="AI163" s="162"/>
      <c r="AJ163" s="158"/>
      <c r="AK163" s="159"/>
      <c r="AL163" s="160"/>
      <c r="AM163" s="161"/>
      <c r="AN163" s="162"/>
    </row>
    <row r="164" spans="1:40" ht="18" customHeight="1">
      <c r="A164" s="164" t="str">
        <f>IF($C164&amp;$D164="","",COUNT($A$8:A163)+1)</f>
        <v/>
      </c>
      <c r="B164" s="165"/>
      <c r="C164" s="166"/>
      <c r="D164" s="166"/>
      <c r="E164" s="166"/>
      <c r="F164" s="167"/>
      <c r="G164" s="168"/>
      <c r="H164" s="169"/>
      <c r="I164" s="170"/>
      <c r="J164" s="171"/>
      <c r="K164" s="171"/>
      <c r="L164" s="171"/>
      <c r="M164" s="171"/>
      <c r="N164" s="172"/>
      <c r="O164" s="173"/>
      <c r="P164" s="174"/>
      <c r="Q164" s="175"/>
      <c r="R164" s="176"/>
      <c r="S164" s="177"/>
      <c r="T164" s="178"/>
      <c r="U164" s="174"/>
      <c r="V164" s="175"/>
      <c r="W164" s="176"/>
      <c r="X164" s="177"/>
      <c r="Y164" s="178"/>
      <c r="Z164" s="174"/>
      <c r="AA164" s="175"/>
      <c r="AB164" s="176"/>
      <c r="AC164" s="177"/>
      <c r="AD164" s="178"/>
      <c r="AE164" s="174"/>
      <c r="AF164" s="175"/>
      <c r="AG164" s="176"/>
      <c r="AH164" s="179"/>
      <c r="AI164" s="178"/>
      <c r="AJ164" s="174"/>
      <c r="AK164" s="175"/>
      <c r="AL164" s="176"/>
      <c r="AM164" s="177"/>
      <c r="AN164" s="178"/>
    </row>
    <row r="165" spans="1:40" ht="18" customHeight="1">
      <c r="A165" s="164" t="str">
        <f>IF($C165&amp;$D165="","",COUNT($A$8:A164)+1)</f>
        <v/>
      </c>
      <c r="B165" s="165"/>
      <c r="C165" s="166"/>
      <c r="D165" s="166"/>
      <c r="E165" s="166"/>
      <c r="F165" s="167"/>
      <c r="G165" s="168"/>
      <c r="H165" s="169"/>
      <c r="I165" s="170"/>
      <c r="J165" s="171"/>
      <c r="K165" s="171"/>
      <c r="L165" s="171"/>
      <c r="M165" s="171"/>
      <c r="N165" s="172"/>
      <c r="O165" s="173"/>
      <c r="P165" s="174"/>
      <c r="Q165" s="175"/>
      <c r="R165" s="176"/>
      <c r="S165" s="177"/>
      <c r="T165" s="178"/>
      <c r="U165" s="174"/>
      <c r="V165" s="175"/>
      <c r="W165" s="176"/>
      <c r="X165" s="177"/>
      <c r="Y165" s="178"/>
      <c r="Z165" s="174"/>
      <c r="AA165" s="175"/>
      <c r="AB165" s="176"/>
      <c r="AC165" s="177"/>
      <c r="AD165" s="178"/>
      <c r="AE165" s="174"/>
      <c r="AF165" s="175"/>
      <c r="AG165" s="176"/>
      <c r="AH165" s="179"/>
      <c r="AI165" s="178"/>
      <c r="AJ165" s="174"/>
      <c r="AK165" s="175"/>
      <c r="AL165" s="176"/>
      <c r="AM165" s="177"/>
      <c r="AN165" s="178"/>
    </row>
    <row r="166" spans="1:40" ht="18" customHeight="1">
      <c r="A166" s="164" t="str">
        <f>IF($C166&amp;$D166="","",COUNT($A$8:A165)+1)</f>
        <v/>
      </c>
      <c r="B166" s="165"/>
      <c r="C166" s="166"/>
      <c r="D166" s="166"/>
      <c r="E166" s="166"/>
      <c r="F166" s="167"/>
      <c r="G166" s="168"/>
      <c r="H166" s="169"/>
      <c r="I166" s="170"/>
      <c r="J166" s="171"/>
      <c r="K166" s="171"/>
      <c r="L166" s="171"/>
      <c r="M166" s="171"/>
      <c r="N166" s="172"/>
      <c r="O166" s="173"/>
      <c r="P166" s="174"/>
      <c r="Q166" s="175"/>
      <c r="R166" s="176"/>
      <c r="S166" s="177"/>
      <c r="T166" s="178"/>
      <c r="U166" s="174"/>
      <c r="V166" s="175"/>
      <c r="W166" s="176"/>
      <c r="X166" s="177"/>
      <c r="Y166" s="178"/>
      <c r="Z166" s="174"/>
      <c r="AA166" s="175"/>
      <c r="AB166" s="176"/>
      <c r="AC166" s="177"/>
      <c r="AD166" s="178"/>
      <c r="AE166" s="174"/>
      <c r="AF166" s="175"/>
      <c r="AG166" s="176"/>
      <c r="AH166" s="179"/>
      <c r="AI166" s="178"/>
      <c r="AJ166" s="174"/>
      <c r="AK166" s="175"/>
      <c r="AL166" s="176"/>
      <c r="AM166" s="177"/>
      <c r="AN166" s="178"/>
    </row>
    <row r="167" spans="1:40" ht="18" customHeight="1">
      <c r="A167" s="141" t="str">
        <f>IF($C167&amp;$D167="","",COUNT($A$8:A166)+1)</f>
        <v/>
      </c>
      <c r="B167" s="142"/>
      <c r="C167" s="143"/>
      <c r="D167" s="143"/>
      <c r="E167" s="143"/>
      <c r="F167" s="144"/>
      <c r="G167" s="145"/>
      <c r="H167" s="146"/>
      <c r="I167" s="147"/>
      <c r="J167" s="148"/>
      <c r="K167" s="148"/>
      <c r="L167" s="148"/>
      <c r="M167" s="148"/>
      <c r="N167" s="149"/>
      <c r="O167" s="150"/>
      <c r="P167" s="151"/>
      <c r="Q167" s="152"/>
      <c r="R167" s="153"/>
      <c r="S167" s="154"/>
      <c r="T167" s="155"/>
      <c r="U167" s="151"/>
      <c r="V167" s="152"/>
      <c r="W167" s="153"/>
      <c r="X167" s="154"/>
      <c r="Y167" s="155"/>
      <c r="Z167" s="151"/>
      <c r="AA167" s="152"/>
      <c r="AB167" s="153"/>
      <c r="AC167" s="154"/>
      <c r="AD167" s="155"/>
      <c r="AE167" s="151"/>
      <c r="AF167" s="152"/>
      <c r="AG167" s="153"/>
      <c r="AH167" s="156"/>
      <c r="AI167" s="155"/>
      <c r="AJ167" s="151"/>
      <c r="AK167" s="152"/>
      <c r="AL167" s="153"/>
      <c r="AM167" s="154"/>
      <c r="AN167" s="155"/>
    </row>
    <row r="168" spans="1:40" ht="18" customHeight="1">
      <c r="A168" s="89" t="str">
        <f>IF($C168&amp;$D168="","",COUNT($A$8:A167)+1)</f>
        <v/>
      </c>
      <c r="B168" s="90"/>
      <c r="C168" s="91"/>
      <c r="D168" s="91"/>
      <c r="E168" s="91"/>
      <c r="F168" s="92"/>
      <c r="G168" s="93"/>
      <c r="H168" s="94"/>
      <c r="I168" s="95"/>
      <c r="J168" s="96"/>
      <c r="K168" s="96"/>
      <c r="L168" s="96"/>
      <c r="M168" s="96"/>
      <c r="N168" s="97"/>
      <c r="O168" s="157"/>
      <c r="P168" s="158"/>
      <c r="Q168" s="159"/>
      <c r="R168" s="160"/>
      <c r="S168" s="161"/>
      <c r="T168" s="162"/>
      <c r="U168" s="158"/>
      <c r="V168" s="159"/>
      <c r="W168" s="160"/>
      <c r="X168" s="161"/>
      <c r="Y168" s="162"/>
      <c r="Z168" s="158"/>
      <c r="AA168" s="159"/>
      <c r="AB168" s="160"/>
      <c r="AC168" s="161"/>
      <c r="AD168" s="162"/>
      <c r="AE168" s="158"/>
      <c r="AF168" s="159"/>
      <c r="AG168" s="160"/>
      <c r="AH168" s="163"/>
      <c r="AI168" s="162"/>
      <c r="AJ168" s="158"/>
      <c r="AK168" s="159"/>
      <c r="AL168" s="160"/>
      <c r="AM168" s="161"/>
      <c r="AN168" s="162"/>
    </row>
    <row r="169" spans="1:40" ht="18" customHeight="1">
      <c r="A169" s="164" t="str">
        <f>IF($C169&amp;$D169="","",COUNT($A$8:A168)+1)</f>
        <v/>
      </c>
      <c r="B169" s="165"/>
      <c r="C169" s="166"/>
      <c r="D169" s="166"/>
      <c r="E169" s="166"/>
      <c r="F169" s="167"/>
      <c r="G169" s="168"/>
      <c r="H169" s="169"/>
      <c r="I169" s="170"/>
      <c r="J169" s="171"/>
      <c r="K169" s="171"/>
      <c r="L169" s="171"/>
      <c r="M169" s="171"/>
      <c r="N169" s="172"/>
      <c r="O169" s="173"/>
      <c r="P169" s="174"/>
      <c r="Q169" s="175"/>
      <c r="R169" s="176"/>
      <c r="S169" s="177"/>
      <c r="T169" s="178"/>
      <c r="U169" s="174"/>
      <c r="V169" s="175"/>
      <c r="W169" s="176"/>
      <c r="X169" s="177"/>
      <c r="Y169" s="178"/>
      <c r="Z169" s="174"/>
      <c r="AA169" s="175"/>
      <c r="AB169" s="176"/>
      <c r="AC169" s="177"/>
      <c r="AD169" s="178"/>
      <c r="AE169" s="174"/>
      <c r="AF169" s="175"/>
      <c r="AG169" s="176"/>
      <c r="AH169" s="179"/>
      <c r="AI169" s="178"/>
      <c r="AJ169" s="174"/>
      <c r="AK169" s="175"/>
      <c r="AL169" s="176"/>
      <c r="AM169" s="177"/>
      <c r="AN169" s="178"/>
    </row>
    <row r="170" spans="1:40" ht="18" customHeight="1">
      <c r="A170" s="164" t="str">
        <f>IF($C170&amp;$D170="","",COUNT($A$8:A169)+1)</f>
        <v/>
      </c>
      <c r="B170" s="165"/>
      <c r="C170" s="166"/>
      <c r="D170" s="166"/>
      <c r="E170" s="166"/>
      <c r="F170" s="167"/>
      <c r="G170" s="168"/>
      <c r="H170" s="169"/>
      <c r="I170" s="170"/>
      <c r="J170" s="171"/>
      <c r="K170" s="171"/>
      <c r="L170" s="171"/>
      <c r="M170" s="171"/>
      <c r="N170" s="172"/>
      <c r="O170" s="173"/>
      <c r="P170" s="174"/>
      <c r="Q170" s="175"/>
      <c r="R170" s="176"/>
      <c r="S170" s="177"/>
      <c r="T170" s="178"/>
      <c r="U170" s="174"/>
      <c r="V170" s="175"/>
      <c r="W170" s="176"/>
      <c r="X170" s="177"/>
      <c r="Y170" s="178"/>
      <c r="Z170" s="174"/>
      <c r="AA170" s="175"/>
      <c r="AB170" s="176"/>
      <c r="AC170" s="177"/>
      <c r="AD170" s="178"/>
      <c r="AE170" s="174"/>
      <c r="AF170" s="175"/>
      <c r="AG170" s="176"/>
      <c r="AH170" s="179"/>
      <c r="AI170" s="178"/>
      <c r="AJ170" s="174"/>
      <c r="AK170" s="175"/>
      <c r="AL170" s="176"/>
      <c r="AM170" s="177"/>
      <c r="AN170" s="178"/>
    </row>
    <row r="171" spans="1:40" ht="18" customHeight="1">
      <c r="A171" s="164" t="str">
        <f>IF($C171&amp;$D171="","",COUNT($A$8:A170)+1)</f>
        <v/>
      </c>
      <c r="B171" s="165"/>
      <c r="C171" s="166"/>
      <c r="D171" s="166"/>
      <c r="E171" s="166"/>
      <c r="F171" s="167"/>
      <c r="G171" s="168"/>
      <c r="H171" s="169"/>
      <c r="I171" s="170"/>
      <c r="J171" s="171"/>
      <c r="K171" s="171"/>
      <c r="L171" s="171"/>
      <c r="M171" s="171"/>
      <c r="N171" s="172"/>
      <c r="O171" s="173"/>
      <c r="P171" s="174"/>
      <c r="Q171" s="175"/>
      <c r="R171" s="176"/>
      <c r="S171" s="177"/>
      <c r="T171" s="178"/>
      <c r="U171" s="174"/>
      <c r="V171" s="175"/>
      <c r="W171" s="176"/>
      <c r="X171" s="177"/>
      <c r="Y171" s="178"/>
      <c r="Z171" s="174"/>
      <c r="AA171" s="175"/>
      <c r="AB171" s="176"/>
      <c r="AC171" s="177"/>
      <c r="AD171" s="178"/>
      <c r="AE171" s="174"/>
      <c r="AF171" s="175"/>
      <c r="AG171" s="176"/>
      <c r="AH171" s="179"/>
      <c r="AI171" s="178"/>
      <c r="AJ171" s="174"/>
      <c r="AK171" s="175"/>
      <c r="AL171" s="176"/>
      <c r="AM171" s="177"/>
      <c r="AN171" s="178"/>
    </row>
    <row r="172" spans="1:40" ht="18" customHeight="1">
      <c r="A172" s="141" t="str">
        <f>IF($C172&amp;$D172="","",COUNT($A$8:A171)+1)</f>
        <v/>
      </c>
      <c r="B172" s="142"/>
      <c r="C172" s="143"/>
      <c r="D172" s="143"/>
      <c r="E172" s="143"/>
      <c r="F172" s="144"/>
      <c r="G172" s="145"/>
      <c r="H172" s="146"/>
      <c r="I172" s="147"/>
      <c r="J172" s="148"/>
      <c r="K172" s="148"/>
      <c r="L172" s="148"/>
      <c r="M172" s="148"/>
      <c r="N172" s="149"/>
      <c r="O172" s="150"/>
      <c r="P172" s="151"/>
      <c r="Q172" s="152"/>
      <c r="R172" s="153"/>
      <c r="S172" s="154"/>
      <c r="T172" s="155"/>
      <c r="U172" s="151"/>
      <c r="V172" s="152"/>
      <c r="W172" s="153"/>
      <c r="X172" s="154"/>
      <c r="Y172" s="155"/>
      <c r="Z172" s="151"/>
      <c r="AA172" s="152"/>
      <c r="AB172" s="153"/>
      <c r="AC172" s="154"/>
      <c r="AD172" s="155"/>
      <c r="AE172" s="151"/>
      <c r="AF172" s="152"/>
      <c r="AG172" s="153"/>
      <c r="AH172" s="156"/>
      <c r="AI172" s="155"/>
      <c r="AJ172" s="151"/>
      <c r="AK172" s="152"/>
      <c r="AL172" s="153"/>
      <c r="AM172" s="154"/>
      <c r="AN172" s="155"/>
    </row>
    <row r="173" spans="1:40" ht="18" customHeight="1">
      <c r="A173" s="89" t="str">
        <f>IF($C173&amp;$D173="","",COUNT($A$8:A172)+1)</f>
        <v/>
      </c>
      <c r="B173" s="90"/>
      <c r="C173" s="91"/>
      <c r="D173" s="91"/>
      <c r="E173" s="91"/>
      <c r="F173" s="92"/>
      <c r="G173" s="93"/>
      <c r="H173" s="94"/>
      <c r="I173" s="95"/>
      <c r="J173" s="96"/>
      <c r="K173" s="96"/>
      <c r="L173" s="96"/>
      <c r="M173" s="96"/>
      <c r="N173" s="97"/>
      <c r="O173" s="157"/>
      <c r="P173" s="158"/>
      <c r="Q173" s="159"/>
      <c r="R173" s="160"/>
      <c r="S173" s="161"/>
      <c r="T173" s="162"/>
      <c r="U173" s="158"/>
      <c r="V173" s="159"/>
      <c r="W173" s="160"/>
      <c r="X173" s="161"/>
      <c r="Y173" s="162"/>
      <c r="Z173" s="158"/>
      <c r="AA173" s="159"/>
      <c r="AB173" s="160"/>
      <c r="AC173" s="161"/>
      <c r="AD173" s="162"/>
      <c r="AE173" s="158"/>
      <c r="AF173" s="159"/>
      <c r="AG173" s="160"/>
      <c r="AH173" s="163"/>
      <c r="AI173" s="162"/>
      <c r="AJ173" s="158"/>
      <c r="AK173" s="159"/>
      <c r="AL173" s="160"/>
      <c r="AM173" s="161"/>
      <c r="AN173" s="162"/>
    </row>
    <row r="174" spans="1:40" ht="18" customHeight="1">
      <c r="A174" s="164" t="str">
        <f>IF($C174&amp;$D174="","",COUNT($A$8:A173)+1)</f>
        <v/>
      </c>
      <c r="B174" s="165"/>
      <c r="C174" s="166"/>
      <c r="D174" s="166"/>
      <c r="E174" s="166"/>
      <c r="F174" s="167"/>
      <c r="G174" s="168"/>
      <c r="H174" s="169"/>
      <c r="I174" s="170"/>
      <c r="J174" s="171"/>
      <c r="K174" s="171"/>
      <c r="L174" s="171"/>
      <c r="M174" s="171"/>
      <c r="N174" s="172"/>
      <c r="O174" s="173"/>
      <c r="P174" s="174"/>
      <c r="Q174" s="175"/>
      <c r="R174" s="176"/>
      <c r="S174" s="177"/>
      <c r="T174" s="178"/>
      <c r="U174" s="174"/>
      <c r="V174" s="175"/>
      <c r="W174" s="176"/>
      <c r="X174" s="177"/>
      <c r="Y174" s="178"/>
      <c r="Z174" s="174"/>
      <c r="AA174" s="175"/>
      <c r="AB174" s="176"/>
      <c r="AC174" s="177"/>
      <c r="AD174" s="178"/>
      <c r="AE174" s="174"/>
      <c r="AF174" s="175"/>
      <c r="AG174" s="176"/>
      <c r="AH174" s="179"/>
      <c r="AI174" s="178"/>
      <c r="AJ174" s="174"/>
      <c r="AK174" s="175"/>
      <c r="AL174" s="176"/>
      <c r="AM174" s="177"/>
      <c r="AN174" s="178"/>
    </row>
    <row r="175" spans="1:40" ht="18" customHeight="1">
      <c r="A175" s="164" t="str">
        <f>IF($C175&amp;$D175="","",COUNT($A$8:A174)+1)</f>
        <v/>
      </c>
      <c r="B175" s="165"/>
      <c r="C175" s="166"/>
      <c r="D175" s="166"/>
      <c r="E175" s="166"/>
      <c r="F175" s="167"/>
      <c r="G175" s="168"/>
      <c r="H175" s="169"/>
      <c r="I175" s="170"/>
      <c r="J175" s="171"/>
      <c r="K175" s="171"/>
      <c r="L175" s="171"/>
      <c r="M175" s="171"/>
      <c r="N175" s="172"/>
      <c r="O175" s="173"/>
      <c r="P175" s="174"/>
      <c r="Q175" s="175"/>
      <c r="R175" s="176"/>
      <c r="S175" s="177"/>
      <c r="T175" s="178"/>
      <c r="U175" s="174"/>
      <c r="V175" s="175"/>
      <c r="W175" s="176"/>
      <c r="X175" s="177"/>
      <c r="Y175" s="178"/>
      <c r="Z175" s="174"/>
      <c r="AA175" s="175"/>
      <c r="AB175" s="176"/>
      <c r="AC175" s="177"/>
      <c r="AD175" s="178"/>
      <c r="AE175" s="174"/>
      <c r="AF175" s="175"/>
      <c r="AG175" s="176"/>
      <c r="AH175" s="179"/>
      <c r="AI175" s="178"/>
      <c r="AJ175" s="174"/>
      <c r="AK175" s="175"/>
      <c r="AL175" s="176"/>
      <c r="AM175" s="177"/>
      <c r="AN175" s="178"/>
    </row>
    <row r="176" spans="1:40" ht="18" customHeight="1">
      <c r="A176" s="164" t="str">
        <f>IF($C176&amp;$D176="","",COUNT($A$8:A175)+1)</f>
        <v/>
      </c>
      <c r="B176" s="165"/>
      <c r="C176" s="166"/>
      <c r="D176" s="166"/>
      <c r="E176" s="166"/>
      <c r="F176" s="167"/>
      <c r="G176" s="168"/>
      <c r="H176" s="169"/>
      <c r="I176" s="170"/>
      <c r="J176" s="171"/>
      <c r="K176" s="171"/>
      <c r="L176" s="171"/>
      <c r="M176" s="171"/>
      <c r="N176" s="172"/>
      <c r="O176" s="173"/>
      <c r="P176" s="174"/>
      <c r="Q176" s="175"/>
      <c r="R176" s="176"/>
      <c r="S176" s="177"/>
      <c r="T176" s="178"/>
      <c r="U176" s="174"/>
      <c r="V176" s="175"/>
      <c r="W176" s="176"/>
      <c r="X176" s="177"/>
      <c r="Y176" s="178"/>
      <c r="Z176" s="174"/>
      <c r="AA176" s="175"/>
      <c r="AB176" s="176"/>
      <c r="AC176" s="177"/>
      <c r="AD176" s="178"/>
      <c r="AE176" s="174"/>
      <c r="AF176" s="175"/>
      <c r="AG176" s="176"/>
      <c r="AH176" s="179"/>
      <c r="AI176" s="178"/>
      <c r="AJ176" s="174"/>
      <c r="AK176" s="175"/>
      <c r="AL176" s="176"/>
      <c r="AM176" s="177"/>
      <c r="AN176" s="178"/>
    </row>
    <row r="177" spans="1:40" ht="18" customHeight="1">
      <c r="A177" s="141" t="str">
        <f>IF($C177&amp;$D177="","",COUNT($A$8:A176)+1)</f>
        <v/>
      </c>
      <c r="B177" s="142"/>
      <c r="C177" s="143"/>
      <c r="D177" s="143"/>
      <c r="E177" s="143"/>
      <c r="F177" s="144"/>
      <c r="G177" s="145"/>
      <c r="H177" s="146"/>
      <c r="I177" s="147"/>
      <c r="J177" s="148"/>
      <c r="K177" s="148"/>
      <c r="L177" s="148"/>
      <c r="M177" s="148"/>
      <c r="N177" s="149"/>
      <c r="O177" s="150"/>
      <c r="P177" s="151"/>
      <c r="Q177" s="152"/>
      <c r="R177" s="153"/>
      <c r="S177" s="154"/>
      <c r="T177" s="155"/>
      <c r="U177" s="151"/>
      <c r="V177" s="152"/>
      <c r="W177" s="153"/>
      <c r="X177" s="154"/>
      <c r="Y177" s="155"/>
      <c r="Z177" s="151"/>
      <c r="AA177" s="152"/>
      <c r="AB177" s="153"/>
      <c r="AC177" s="154"/>
      <c r="AD177" s="155"/>
      <c r="AE177" s="151"/>
      <c r="AF177" s="152"/>
      <c r="AG177" s="153"/>
      <c r="AH177" s="156"/>
      <c r="AI177" s="155"/>
      <c r="AJ177" s="151"/>
      <c r="AK177" s="152"/>
      <c r="AL177" s="153"/>
      <c r="AM177" s="154"/>
      <c r="AN177" s="155"/>
    </row>
    <row r="178" spans="1:40" ht="18" customHeight="1">
      <c r="A178" s="89" t="str">
        <f>IF($C178&amp;$D178="","",COUNT($A$8:A177)+1)</f>
        <v/>
      </c>
      <c r="B178" s="90"/>
      <c r="C178" s="91"/>
      <c r="D178" s="91"/>
      <c r="E178" s="91"/>
      <c r="F178" s="92"/>
      <c r="G178" s="93"/>
      <c r="H178" s="94"/>
      <c r="I178" s="95"/>
      <c r="J178" s="96"/>
      <c r="K178" s="96"/>
      <c r="L178" s="96"/>
      <c r="M178" s="96"/>
      <c r="N178" s="97"/>
      <c r="O178" s="157"/>
      <c r="P178" s="158"/>
      <c r="Q178" s="159"/>
      <c r="R178" s="160"/>
      <c r="S178" s="161"/>
      <c r="T178" s="162"/>
      <c r="U178" s="158"/>
      <c r="V178" s="159"/>
      <c r="W178" s="160"/>
      <c r="X178" s="161"/>
      <c r="Y178" s="162"/>
      <c r="Z178" s="158"/>
      <c r="AA178" s="159"/>
      <c r="AB178" s="160"/>
      <c r="AC178" s="161"/>
      <c r="AD178" s="162"/>
      <c r="AE178" s="158"/>
      <c r="AF178" s="159"/>
      <c r="AG178" s="160"/>
      <c r="AH178" s="163"/>
      <c r="AI178" s="162"/>
      <c r="AJ178" s="158"/>
      <c r="AK178" s="159"/>
      <c r="AL178" s="160"/>
      <c r="AM178" s="161"/>
      <c r="AN178" s="162"/>
    </row>
    <row r="179" spans="1:40" ht="18" customHeight="1">
      <c r="A179" s="164" t="str">
        <f>IF($C179&amp;$D179="","",COUNT($A$8:A178)+1)</f>
        <v/>
      </c>
      <c r="B179" s="165"/>
      <c r="C179" s="166"/>
      <c r="D179" s="166"/>
      <c r="E179" s="166"/>
      <c r="F179" s="167"/>
      <c r="G179" s="168"/>
      <c r="H179" s="169"/>
      <c r="I179" s="170"/>
      <c r="J179" s="171"/>
      <c r="K179" s="171"/>
      <c r="L179" s="171"/>
      <c r="M179" s="171"/>
      <c r="N179" s="172"/>
      <c r="O179" s="173"/>
      <c r="P179" s="174"/>
      <c r="Q179" s="175"/>
      <c r="R179" s="176"/>
      <c r="S179" s="177"/>
      <c r="T179" s="178"/>
      <c r="U179" s="174"/>
      <c r="V179" s="175"/>
      <c r="W179" s="176"/>
      <c r="X179" s="177"/>
      <c r="Y179" s="178"/>
      <c r="Z179" s="174"/>
      <c r="AA179" s="175"/>
      <c r="AB179" s="176"/>
      <c r="AC179" s="177"/>
      <c r="AD179" s="178"/>
      <c r="AE179" s="174"/>
      <c r="AF179" s="175"/>
      <c r="AG179" s="176"/>
      <c r="AH179" s="179"/>
      <c r="AI179" s="178"/>
      <c r="AJ179" s="174"/>
      <c r="AK179" s="175"/>
      <c r="AL179" s="176"/>
      <c r="AM179" s="177"/>
      <c r="AN179" s="178"/>
    </row>
    <row r="180" spans="1:40" ht="18" customHeight="1">
      <c r="A180" s="164" t="str">
        <f>IF($C180&amp;$D180="","",COUNT($A$8:A179)+1)</f>
        <v/>
      </c>
      <c r="B180" s="165"/>
      <c r="C180" s="166"/>
      <c r="D180" s="166"/>
      <c r="E180" s="166"/>
      <c r="F180" s="167"/>
      <c r="G180" s="168"/>
      <c r="H180" s="169"/>
      <c r="I180" s="170"/>
      <c r="J180" s="171"/>
      <c r="K180" s="171"/>
      <c r="L180" s="171"/>
      <c r="M180" s="171"/>
      <c r="N180" s="172"/>
      <c r="O180" s="173"/>
      <c r="P180" s="174"/>
      <c r="Q180" s="175"/>
      <c r="R180" s="176"/>
      <c r="S180" s="177"/>
      <c r="T180" s="178"/>
      <c r="U180" s="174"/>
      <c r="V180" s="175"/>
      <c r="W180" s="176"/>
      <c r="X180" s="177"/>
      <c r="Y180" s="178"/>
      <c r="Z180" s="174"/>
      <c r="AA180" s="175"/>
      <c r="AB180" s="176"/>
      <c r="AC180" s="177"/>
      <c r="AD180" s="178"/>
      <c r="AE180" s="174"/>
      <c r="AF180" s="175"/>
      <c r="AG180" s="176"/>
      <c r="AH180" s="179"/>
      <c r="AI180" s="178"/>
      <c r="AJ180" s="174"/>
      <c r="AK180" s="175"/>
      <c r="AL180" s="176"/>
      <c r="AM180" s="177"/>
      <c r="AN180" s="178"/>
    </row>
    <row r="181" spans="1:40" ht="18" customHeight="1">
      <c r="A181" s="164" t="str">
        <f>IF($C181&amp;$D181="","",COUNT($A$8:A180)+1)</f>
        <v/>
      </c>
      <c r="B181" s="165"/>
      <c r="C181" s="166"/>
      <c r="D181" s="166"/>
      <c r="E181" s="166"/>
      <c r="F181" s="167"/>
      <c r="G181" s="168"/>
      <c r="H181" s="169"/>
      <c r="I181" s="170"/>
      <c r="J181" s="171"/>
      <c r="K181" s="171"/>
      <c r="L181" s="171"/>
      <c r="M181" s="171"/>
      <c r="N181" s="172"/>
      <c r="O181" s="173"/>
      <c r="P181" s="174"/>
      <c r="Q181" s="175"/>
      <c r="R181" s="176"/>
      <c r="S181" s="177"/>
      <c r="T181" s="178"/>
      <c r="U181" s="174"/>
      <c r="V181" s="175"/>
      <c r="W181" s="176"/>
      <c r="X181" s="177"/>
      <c r="Y181" s="178"/>
      <c r="Z181" s="174"/>
      <c r="AA181" s="175"/>
      <c r="AB181" s="176"/>
      <c r="AC181" s="177"/>
      <c r="AD181" s="178"/>
      <c r="AE181" s="174"/>
      <c r="AF181" s="175"/>
      <c r="AG181" s="176"/>
      <c r="AH181" s="179"/>
      <c r="AI181" s="178"/>
      <c r="AJ181" s="174"/>
      <c r="AK181" s="175"/>
      <c r="AL181" s="176"/>
      <c r="AM181" s="177"/>
      <c r="AN181" s="178"/>
    </row>
    <row r="182" spans="1:40" ht="18" customHeight="1">
      <c r="A182" s="141" t="str">
        <f>IF($C182&amp;$D182="","",COUNT($A$8:A181)+1)</f>
        <v/>
      </c>
      <c r="B182" s="180"/>
      <c r="C182" s="143"/>
      <c r="D182" s="143"/>
      <c r="E182" s="143"/>
      <c r="F182" s="144"/>
      <c r="G182" s="145"/>
      <c r="H182" s="146"/>
      <c r="I182" s="147"/>
      <c r="J182" s="148"/>
      <c r="K182" s="148"/>
      <c r="L182" s="148"/>
      <c r="M182" s="148"/>
      <c r="N182" s="149"/>
      <c r="O182" s="150"/>
      <c r="P182" s="151"/>
      <c r="Q182" s="152"/>
      <c r="R182" s="153"/>
      <c r="S182" s="154"/>
      <c r="T182" s="155"/>
      <c r="U182" s="151"/>
      <c r="V182" s="152"/>
      <c r="W182" s="153"/>
      <c r="X182" s="154"/>
      <c r="Y182" s="155"/>
      <c r="Z182" s="151"/>
      <c r="AA182" s="152"/>
      <c r="AB182" s="153"/>
      <c r="AC182" s="154"/>
      <c r="AD182" s="155"/>
      <c r="AE182" s="151"/>
      <c r="AF182" s="152"/>
      <c r="AG182" s="153"/>
      <c r="AH182" s="156"/>
      <c r="AI182" s="155"/>
      <c r="AJ182" s="151"/>
      <c r="AK182" s="152"/>
      <c r="AL182" s="153"/>
      <c r="AM182" s="154"/>
      <c r="AN182" s="155"/>
    </row>
    <row r="183" spans="1:40" ht="18" customHeight="1">
      <c r="A183" s="89" t="str">
        <f>IF($C183&amp;$D183="","",COUNT($A$8:A182)+1)</f>
        <v/>
      </c>
      <c r="B183" s="90"/>
      <c r="C183" s="91"/>
      <c r="D183" s="91"/>
      <c r="E183" s="91"/>
      <c r="F183" s="92"/>
      <c r="G183" s="93"/>
      <c r="H183" s="94"/>
      <c r="I183" s="95"/>
      <c r="J183" s="96"/>
      <c r="K183" s="96"/>
      <c r="L183" s="96"/>
      <c r="M183" s="96"/>
      <c r="N183" s="97"/>
      <c r="O183" s="157"/>
      <c r="P183" s="158"/>
      <c r="Q183" s="159"/>
      <c r="R183" s="160"/>
      <c r="S183" s="161"/>
      <c r="T183" s="162"/>
      <c r="U183" s="158"/>
      <c r="V183" s="159"/>
      <c r="W183" s="160"/>
      <c r="X183" s="161"/>
      <c r="Y183" s="162"/>
      <c r="Z183" s="158"/>
      <c r="AA183" s="159"/>
      <c r="AB183" s="160"/>
      <c r="AC183" s="161"/>
      <c r="AD183" s="162"/>
      <c r="AE183" s="158"/>
      <c r="AF183" s="159"/>
      <c r="AG183" s="160"/>
      <c r="AH183" s="163"/>
      <c r="AI183" s="162"/>
      <c r="AJ183" s="158"/>
      <c r="AK183" s="159"/>
      <c r="AL183" s="160"/>
      <c r="AM183" s="161"/>
      <c r="AN183" s="162"/>
    </row>
    <row r="184" spans="1:40" ht="18" customHeight="1">
      <c r="A184" s="164" t="str">
        <f>IF($C184&amp;$D184="","",COUNT($A$8:A183)+1)</f>
        <v/>
      </c>
      <c r="B184" s="165"/>
      <c r="C184" s="166"/>
      <c r="D184" s="166"/>
      <c r="E184" s="166"/>
      <c r="F184" s="167"/>
      <c r="G184" s="168"/>
      <c r="H184" s="169"/>
      <c r="I184" s="170"/>
      <c r="J184" s="171"/>
      <c r="K184" s="171"/>
      <c r="L184" s="171"/>
      <c r="M184" s="171"/>
      <c r="N184" s="172"/>
      <c r="O184" s="173"/>
      <c r="P184" s="174"/>
      <c r="Q184" s="175"/>
      <c r="R184" s="176"/>
      <c r="S184" s="177"/>
      <c r="T184" s="178"/>
      <c r="U184" s="174"/>
      <c r="V184" s="175"/>
      <c r="W184" s="176"/>
      <c r="X184" s="177"/>
      <c r="Y184" s="178"/>
      <c r="Z184" s="174"/>
      <c r="AA184" s="175"/>
      <c r="AB184" s="176"/>
      <c r="AC184" s="177"/>
      <c r="AD184" s="178"/>
      <c r="AE184" s="174"/>
      <c r="AF184" s="175"/>
      <c r="AG184" s="176"/>
      <c r="AH184" s="179"/>
      <c r="AI184" s="178"/>
      <c r="AJ184" s="174"/>
      <c r="AK184" s="175"/>
      <c r="AL184" s="176"/>
      <c r="AM184" s="177"/>
      <c r="AN184" s="178"/>
    </row>
    <row r="185" spans="1:40" ht="18" customHeight="1">
      <c r="A185" s="164" t="str">
        <f>IF($C185&amp;$D185="","",COUNT($A$8:A184)+1)</f>
        <v/>
      </c>
      <c r="B185" s="165"/>
      <c r="C185" s="166"/>
      <c r="D185" s="166"/>
      <c r="E185" s="166"/>
      <c r="F185" s="167"/>
      <c r="G185" s="168"/>
      <c r="H185" s="169"/>
      <c r="I185" s="170"/>
      <c r="J185" s="171"/>
      <c r="K185" s="171"/>
      <c r="L185" s="171"/>
      <c r="M185" s="171"/>
      <c r="N185" s="172"/>
      <c r="O185" s="173"/>
      <c r="P185" s="174"/>
      <c r="Q185" s="175"/>
      <c r="R185" s="176"/>
      <c r="S185" s="177"/>
      <c r="T185" s="178"/>
      <c r="U185" s="174"/>
      <c r="V185" s="175"/>
      <c r="W185" s="176"/>
      <c r="X185" s="177"/>
      <c r="Y185" s="178"/>
      <c r="Z185" s="174"/>
      <c r="AA185" s="175"/>
      <c r="AB185" s="176"/>
      <c r="AC185" s="177"/>
      <c r="AD185" s="178"/>
      <c r="AE185" s="174"/>
      <c r="AF185" s="175"/>
      <c r="AG185" s="176"/>
      <c r="AH185" s="179"/>
      <c r="AI185" s="178"/>
      <c r="AJ185" s="174"/>
      <c r="AK185" s="175"/>
      <c r="AL185" s="176"/>
      <c r="AM185" s="177"/>
      <c r="AN185" s="178"/>
    </row>
    <row r="186" spans="1:40" ht="18" customHeight="1">
      <c r="A186" s="164" t="str">
        <f>IF($C186&amp;$D186="","",COUNT($A$8:A185)+1)</f>
        <v/>
      </c>
      <c r="B186" s="165"/>
      <c r="C186" s="166"/>
      <c r="D186" s="166"/>
      <c r="E186" s="166"/>
      <c r="F186" s="167"/>
      <c r="G186" s="168"/>
      <c r="H186" s="169"/>
      <c r="I186" s="170"/>
      <c r="J186" s="171"/>
      <c r="K186" s="171"/>
      <c r="L186" s="171"/>
      <c r="M186" s="171"/>
      <c r="N186" s="172"/>
      <c r="O186" s="173"/>
      <c r="P186" s="174"/>
      <c r="Q186" s="175"/>
      <c r="R186" s="176"/>
      <c r="S186" s="177"/>
      <c r="T186" s="178"/>
      <c r="U186" s="174"/>
      <c r="V186" s="175"/>
      <c r="W186" s="176"/>
      <c r="X186" s="177"/>
      <c r="Y186" s="178"/>
      <c r="Z186" s="174"/>
      <c r="AA186" s="175"/>
      <c r="AB186" s="176"/>
      <c r="AC186" s="177"/>
      <c r="AD186" s="178"/>
      <c r="AE186" s="174"/>
      <c r="AF186" s="175"/>
      <c r="AG186" s="176"/>
      <c r="AH186" s="179"/>
      <c r="AI186" s="178"/>
      <c r="AJ186" s="174"/>
      <c r="AK186" s="175"/>
      <c r="AL186" s="176"/>
      <c r="AM186" s="177"/>
      <c r="AN186" s="178"/>
    </row>
    <row r="187" spans="1:40" ht="18" customHeight="1">
      <c r="A187" s="141" t="str">
        <f>IF($C187&amp;$D187="","",COUNT($A$8:A186)+1)</f>
        <v/>
      </c>
      <c r="B187" s="142"/>
      <c r="C187" s="143"/>
      <c r="D187" s="143"/>
      <c r="E187" s="143"/>
      <c r="F187" s="144"/>
      <c r="G187" s="145"/>
      <c r="H187" s="146"/>
      <c r="I187" s="147"/>
      <c r="J187" s="148"/>
      <c r="K187" s="148"/>
      <c r="L187" s="148"/>
      <c r="M187" s="148"/>
      <c r="N187" s="149"/>
      <c r="O187" s="150"/>
      <c r="P187" s="151"/>
      <c r="Q187" s="152"/>
      <c r="R187" s="153"/>
      <c r="S187" s="154"/>
      <c r="T187" s="155"/>
      <c r="U187" s="151"/>
      <c r="V187" s="152"/>
      <c r="W187" s="153"/>
      <c r="X187" s="154"/>
      <c r="Y187" s="155"/>
      <c r="Z187" s="151"/>
      <c r="AA187" s="152"/>
      <c r="AB187" s="153"/>
      <c r="AC187" s="154"/>
      <c r="AD187" s="155"/>
      <c r="AE187" s="151"/>
      <c r="AF187" s="152"/>
      <c r="AG187" s="153"/>
      <c r="AH187" s="156"/>
      <c r="AI187" s="155"/>
      <c r="AJ187" s="151"/>
      <c r="AK187" s="152"/>
      <c r="AL187" s="153"/>
      <c r="AM187" s="154"/>
      <c r="AN187" s="155"/>
    </row>
    <row r="188" spans="1:40" ht="18" customHeight="1">
      <c r="A188" s="89" t="str">
        <f>IF($C188&amp;$D188="","",COUNT($A$8:A187)+1)</f>
        <v/>
      </c>
      <c r="B188" s="90"/>
      <c r="C188" s="91"/>
      <c r="D188" s="91"/>
      <c r="E188" s="91"/>
      <c r="F188" s="92"/>
      <c r="G188" s="93"/>
      <c r="H188" s="94"/>
      <c r="I188" s="95"/>
      <c r="J188" s="96"/>
      <c r="K188" s="96"/>
      <c r="L188" s="96"/>
      <c r="M188" s="96"/>
      <c r="N188" s="97"/>
      <c r="O188" s="157"/>
      <c r="P188" s="158"/>
      <c r="Q188" s="159"/>
      <c r="R188" s="160"/>
      <c r="S188" s="161"/>
      <c r="T188" s="162"/>
      <c r="U188" s="158"/>
      <c r="V188" s="159"/>
      <c r="W188" s="160"/>
      <c r="X188" s="161"/>
      <c r="Y188" s="162"/>
      <c r="Z188" s="158"/>
      <c r="AA188" s="159"/>
      <c r="AB188" s="160"/>
      <c r="AC188" s="161"/>
      <c r="AD188" s="162"/>
      <c r="AE188" s="158"/>
      <c r="AF188" s="159"/>
      <c r="AG188" s="160"/>
      <c r="AH188" s="163"/>
      <c r="AI188" s="162"/>
      <c r="AJ188" s="158"/>
      <c r="AK188" s="159"/>
      <c r="AL188" s="160"/>
      <c r="AM188" s="161"/>
      <c r="AN188" s="162"/>
    </row>
    <row r="189" spans="1:40" ht="18" customHeight="1">
      <c r="A189" s="164" t="str">
        <f>IF($C189&amp;$D189="","",COUNT($A$8:A188)+1)</f>
        <v/>
      </c>
      <c r="B189" s="165"/>
      <c r="C189" s="166"/>
      <c r="D189" s="166"/>
      <c r="E189" s="166"/>
      <c r="F189" s="167"/>
      <c r="G189" s="168"/>
      <c r="H189" s="169"/>
      <c r="I189" s="170"/>
      <c r="J189" s="171"/>
      <c r="K189" s="171"/>
      <c r="L189" s="171"/>
      <c r="M189" s="171"/>
      <c r="N189" s="172"/>
      <c r="O189" s="173"/>
      <c r="P189" s="174"/>
      <c r="Q189" s="175"/>
      <c r="R189" s="176"/>
      <c r="S189" s="177"/>
      <c r="T189" s="178"/>
      <c r="U189" s="174"/>
      <c r="V189" s="175"/>
      <c r="W189" s="176"/>
      <c r="X189" s="177"/>
      <c r="Y189" s="178"/>
      <c r="Z189" s="174"/>
      <c r="AA189" s="175"/>
      <c r="AB189" s="176"/>
      <c r="AC189" s="177"/>
      <c r="AD189" s="178"/>
      <c r="AE189" s="174"/>
      <c r="AF189" s="175"/>
      <c r="AG189" s="176"/>
      <c r="AH189" s="179"/>
      <c r="AI189" s="178"/>
      <c r="AJ189" s="174"/>
      <c r="AK189" s="175"/>
      <c r="AL189" s="176"/>
      <c r="AM189" s="177"/>
      <c r="AN189" s="178"/>
    </row>
    <row r="190" spans="1:40" ht="18" customHeight="1">
      <c r="A190" s="164" t="str">
        <f>IF($C190&amp;$D190="","",COUNT($A$8:A189)+1)</f>
        <v/>
      </c>
      <c r="B190" s="165"/>
      <c r="C190" s="166"/>
      <c r="D190" s="166"/>
      <c r="E190" s="166"/>
      <c r="F190" s="167"/>
      <c r="G190" s="168"/>
      <c r="H190" s="169"/>
      <c r="I190" s="170"/>
      <c r="J190" s="171"/>
      <c r="K190" s="171"/>
      <c r="L190" s="171"/>
      <c r="M190" s="171"/>
      <c r="N190" s="172"/>
      <c r="O190" s="173"/>
      <c r="P190" s="174"/>
      <c r="Q190" s="175"/>
      <c r="R190" s="176"/>
      <c r="S190" s="177"/>
      <c r="T190" s="178"/>
      <c r="U190" s="174"/>
      <c r="V190" s="175"/>
      <c r="W190" s="176"/>
      <c r="X190" s="177"/>
      <c r="Y190" s="178"/>
      <c r="Z190" s="174"/>
      <c r="AA190" s="175"/>
      <c r="AB190" s="176"/>
      <c r="AC190" s="177"/>
      <c r="AD190" s="178"/>
      <c r="AE190" s="174"/>
      <c r="AF190" s="175"/>
      <c r="AG190" s="176"/>
      <c r="AH190" s="179"/>
      <c r="AI190" s="178"/>
      <c r="AJ190" s="174"/>
      <c r="AK190" s="175"/>
      <c r="AL190" s="176"/>
      <c r="AM190" s="177"/>
      <c r="AN190" s="178"/>
    </row>
    <row r="191" spans="1:40" ht="18" customHeight="1">
      <c r="A191" s="164" t="str">
        <f>IF($C191&amp;$D191="","",COUNT($A$8:A190)+1)</f>
        <v/>
      </c>
      <c r="B191" s="165"/>
      <c r="C191" s="166"/>
      <c r="D191" s="166"/>
      <c r="E191" s="166"/>
      <c r="F191" s="167"/>
      <c r="G191" s="168"/>
      <c r="H191" s="169"/>
      <c r="I191" s="170"/>
      <c r="J191" s="171"/>
      <c r="K191" s="171"/>
      <c r="L191" s="171"/>
      <c r="M191" s="171"/>
      <c r="N191" s="172"/>
      <c r="O191" s="173"/>
      <c r="P191" s="174"/>
      <c r="Q191" s="175"/>
      <c r="R191" s="176"/>
      <c r="S191" s="177"/>
      <c r="T191" s="178"/>
      <c r="U191" s="174"/>
      <c r="V191" s="175"/>
      <c r="W191" s="176"/>
      <c r="X191" s="177"/>
      <c r="Y191" s="178"/>
      <c r="Z191" s="174"/>
      <c r="AA191" s="175"/>
      <c r="AB191" s="176"/>
      <c r="AC191" s="177"/>
      <c r="AD191" s="178"/>
      <c r="AE191" s="174"/>
      <c r="AF191" s="175"/>
      <c r="AG191" s="176"/>
      <c r="AH191" s="179"/>
      <c r="AI191" s="178"/>
      <c r="AJ191" s="174"/>
      <c r="AK191" s="175"/>
      <c r="AL191" s="176"/>
      <c r="AM191" s="177"/>
      <c r="AN191" s="178"/>
    </row>
    <row r="192" spans="1:40" ht="18" customHeight="1">
      <c r="A192" s="141" t="str">
        <f>IF($C192&amp;$D192="","",COUNT($A$8:A191)+1)</f>
        <v/>
      </c>
      <c r="B192" s="142"/>
      <c r="C192" s="143"/>
      <c r="D192" s="143"/>
      <c r="E192" s="143"/>
      <c r="F192" s="144"/>
      <c r="G192" s="145"/>
      <c r="H192" s="146"/>
      <c r="I192" s="147"/>
      <c r="J192" s="148"/>
      <c r="K192" s="148"/>
      <c r="L192" s="148"/>
      <c r="M192" s="148"/>
      <c r="N192" s="149"/>
      <c r="O192" s="150"/>
      <c r="P192" s="151"/>
      <c r="Q192" s="152"/>
      <c r="R192" s="153"/>
      <c r="S192" s="154"/>
      <c r="T192" s="155"/>
      <c r="U192" s="151"/>
      <c r="V192" s="152"/>
      <c r="W192" s="153"/>
      <c r="X192" s="154"/>
      <c r="Y192" s="155"/>
      <c r="Z192" s="151"/>
      <c r="AA192" s="152"/>
      <c r="AB192" s="153"/>
      <c r="AC192" s="154"/>
      <c r="AD192" s="155"/>
      <c r="AE192" s="151"/>
      <c r="AF192" s="152"/>
      <c r="AG192" s="153"/>
      <c r="AH192" s="156"/>
      <c r="AI192" s="155"/>
      <c r="AJ192" s="151"/>
      <c r="AK192" s="152"/>
      <c r="AL192" s="153"/>
      <c r="AM192" s="154"/>
      <c r="AN192" s="155"/>
    </row>
    <row r="193" spans="1:40" ht="18" customHeight="1">
      <c r="A193" s="89" t="str">
        <f>IF($C193&amp;$D193="","",COUNT($A$8:A192)+1)</f>
        <v/>
      </c>
      <c r="B193" s="90"/>
      <c r="C193" s="91"/>
      <c r="D193" s="91"/>
      <c r="E193" s="91"/>
      <c r="F193" s="92"/>
      <c r="G193" s="93"/>
      <c r="H193" s="94"/>
      <c r="I193" s="95"/>
      <c r="J193" s="96"/>
      <c r="K193" s="96"/>
      <c r="L193" s="96"/>
      <c r="M193" s="96"/>
      <c r="N193" s="97"/>
      <c r="O193" s="157"/>
      <c r="P193" s="158"/>
      <c r="Q193" s="159"/>
      <c r="R193" s="160"/>
      <c r="S193" s="161"/>
      <c r="T193" s="162"/>
      <c r="U193" s="158"/>
      <c r="V193" s="159"/>
      <c r="W193" s="160"/>
      <c r="X193" s="161"/>
      <c r="Y193" s="162"/>
      <c r="Z193" s="158"/>
      <c r="AA193" s="159"/>
      <c r="AB193" s="160"/>
      <c r="AC193" s="161"/>
      <c r="AD193" s="162"/>
      <c r="AE193" s="158"/>
      <c r="AF193" s="159"/>
      <c r="AG193" s="160"/>
      <c r="AH193" s="163"/>
      <c r="AI193" s="162"/>
      <c r="AJ193" s="158"/>
      <c r="AK193" s="159"/>
      <c r="AL193" s="160"/>
      <c r="AM193" s="161"/>
      <c r="AN193" s="162"/>
    </row>
    <row r="194" spans="1:40" ht="18" customHeight="1">
      <c r="A194" s="164" t="str">
        <f>IF($C194&amp;$D194="","",COUNT($A$8:A193)+1)</f>
        <v/>
      </c>
      <c r="B194" s="165"/>
      <c r="C194" s="166"/>
      <c r="D194" s="166"/>
      <c r="E194" s="166"/>
      <c r="F194" s="167"/>
      <c r="G194" s="168"/>
      <c r="H194" s="169"/>
      <c r="I194" s="170"/>
      <c r="J194" s="171"/>
      <c r="K194" s="171"/>
      <c r="L194" s="171"/>
      <c r="M194" s="171"/>
      <c r="N194" s="172"/>
      <c r="O194" s="173"/>
      <c r="P194" s="174"/>
      <c r="Q194" s="175"/>
      <c r="R194" s="176"/>
      <c r="S194" s="177"/>
      <c r="T194" s="178"/>
      <c r="U194" s="174"/>
      <c r="V194" s="175"/>
      <c r="W194" s="176"/>
      <c r="X194" s="177"/>
      <c r="Y194" s="178"/>
      <c r="Z194" s="174"/>
      <c r="AA194" s="175"/>
      <c r="AB194" s="176"/>
      <c r="AC194" s="177"/>
      <c r="AD194" s="178"/>
      <c r="AE194" s="174"/>
      <c r="AF194" s="175"/>
      <c r="AG194" s="176"/>
      <c r="AH194" s="179"/>
      <c r="AI194" s="178"/>
      <c r="AJ194" s="174"/>
      <c r="AK194" s="175"/>
      <c r="AL194" s="176"/>
      <c r="AM194" s="177"/>
      <c r="AN194" s="178"/>
    </row>
    <row r="195" spans="1:40" ht="18" customHeight="1">
      <c r="A195" s="164" t="str">
        <f>IF($C195&amp;$D195="","",COUNT($A$8:A194)+1)</f>
        <v/>
      </c>
      <c r="B195" s="165"/>
      <c r="C195" s="166"/>
      <c r="D195" s="166"/>
      <c r="E195" s="166"/>
      <c r="F195" s="167"/>
      <c r="G195" s="168"/>
      <c r="H195" s="169"/>
      <c r="I195" s="170"/>
      <c r="J195" s="171"/>
      <c r="K195" s="171"/>
      <c r="L195" s="171"/>
      <c r="M195" s="171"/>
      <c r="N195" s="172"/>
      <c r="O195" s="173"/>
      <c r="P195" s="174"/>
      <c r="Q195" s="175"/>
      <c r="R195" s="176"/>
      <c r="S195" s="177"/>
      <c r="T195" s="178"/>
      <c r="U195" s="174"/>
      <c r="V195" s="175"/>
      <c r="W195" s="176"/>
      <c r="X195" s="177"/>
      <c r="Y195" s="178"/>
      <c r="Z195" s="174"/>
      <c r="AA195" s="175"/>
      <c r="AB195" s="176"/>
      <c r="AC195" s="177"/>
      <c r="AD195" s="178"/>
      <c r="AE195" s="174"/>
      <c r="AF195" s="175"/>
      <c r="AG195" s="176"/>
      <c r="AH195" s="179"/>
      <c r="AI195" s="178"/>
      <c r="AJ195" s="174"/>
      <c r="AK195" s="175"/>
      <c r="AL195" s="176"/>
      <c r="AM195" s="177"/>
      <c r="AN195" s="178"/>
    </row>
    <row r="196" spans="1:40" ht="18" customHeight="1">
      <c r="A196" s="164" t="str">
        <f>IF($C196&amp;$D196="","",COUNT($A$8:A195)+1)</f>
        <v/>
      </c>
      <c r="B196" s="165"/>
      <c r="C196" s="166"/>
      <c r="D196" s="166"/>
      <c r="E196" s="166"/>
      <c r="F196" s="167"/>
      <c r="G196" s="168"/>
      <c r="H196" s="169"/>
      <c r="I196" s="170"/>
      <c r="J196" s="171"/>
      <c r="K196" s="171"/>
      <c r="L196" s="171"/>
      <c r="M196" s="171"/>
      <c r="N196" s="172"/>
      <c r="O196" s="173"/>
      <c r="P196" s="174"/>
      <c r="Q196" s="175"/>
      <c r="R196" s="176"/>
      <c r="S196" s="177"/>
      <c r="T196" s="178"/>
      <c r="U196" s="174"/>
      <c r="V196" s="175"/>
      <c r="W196" s="176"/>
      <c r="X196" s="177"/>
      <c r="Y196" s="178"/>
      <c r="Z196" s="174"/>
      <c r="AA196" s="175"/>
      <c r="AB196" s="176"/>
      <c r="AC196" s="177"/>
      <c r="AD196" s="178"/>
      <c r="AE196" s="174"/>
      <c r="AF196" s="175"/>
      <c r="AG196" s="176"/>
      <c r="AH196" s="179"/>
      <c r="AI196" s="178"/>
      <c r="AJ196" s="174"/>
      <c r="AK196" s="175"/>
      <c r="AL196" s="176"/>
      <c r="AM196" s="177"/>
      <c r="AN196" s="178"/>
    </row>
    <row r="197" spans="1:40" ht="18" customHeight="1">
      <c r="A197" s="141" t="str">
        <f>IF($C197&amp;$D197="","",COUNT($A$8:A196)+1)</f>
        <v/>
      </c>
      <c r="B197" s="142"/>
      <c r="C197" s="143"/>
      <c r="D197" s="143"/>
      <c r="E197" s="143"/>
      <c r="F197" s="144"/>
      <c r="G197" s="145"/>
      <c r="H197" s="146"/>
      <c r="I197" s="147"/>
      <c r="J197" s="148"/>
      <c r="K197" s="148"/>
      <c r="L197" s="148"/>
      <c r="M197" s="148"/>
      <c r="N197" s="149"/>
      <c r="O197" s="150"/>
      <c r="P197" s="151"/>
      <c r="Q197" s="152"/>
      <c r="R197" s="153"/>
      <c r="S197" s="154"/>
      <c r="T197" s="155"/>
      <c r="U197" s="151"/>
      <c r="V197" s="152"/>
      <c r="W197" s="153"/>
      <c r="X197" s="154"/>
      <c r="Y197" s="155"/>
      <c r="Z197" s="151"/>
      <c r="AA197" s="152"/>
      <c r="AB197" s="153"/>
      <c r="AC197" s="154"/>
      <c r="AD197" s="155"/>
      <c r="AE197" s="151"/>
      <c r="AF197" s="152"/>
      <c r="AG197" s="153"/>
      <c r="AH197" s="156"/>
      <c r="AI197" s="155"/>
      <c r="AJ197" s="151"/>
      <c r="AK197" s="152"/>
      <c r="AL197" s="153"/>
      <c r="AM197" s="154"/>
      <c r="AN197" s="155"/>
    </row>
    <row r="198" spans="1:40" ht="18" customHeight="1">
      <c r="A198" s="89" t="str">
        <f>IF($C198&amp;$D198="","",COUNT($A$8:A197)+1)</f>
        <v/>
      </c>
      <c r="B198" s="90"/>
      <c r="C198" s="91"/>
      <c r="D198" s="91"/>
      <c r="E198" s="91"/>
      <c r="F198" s="92"/>
      <c r="G198" s="93"/>
      <c r="H198" s="94"/>
      <c r="I198" s="95"/>
      <c r="J198" s="96"/>
      <c r="K198" s="96"/>
      <c r="L198" s="96"/>
      <c r="M198" s="96"/>
      <c r="N198" s="97"/>
      <c r="O198" s="157"/>
      <c r="P198" s="158"/>
      <c r="Q198" s="159"/>
      <c r="R198" s="160"/>
      <c r="S198" s="161"/>
      <c r="T198" s="162"/>
      <c r="U198" s="158"/>
      <c r="V198" s="159"/>
      <c r="W198" s="160"/>
      <c r="X198" s="161"/>
      <c r="Y198" s="162"/>
      <c r="Z198" s="158"/>
      <c r="AA198" s="159"/>
      <c r="AB198" s="160"/>
      <c r="AC198" s="161"/>
      <c r="AD198" s="162"/>
      <c r="AE198" s="158"/>
      <c r="AF198" s="159"/>
      <c r="AG198" s="160"/>
      <c r="AH198" s="163"/>
      <c r="AI198" s="162"/>
      <c r="AJ198" s="158"/>
      <c r="AK198" s="159"/>
      <c r="AL198" s="160"/>
      <c r="AM198" s="161"/>
      <c r="AN198" s="162"/>
    </row>
    <row r="199" spans="1:40" ht="18" customHeight="1">
      <c r="A199" s="164" t="str">
        <f>IF($C199&amp;$D199="","",COUNT($A$8:A198)+1)</f>
        <v/>
      </c>
      <c r="B199" s="165"/>
      <c r="C199" s="166"/>
      <c r="D199" s="166"/>
      <c r="E199" s="166"/>
      <c r="F199" s="167"/>
      <c r="G199" s="168"/>
      <c r="H199" s="169"/>
      <c r="I199" s="170"/>
      <c r="J199" s="171"/>
      <c r="K199" s="171"/>
      <c r="L199" s="171"/>
      <c r="M199" s="171"/>
      <c r="N199" s="172"/>
      <c r="O199" s="173"/>
      <c r="P199" s="174"/>
      <c r="Q199" s="175"/>
      <c r="R199" s="176"/>
      <c r="S199" s="177"/>
      <c r="T199" s="178"/>
      <c r="U199" s="174"/>
      <c r="V199" s="175"/>
      <c r="W199" s="176"/>
      <c r="X199" s="177"/>
      <c r="Y199" s="178"/>
      <c r="Z199" s="174"/>
      <c r="AA199" s="175"/>
      <c r="AB199" s="176"/>
      <c r="AC199" s="177"/>
      <c r="AD199" s="178"/>
      <c r="AE199" s="174"/>
      <c r="AF199" s="175"/>
      <c r="AG199" s="176"/>
      <c r="AH199" s="179"/>
      <c r="AI199" s="178"/>
      <c r="AJ199" s="174"/>
      <c r="AK199" s="175"/>
      <c r="AL199" s="176"/>
      <c r="AM199" s="177"/>
      <c r="AN199" s="178"/>
    </row>
    <row r="200" spans="1:40" ht="18" customHeight="1">
      <c r="A200" s="164" t="str">
        <f>IF($C200&amp;$D200="","",COUNT($A$8:A199)+1)</f>
        <v/>
      </c>
      <c r="B200" s="165"/>
      <c r="C200" s="166"/>
      <c r="D200" s="166"/>
      <c r="E200" s="166"/>
      <c r="F200" s="167"/>
      <c r="G200" s="168"/>
      <c r="H200" s="169"/>
      <c r="I200" s="170"/>
      <c r="J200" s="171"/>
      <c r="K200" s="171"/>
      <c r="L200" s="171"/>
      <c r="M200" s="171"/>
      <c r="N200" s="172"/>
      <c r="O200" s="173"/>
      <c r="P200" s="174"/>
      <c r="Q200" s="175"/>
      <c r="R200" s="176"/>
      <c r="S200" s="177"/>
      <c r="T200" s="178"/>
      <c r="U200" s="174"/>
      <c r="V200" s="175"/>
      <c r="W200" s="176"/>
      <c r="X200" s="177"/>
      <c r="Y200" s="178"/>
      <c r="Z200" s="174"/>
      <c r="AA200" s="175"/>
      <c r="AB200" s="176"/>
      <c r="AC200" s="177"/>
      <c r="AD200" s="178"/>
      <c r="AE200" s="174"/>
      <c r="AF200" s="175"/>
      <c r="AG200" s="176"/>
      <c r="AH200" s="179"/>
      <c r="AI200" s="178"/>
      <c r="AJ200" s="174"/>
      <c r="AK200" s="175"/>
      <c r="AL200" s="176"/>
      <c r="AM200" s="177"/>
      <c r="AN200" s="178"/>
    </row>
    <row r="201" spans="1:40" ht="18" customHeight="1">
      <c r="A201" s="164" t="str">
        <f>IF($C201&amp;$D201="","",COUNT($A$8:A200)+1)</f>
        <v/>
      </c>
      <c r="B201" s="165"/>
      <c r="C201" s="166"/>
      <c r="D201" s="166"/>
      <c r="E201" s="166"/>
      <c r="F201" s="167"/>
      <c r="G201" s="168"/>
      <c r="H201" s="169"/>
      <c r="I201" s="170"/>
      <c r="J201" s="171"/>
      <c r="K201" s="171"/>
      <c r="L201" s="171"/>
      <c r="M201" s="171"/>
      <c r="N201" s="172"/>
      <c r="O201" s="173"/>
      <c r="P201" s="174"/>
      <c r="Q201" s="175"/>
      <c r="R201" s="176"/>
      <c r="S201" s="177"/>
      <c r="T201" s="178"/>
      <c r="U201" s="174"/>
      <c r="V201" s="175"/>
      <c r="W201" s="176"/>
      <c r="X201" s="177"/>
      <c r="Y201" s="178"/>
      <c r="Z201" s="174"/>
      <c r="AA201" s="175"/>
      <c r="AB201" s="176"/>
      <c r="AC201" s="177"/>
      <c r="AD201" s="178"/>
      <c r="AE201" s="174"/>
      <c r="AF201" s="175"/>
      <c r="AG201" s="176"/>
      <c r="AH201" s="179"/>
      <c r="AI201" s="178"/>
      <c r="AJ201" s="174"/>
      <c r="AK201" s="175"/>
      <c r="AL201" s="176"/>
      <c r="AM201" s="177"/>
      <c r="AN201" s="178"/>
    </row>
    <row r="202" spans="1:40" ht="18" customHeight="1">
      <c r="A202" s="141" t="str">
        <f>IF($C202&amp;$D202="","",COUNT($A$8:A201)+1)</f>
        <v/>
      </c>
      <c r="B202" s="142"/>
      <c r="C202" s="143"/>
      <c r="D202" s="143"/>
      <c r="E202" s="143"/>
      <c r="F202" s="144"/>
      <c r="G202" s="145"/>
      <c r="H202" s="146"/>
      <c r="I202" s="147"/>
      <c r="J202" s="148"/>
      <c r="K202" s="148"/>
      <c r="L202" s="148"/>
      <c r="M202" s="148"/>
      <c r="N202" s="149"/>
      <c r="O202" s="150"/>
      <c r="P202" s="151"/>
      <c r="Q202" s="152"/>
      <c r="R202" s="153"/>
      <c r="S202" s="154"/>
      <c r="T202" s="155"/>
      <c r="U202" s="151"/>
      <c r="V202" s="152"/>
      <c r="W202" s="153"/>
      <c r="X202" s="154"/>
      <c r="Y202" s="155"/>
      <c r="Z202" s="151"/>
      <c r="AA202" s="152"/>
      <c r="AB202" s="153"/>
      <c r="AC202" s="154"/>
      <c r="AD202" s="155"/>
      <c r="AE202" s="151"/>
      <c r="AF202" s="152"/>
      <c r="AG202" s="153"/>
      <c r="AH202" s="156"/>
      <c r="AI202" s="155"/>
      <c r="AJ202" s="151"/>
      <c r="AK202" s="152"/>
      <c r="AL202" s="153"/>
      <c r="AM202" s="154"/>
      <c r="AN202" s="155"/>
    </row>
    <row r="203" spans="1:40" ht="18" customHeight="1">
      <c r="A203" s="89" t="str">
        <f>IF($C203&amp;$D203="","",COUNT($A$8:A202)+1)</f>
        <v/>
      </c>
      <c r="B203" s="90"/>
      <c r="C203" s="91"/>
      <c r="D203" s="91"/>
      <c r="E203" s="91"/>
      <c r="F203" s="92"/>
      <c r="G203" s="93"/>
      <c r="H203" s="94"/>
      <c r="I203" s="95"/>
      <c r="J203" s="96"/>
      <c r="K203" s="96"/>
      <c r="L203" s="96"/>
      <c r="M203" s="96"/>
      <c r="N203" s="97"/>
      <c r="O203" s="157"/>
      <c r="P203" s="158"/>
      <c r="Q203" s="159"/>
      <c r="R203" s="160"/>
      <c r="S203" s="161"/>
      <c r="T203" s="162"/>
      <c r="U203" s="158"/>
      <c r="V203" s="159"/>
      <c r="W203" s="160"/>
      <c r="X203" s="161"/>
      <c r="Y203" s="162"/>
      <c r="Z203" s="158"/>
      <c r="AA203" s="159"/>
      <c r="AB203" s="160"/>
      <c r="AC203" s="161"/>
      <c r="AD203" s="162"/>
      <c r="AE203" s="158"/>
      <c r="AF203" s="159"/>
      <c r="AG203" s="160"/>
      <c r="AH203" s="163"/>
      <c r="AI203" s="162"/>
      <c r="AJ203" s="158"/>
      <c r="AK203" s="159"/>
      <c r="AL203" s="160"/>
      <c r="AM203" s="161"/>
      <c r="AN203" s="162"/>
    </row>
    <row r="204" spans="1:40" ht="18" customHeight="1">
      <c r="A204" s="164" t="str">
        <f>IF($C204&amp;$D204="","",COUNT($A$8:A203)+1)</f>
        <v/>
      </c>
      <c r="B204" s="165"/>
      <c r="C204" s="166"/>
      <c r="D204" s="166"/>
      <c r="E204" s="166"/>
      <c r="F204" s="167"/>
      <c r="G204" s="168"/>
      <c r="H204" s="169"/>
      <c r="I204" s="170"/>
      <c r="J204" s="171"/>
      <c r="K204" s="171"/>
      <c r="L204" s="171"/>
      <c r="M204" s="171"/>
      <c r="N204" s="172"/>
      <c r="O204" s="173"/>
      <c r="P204" s="174"/>
      <c r="Q204" s="175"/>
      <c r="R204" s="176"/>
      <c r="S204" s="177"/>
      <c r="T204" s="178"/>
      <c r="U204" s="174"/>
      <c r="V204" s="175"/>
      <c r="W204" s="176"/>
      <c r="X204" s="177"/>
      <c r="Y204" s="178"/>
      <c r="Z204" s="174"/>
      <c r="AA204" s="175"/>
      <c r="AB204" s="176"/>
      <c r="AC204" s="177"/>
      <c r="AD204" s="178"/>
      <c r="AE204" s="174"/>
      <c r="AF204" s="175"/>
      <c r="AG204" s="176"/>
      <c r="AH204" s="179"/>
      <c r="AI204" s="178"/>
      <c r="AJ204" s="174"/>
      <c r="AK204" s="175"/>
      <c r="AL204" s="176"/>
      <c r="AM204" s="177"/>
      <c r="AN204" s="178"/>
    </row>
    <row r="205" spans="1:40" ht="18" customHeight="1">
      <c r="A205" s="164" t="str">
        <f>IF($C205&amp;$D205="","",COUNT($A$8:A204)+1)</f>
        <v/>
      </c>
      <c r="B205" s="165"/>
      <c r="C205" s="166"/>
      <c r="D205" s="166"/>
      <c r="E205" s="166"/>
      <c r="F205" s="167"/>
      <c r="G205" s="168"/>
      <c r="H205" s="169"/>
      <c r="I205" s="170"/>
      <c r="J205" s="171"/>
      <c r="K205" s="171"/>
      <c r="L205" s="171"/>
      <c r="M205" s="171"/>
      <c r="N205" s="172"/>
      <c r="O205" s="173"/>
      <c r="P205" s="174"/>
      <c r="Q205" s="175"/>
      <c r="R205" s="176"/>
      <c r="S205" s="177"/>
      <c r="T205" s="178"/>
      <c r="U205" s="174"/>
      <c r="V205" s="175"/>
      <c r="W205" s="176"/>
      <c r="X205" s="177"/>
      <c r="Y205" s="178"/>
      <c r="Z205" s="174"/>
      <c r="AA205" s="175"/>
      <c r="AB205" s="176"/>
      <c r="AC205" s="177"/>
      <c r="AD205" s="178"/>
      <c r="AE205" s="174"/>
      <c r="AF205" s="175"/>
      <c r="AG205" s="176"/>
      <c r="AH205" s="179"/>
      <c r="AI205" s="178"/>
      <c r="AJ205" s="174"/>
      <c r="AK205" s="175"/>
      <c r="AL205" s="176"/>
      <c r="AM205" s="177"/>
      <c r="AN205" s="178"/>
    </row>
    <row r="206" spans="1:40" ht="18" customHeight="1">
      <c r="A206" s="164" t="str">
        <f>IF($C206&amp;$D206="","",COUNT($A$8:A205)+1)</f>
        <v/>
      </c>
      <c r="B206" s="165"/>
      <c r="C206" s="166"/>
      <c r="D206" s="166"/>
      <c r="E206" s="166"/>
      <c r="F206" s="167"/>
      <c r="G206" s="168"/>
      <c r="H206" s="169"/>
      <c r="I206" s="170"/>
      <c r="J206" s="171"/>
      <c r="K206" s="171"/>
      <c r="L206" s="171"/>
      <c r="M206" s="171"/>
      <c r="N206" s="172"/>
      <c r="O206" s="173"/>
      <c r="P206" s="174"/>
      <c r="Q206" s="175"/>
      <c r="R206" s="176"/>
      <c r="S206" s="177"/>
      <c r="T206" s="178"/>
      <c r="U206" s="174"/>
      <c r="V206" s="175"/>
      <c r="W206" s="176"/>
      <c r="X206" s="177"/>
      <c r="Y206" s="178"/>
      <c r="Z206" s="174"/>
      <c r="AA206" s="175"/>
      <c r="AB206" s="176"/>
      <c r="AC206" s="177"/>
      <c r="AD206" s="178"/>
      <c r="AE206" s="174"/>
      <c r="AF206" s="175"/>
      <c r="AG206" s="176"/>
      <c r="AH206" s="179"/>
      <c r="AI206" s="178"/>
      <c r="AJ206" s="174"/>
      <c r="AK206" s="175"/>
      <c r="AL206" s="176"/>
      <c r="AM206" s="177"/>
      <c r="AN206" s="178"/>
    </row>
    <row r="207" spans="1:40" ht="18" customHeight="1" thickBot="1">
      <c r="A207" s="181" t="str">
        <f>IF($C207&amp;$D207="","",COUNT($A$8:A206)+1)</f>
        <v/>
      </c>
      <c r="B207" s="182"/>
      <c r="C207" s="183"/>
      <c r="D207" s="183"/>
      <c r="E207" s="183"/>
      <c r="F207" s="184"/>
      <c r="G207" s="185"/>
      <c r="H207" s="186"/>
      <c r="I207" s="187"/>
      <c r="J207" s="188"/>
      <c r="K207" s="188"/>
      <c r="L207" s="188"/>
      <c r="M207" s="188"/>
      <c r="N207" s="189"/>
      <c r="O207" s="190"/>
      <c r="P207" s="191"/>
      <c r="Q207" s="192"/>
      <c r="R207" s="193"/>
      <c r="S207" s="194"/>
      <c r="T207" s="195"/>
      <c r="U207" s="191"/>
      <c r="V207" s="192"/>
      <c r="W207" s="193"/>
      <c r="X207" s="194"/>
      <c r="Y207" s="195"/>
      <c r="Z207" s="191"/>
      <c r="AA207" s="192"/>
      <c r="AB207" s="193"/>
      <c r="AC207" s="194"/>
      <c r="AD207" s="195"/>
      <c r="AE207" s="191"/>
      <c r="AF207" s="192"/>
      <c r="AG207" s="193"/>
      <c r="AH207" s="196"/>
      <c r="AI207" s="195"/>
      <c r="AJ207" s="191"/>
      <c r="AK207" s="192"/>
      <c r="AL207" s="193"/>
      <c r="AM207" s="194"/>
      <c r="AN207" s="195"/>
    </row>
  </sheetData>
  <sheetProtection password="8117" sheet="1"/>
  <mergeCells count="50">
    <mergeCell ref="X4:X5"/>
    <mergeCell ref="AN4:AN5"/>
    <mergeCell ref="Z4:Z5"/>
    <mergeCell ref="AA4:AB4"/>
    <mergeCell ref="AC4:AC5"/>
    <mergeCell ref="AD4:AD5"/>
    <mergeCell ref="AE4:AE5"/>
    <mergeCell ref="AF4:AG4"/>
    <mergeCell ref="AH4:AH5"/>
    <mergeCell ref="AI4:AI5"/>
    <mergeCell ref="AJ4:AJ5"/>
    <mergeCell ref="AK4:AL4"/>
    <mergeCell ref="AM4:AM5"/>
    <mergeCell ref="Q4:R4"/>
    <mergeCell ref="S4:S5"/>
    <mergeCell ref="T4:T5"/>
    <mergeCell ref="U4:U5"/>
    <mergeCell ref="V4:W4"/>
    <mergeCell ref="AM2:AN2"/>
    <mergeCell ref="A4:A5"/>
    <mergeCell ref="B4:B5"/>
    <mergeCell ref="C4:D4"/>
    <mergeCell ref="E4:F4"/>
    <mergeCell ref="G4:G5"/>
    <mergeCell ref="H4:H5"/>
    <mergeCell ref="I4:I5"/>
    <mergeCell ref="J4:J5"/>
    <mergeCell ref="K4:K5"/>
    <mergeCell ref="Y4:Y5"/>
    <mergeCell ref="L4:L5"/>
    <mergeCell ref="M4:M5"/>
    <mergeCell ref="N4:N5"/>
    <mergeCell ref="O4:O5"/>
    <mergeCell ref="P4:P5"/>
    <mergeCell ref="AM1:AN1"/>
    <mergeCell ref="A2:D2"/>
    <mergeCell ref="E2:F2"/>
    <mergeCell ref="G2:H2"/>
    <mergeCell ref="I2:J2"/>
    <mergeCell ref="K2:O2"/>
    <mergeCell ref="Q2:T2"/>
    <mergeCell ref="V2:Y2"/>
    <mergeCell ref="AA2:AD2"/>
    <mergeCell ref="AF2:AI2"/>
    <mergeCell ref="A1:D1"/>
    <mergeCell ref="E1:F1"/>
    <mergeCell ref="G1:O1"/>
    <mergeCell ref="Q1:T1"/>
    <mergeCell ref="V1:Y1"/>
    <mergeCell ref="AB1:AI1"/>
  </mergeCells>
  <phoneticPr fontId="1"/>
  <dataValidations count="7">
    <dataValidation type="list" allowBlank="1" showInputMessage="1" showErrorMessage="1" sqref="H8:H207 JD8:JD207 SZ8:SZ207 ACV8:ACV207 AMR8:AMR207 AWN8:AWN207 BGJ8:BGJ207 BQF8:BQF207 CAB8:CAB207 CJX8:CJX207 CTT8:CTT207 DDP8:DDP207 DNL8:DNL207 DXH8:DXH207 EHD8:EHD207 EQZ8:EQZ207 FAV8:FAV207 FKR8:FKR207 FUN8:FUN207 GEJ8:GEJ207 GOF8:GOF207 GYB8:GYB207 HHX8:HHX207 HRT8:HRT207 IBP8:IBP207 ILL8:ILL207 IVH8:IVH207 JFD8:JFD207 JOZ8:JOZ207 JYV8:JYV207 KIR8:KIR207 KSN8:KSN207 LCJ8:LCJ207 LMF8:LMF207 LWB8:LWB207 MFX8:MFX207 MPT8:MPT207 MZP8:MZP207 NJL8:NJL207 NTH8:NTH207 ODD8:ODD207 OMZ8:OMZ207 OWV8:OWV207 PGR8:PGR207 PQN8:PQN207 QAJ8:QAJ207 QKF8:QKF207 QUB8:QUB207 RDX8:RDX207 RNT8:RNT207 RXP8:RXP207 SHL8:SHL207 SRH8:SRH207 TBD8:TBD207 TKZ8:TKZ207 TUV8:TUV207 UER8:UER207 UON8:UON207 UYJ8:UYJ207 VIF8:VIF207 VSB8:VSB207 WBX8:WBX207 WLT8:WLT207 WVP8:WVP207 H65544:H65743 JD65544:JD65743 SZ65544:SZ65743 ACV65544:ACV65743 AMR65544:AMR65743 AWN65544:AWN65743 BGJ65544:BGJ65743 BQF65544:BQF65743 CAB65544:CAB65743 CJX65544:CJX65743 CTT65544:CTT65743 DDP65544:DDP65743 DNL65544:DNL65743 DXH65544:DXH65743 EHD65544:EHD65743 EQZ65544:EQZ65743 FAV65544:FAV65743 FKR65544:FKR65743 FUN65544:FUN65743 GEJ65544:GEJ65743 GOF65544:GOF65743 GYB65544:GYB65743 HHX65544:HHX65743 HRT65544:HRT65743 IBP65544:IBP65743 ILL65544:ILL65743 IVH65544:IVH65743 JFD65544:JFD65743 JOZ65544:JOZ65743 JYV65544:JYV65743 KIR65544:KIR65743 KSN65544:KSN65743 LCJ65544:LCJ65743 LMF65544:LMF65743 LWB65544:LWB65743 MFX65544:MFX65743 MPT65544:MPT65743 MZP65544:MZP65743 NJL65544:NJL65743 NTH65544:NTH65743 ODD65544:ODD65743 OMZ65544:OMZ65743 OWV65544:OWV65743 PGR65544:PGR65743 PQN65544:PQN65743 QAJ65544:QAJ65743 QKF65544:QKF65743 QUB65544:QUB65743 RDX65544:RDX65743 RNT65544:RNT65743 RXP65544:RXP65743 SHL65544:SHL65743 SRH65544:SRH65743 TBD65544:TBD65743 TKZ65544:TKZ65743 TUV65544:TUV65743 UER65544:UER65743 UON65544:UON65743 UYJ65544:UYJ65743 VIF65544:VIF65743 VSB65544:VSB65743 WBX65544:WBX65743 WLT65544:WLT65743 WVP65544:WVP65743 H131080:H131279 JD131080:JD131279 SZ131080:SZ131279 ACV131080:ACV131279 AMR131080:AMR131279 AWN131080:AWN131279 BGJ131080:BGJ131279 BQF131080:BQF131279 CAB131080:CAB131279 CJX131080:CJX131279 CTT131080:CTT131279 DDP131080:DDP131279 DNL131080:DNL131279 DXH131080:DXH131279 EHD131080:EHD131279 EQZ131080:EQZ131279 FAV131080:FAV131279 FKR131080:FKR131279 FUN131080:FUN131279 GEJ131080:GEJ131279 GOF131080:GOF131279 GYB131080:GYB131279 HHX131080:HHX131279 HRT131080:HRT131279 IBP131080:IBP131279 ILL131080:ILL131279 IVH131080:IVH131279 JFD131080:JFD131279 JOZ131080:JOZ131279 JYV131080:JYV131279 KIR131080:KIR131279 KSN131080:KSN131279 LCJ131080:LCJ131279 LMF131080:LMF131279 LWB131080:LWB131279 MFX131080:MFX131279 MPT131080:MPT131279 MZP131080:MZP131279 NJL131080:NJL131279 NTH131080:NTH131279 ODD131080:ODD131279 OMZ131080:OMZ131279 OWV131080:OWV131279 PGR131080:PGR131279 PQN131080:PQN131279 QAJ131080:QAJ131279 QKF131080:QKF131279 QUB131080:QUB131279 RDX131080:RDX131279 RNT131080:RNT131279 RXP131080:RXP131279 SHL131080:SHL131279 SRH131080:SRH131279 TBD131080:TBD131279 TKZ131080:TKZ131279 TUV131080:TUV131279 UER131080:UER131279 UON131080:UON131279 UYJ131080:UYJ131279 VIF131080:VIF131279 VSB131080:VSB131279 WBX131080:WBX131279 WLT131080:WLT131279 WVP131080:WVP131279 H196616:H196815 JD196616:JD196815 SZ196616:SZ196815 ACV196616:ACV196815 AMR196616:AMR196815 AWN196616:AWN196815 BGJ196616:BGJ196815 BQF196616:BQF196815 CAB196616:CAB196815 CJX196616:CJX196815 CTT196616:CTT196815 DDP196616:DDP196815 DNL196616:DNL196815 DXH196616:DXH196815 EHD196616:EHD196815 EQZ196616:EQZ196815 FAV196616:FAV196815 FKR196616:FKR196815 FUN196616:FUN196815 GEJ196616:GEJ196815 GOF196616:GOF196815 GYB196616:GYB196815 HHX196616:HHX196815 HRT196616:HRT196815 IBP196616:IBP196815 ILL196616:ILL196815 IVH196616:IVH196815 JFD196616:JFD196815 JOZ196616:JOZ196815 JYV196616:JYV196815 KIR196616:KIR196815 KSN196616:KSN196815 LCJ196616:LCJ196815 LMF196616:LMF196815 LWB196616:LWB196815 MFX196616:MFX196815 MPT196616:MPT196815 MZP196616:MZP196815 NJL196616:NJL196815 NTH196616:NTH196815 ODD196616:ODD196815 OMZ196616:OMZ196815 OWV196616:OWV196815 PGR196616:PGR196815 PQN196616:PQN196815 QAJ196616:QAJ196815 QKF196616:QKF196815 QUB196616:QUB196815 RDX196616:RDX196815 RNT196616:RNT196815 RXP196616:RXP196815 SHL196616:SHL196815 SRH196616:SRH196815 TBD196616:TBD196815 TKZ196616:TKZ196815 TUV196616:TUV196815 UER196616:UER196815 UON196616:UON196815 UYJ196616:UYJ196815 VIF196616:VIF196815 VSB196616:VSB196815 WBX196616:WBX196815 WLT196616:WLT196815 WVP196616:WVP196815 H262152:H262351 JD262152:JD262351 SZ262152:SZ262351 ACV262152:ACV262351 AMR262152:AMR262351 AWN262152:AWN262351 BGJ262152:BGJ262351 BQF262152:BQF262351 CAB262152:CAB262351 CJX262152:CJX262351 CTT262152:CTT262351 DDP262152:DDP262351 DNL262152:DNL262351 DXH262152:DXH262351 EHD262152:EHD262351 EQZ262152:EQZ262351 FAV262152:FAV262351 FKR262152:FKR262351 FUN262152:FUN262351 GEJ262152:GEJ262351 GOF262152:GOF262351 GYB262152:GYB262351 HHX262152:HHX262351 HRT262152:HRT262351 IBP262152:IBP262351 ILL262152:ILL262351 IVH262152:IVH262351 JFD262152:JFD262351 JOZ262152:JOZ262351 JYV262152:JYV262351 KIR262152:KIR262351 KSN262152:KSN262351 LCJ262152:LCJ262351 LMF262152:LMF262351 LWB262152:LWB262351 MFX262152:MFX262351 MPT262152:MPT262351 MZP262152:MZP262351 NJL262152:NJL262351 NTH262152:NTH262351 ODD262152:ODD262351 OMZ262152:OMZ262351 OWV262152:OWV262351 PGR262152:PGR262351 PQN262152:PQN262351 QAJ262152:QAJ262351 QKF262152:QKF262351 QUB262152:QUB262351 RDX262152:RDX262351 RNT262152:RNT262351 RXP262152:RXP262351 SHL262152:SHL262351 SRH262152:SRH262351 TBD262152:TBD262351 TKZ262152:TKZ262351 TUV262152:TUV262351 UER262152:UER262351 UON262152:UON262351 UYJ262152:UYJ262351 VIF262152:VIF262351 VSB262152:VSB262351 WBX262152:WBX262351 WLT262152:WLT262351 WVP262152:WVP262351 H327688:H327887 JD327688:JD327887 SZ327688:SZ327887 ACV327688:ACV327887 AMR327688:AMR327887 AWN327688:AWN327887 BGJ327688:BGJ327887 BQF327688:BQF327887 CAB327688:CAB327887 CJX327688:CJX327887 CTT327688:CTT327887 DDP327688:DDP327887 DNL327688:DNL327887 DXH327688:DXH327887 EHD327688:EHD327887 EQZ327688:EQZ327887 FAV327688:FAV327887 FKR327688:FKR327887 FUN327688:FUN327887 GEJ327688:GEJ327887 GOF327688:GOF327887 GYB327688:GYB327887 HHX327688:HHX327887 HRT327688:HRT327887 IBP327688:IBP327887 ILL327688:ILL327887 IVH327688:IVH327887 JFD327688:JFD327887 JOZ327688:JOZ327887 JYV327688:JYV327887 KIR327688:KIR327887 KSN327688:KSN327887 LCJ327688:LCJ327887 LMF327688:LMF327887 LWB327688:LWB327887 MFX327688:MFX327887 MPT327688:MPT327887 MZP327688:MZP327887 NJL327688:NJL327887 NTH327688:NTH327887 ODD327688:ODD327887 OMZ327688:OMZ327887 OWV327688:OWV327887 PGR327688:PGR327887 PQN327688:PQN327887 QAJ327688:QAJ327887 QKF327688:QKF327887 QUB327688:QUB327887 RDX327688:RDX327887 RNT327688:RNT327887 RXP327688:RXP327887 SHL327688:SHL327887 SRH327688:SRH327887 TBD327688:TBD327887 TKZ327688:TKZ327887 TUV327688:TUV327887 UER327688:UER327887 UON327688:UON327887 UYJ327688:UYJ327887 VIF327688:VIF327887 VSB327688:VSB327887 WBX327688:WBX327887 WLT327688:WLT327887 WVP327688:WVP327887 H393224:H393423 JD393224:JD393423 SZ393224:SZ393423 ACV393224:ACV393423 AMR393224:AMR393423 AWN393224:AWN393423 BGJ393224:BGJ393423 BQF393224:BQF393423 CAB393224:CAB393423 CJX393224:CJX393423 CTT393224:CTT393423 DDP393224:DDP393423 DNL393224:DNL393423 DXH393224:DXH393423 EHD393224:EHD393423 EQZ393224:EQZ393423 FAV393224:FAV393423 FKR393224:FKR393423 FUN393224:FUN393423 GEJ393224:GEJ393423 GOF393224:GOF393423 GYB393224:GYB393423 HHX393224:HHX393423 HRT393224:HRT393423 IBP393224:IBP393423 ILL393224:ILL393423 IVH393224:IVH393423 JFD393224:JFD393423 JOZ393224:JOZ393423 JYV393224:JYV393423 KIR393224:KIR393423 KSN393224:KSN393423 LCJ393224:LCJ393423 LMF393224:LMF393423 LWB393224:LWB393423 MFX393224:MFX393423 MPT393224:MPT393423 MZP393224:MZP393423 NJL393224:NJL393423 NTH393224:NTH393423 ODD393224:ODD393423 OMZ393224:OMZ393423 OWV393224:OWV393423 PGR393224:PGR393423 PQN393224:PQN393423 QAJ393224:QAJ393423 QKF393224:QKF393423 QUB393224:QUB393423 RDX393224:RDX393423 RNT393224:RNT393423 RXP393224:RXP393423 SHL393224:SHL393423 SRH393224:SRH393423 TBD393224:TBD393423 TKZ393224:TKZ393423 TUV393224:TUV393423 UER393224:UER393423 UON393224:UON393423 UYJ393224:UYJ393423 VIF393224:VIF393423 VSB393224:VSB393423 WBX393224:WBX393423 WLT393224:WLT393423 WVP393224:WVP393423 H458760:H458959 JD458760:JD458959 SZ458760:SZ458959 ACV458760:ACV458959 AMR458760:AMR458959 AWN458760:AWN458959 BGJ458760:BGJ458959 BQF458760:BQF458959 CAB458760:CAB458959 CJX458760:CJX458959 CTT458760:CTT458959 DDP458760:DDP458959 DNL458760:DNL458959 DXH458760:DXH458959 EHD458760:EHD458959 EQZ458760:EQZ458959 FAV458760:FAV458959 FKR458760:FKR458959 FUN458760:FUN458959 GEJ458760:GEJ458959 GOF458760:GOF458959 GYB458760:GYB458959 HHX458760:HHX458959 HRT458760:HRT458959 IBP458760:IBP458959 ILL458760:ILL458959 IVH458760:IVH458959 JFD458760:JFD458959 JOZ458760:JOZ458959 JYV458760:JYV458959 KIR458760:KIR458959 KSN458760:KSN458959 LCJ458760:LCJ458959 LMF458760:LMF458959 LWB458760:LWB458959 MFX458760:MFX458959 MPT458760:MPT458959 MZP458760:MZP458959 NJL458760:NJL458959 NTH458760:NTH458959 ODD458760:ODD458959 OMZ458760:OMZ458959 OWV458760:OWV458959 PGR458760:PGR458959 PQN458760:PQN458959 QAJ458760:QAJ458959 QKF458760:QKF458959 QUB458760:QUB458959 RDX458760:RDX458959 RNT458760:RNT458959 RXP458760:RXP458959 SHL458760:SHL458959 SRH458760:SRH458959 TBD458760:TBD458959 TKZ458760:TKZ458959 TUV458760:TUV458959 UER458760:UER458959 UON458760:UON458959 UYJ458760:UYJ458959 VIF458760:VIF458959 VSB458760:VSB458959 WBX458760:WBX458959 WLT458760:WLT458959 WVP458760:WVP458959 H524296:H524495 JD524296:JD524495 SZ524296:SZ524495 ACV524296:ACV524495 AMR524296:AMR524495 AWN524296:AWN524495 BGJ524296:BGJ524495 BQF524296:BQF524495 CAB524296:CAB524495 CJX524296:CJX524495 CTT524296:CTT524495 DDP524296:DDP524495 DNL524296:DNL524495 DXH524296:DXH524495 EHD524296:EHD524495 EQZ524296:EQZ524495 FAV524296:FAV524495 FKR524296:FKR524495 FUN524296:FUN524495 GEJ524296:GEJ524495 GOF524296:GOF524495 GYB524296:GYB524495 HHX524296:HHX524495 HRT524296:HRT524495 IBP524296:IBP524495 ILL524296:ILL524495 IVH524296:IVH524495 JFD524296:JFD524495 JOZ524296:JOZ524495 JYV524296:JYV524495 KIR524296:KIR524495 KSN524296:KSN524495 LCJ524296:LCJ524495 LMF524296:LMF524495 LWB524296:LWB524495 MFX524296:MFX524495 MPT524296:MPT524495 MZP524296:MZP524495 NJL524296:NJL524495 NTH524296:NTH524495 ODD524296:ODD524495 OMZ524296:OMZ524495 OWV524296:OWV524495 PGR524296:PGR524495 PQN524296:PQN524495 QAJ524296:QAJ524495 QKF524296:QKF524495 QUB524296:QUB524495 RDX524296:RDX524495 RNT524296:RNT524495 RXP524296:RXP524495 SHL524296:SHL524495 SRH524296:SRH524495 TBD524296:TBD524495 TKZ524296:TKZ524495 TUV524296:TUV524495 UER524296:UER524495 UON524296:UON524495 UYJ524296:UYJ524495 VIF524296:VIF524495 VSB524296:VSB524495 WBX524296:WBX524495 WLT524296:WLT524495 WVP524296:WVP524495 H589832:H590031 JD589832:JD590031 SZ589832:SZ590031 ACV589832:ACV590031 AMR589832:AMR590031 AWN589832:AWN590031 BGJ589832:BGJ590031 BQF589832:BQF590031 CAB589832:CAB590031 CJX589832:CJX590031 CTT589832:CTT590031 DDP589832:DDP590031 DNL589832:DNL590031 DXH589832:DXH590031 EHD589832:EHD590031 EQZ589832:EQZ590031 FAV589832:FAV590031 FKR589832:FKR590031 FUN589832:FUN590031 GEJ589832:GEJ590031 GOF589832:GOF590031 GYB589832:GYB590031 HHX589832:HHX590031 HRT589832:HRT590031 IBP589832:IBP590031 ILL589832:ILL590031 IVH589832:IVH590031 JFD589832:JFD590031 JOZ589832:JOZ590031 JYV589832:JYV590031 KIR589832:KIR590031 KSN589832:KSN590031 LCJ589832:LCJ590031 LMF589832:LMF590031 LWB589832:LWB590031 MFX589832:MFX590031 MPT589832:MPT590031 MZP589832:MZP590031 NJL589832:NJL590031 NTH589832:NTH590031 ODD589832:ODD590031 OMZ589832:OMZ590031 OWV589832:OWV590031 PGR589832:PGR590031 PQN589832:PQN590031 QAJ589832:QAJ590031 QKF589832:QKF590031 QUB589832:QUB590031 RDX589832:RDX590031 RNT589832:RNT590031 RXP589832:RXP590031 SHL589832:SHL590031 SRH589832:SRH590031 TBD589832:TBD590031 TKZ589832:TKZ590031 TUV589832:TUV590031 UER589832:UER590031 UON589832:UON590031 UYJ589832:UYJ590031 VIF589832:VIF590031 VSB589832:VSB590031 WBX589832:WBX590031 WLT589832:WLT590031 WVP589832:WVP590031 H655368:H655567 JD655368:JD655567 SZ655368:SZ655567 ACV655368:ACV655567 AMR655368:AMR655567 AWN655368:AWN655567 BGJ655368:BGJ655567 BQF655368:BQF655567 CAB655368:CAB655567 CJX655368:CJX655567 CTT655368:CTT655567 DDP655368:DDP655567 DNL655368:DNL655567 DXH655368:DXH655567 EHD655368:EHD655567 EQZ655368:EQZ655567 FAV655368:FAV655567 FKR655368:FKR655567 FUN655368:FUN655567 GEJ655368:GEJ655567 GOF655368:GOF655567 GYB655368:GYB655567 HHX655368:HHX655567 HRT655368:HRT655567 IBP655368:IBP655567 ILL655368:ILL655567 IVH655368:IVH655567 JFD655368:JFD655567 JOZ655368:JOZ655567 JYV655368:JYV655567 KIR655368:KIR655567 KSN655368:KSN655567 LCJ655368:LCJ655567 LMF655368:LMF655567 LWB655368:LWB655567 MFX655368:MFX655567 MPT655368:MPT655567 MZP655368:MZP655567 NJL655368:NJL655567 NTH655368:NTH655567 ODD655368:ODD655567 OMZ655368:OMZ655567 OWV655368:OWV655567 PGR655368:PGR655567 PQN655368:PQN655567 QAJ655368:QAJ655567 QKF655368:QKF655567 QUB655368:QUB655567 RDX655368:RDX655567 RNT655368:RNT655567 RXP655368:RXP655567 SHL655368:SHL655567 SRH655368:SRH655567 TBD655368:TBD655567 TKZ655368:TKZ655567 TUV655368:TUV655567 UER655368:UER655567 UON655368:UON655567 UYJ655368:UYJ655567 VIF655368:VIF655567 VSB655368:VSB655567 WBX655368:WBX655567 WLT655368:WLT655567 WVP655368:WVP655567 H720904:H721103 JD720904:JD721103 SZ720904:SZ721103 ACV720904:ACV721103 AMR720904:AMR721103 AWN720904:AWN721103 BGJ720904:BGJ721103 BQF720904:BQF721103 CAB720904:CAB721103 CJX720904:CJX721103 CTT720904:CTT721103 DDP720904:DDP721103 DNL720904:DNL721103 DXH720904:DXH721103 EHD720904:EHD721103 EQZ720904:EQZ721103 FAV720904:FAV721103 FKR720904:FKR721103 FUN720904:FUN721103 GEJ720904:GEJ721103 GOF720904:GOF721103 GYB720904:GYB721103 HHX720904:HHX721103 HRT720904:HRT721103 IBP720904:IBP721103 ILL720904:ILL721103 IVH720904:IVH721103 JFD720904:JFD721103 JOZ720904:JOZ721103 JYV720904:JYV721103 KIR720904:KIR721103 KSN720904:KSN721103 LCJ720904:LCJ721103 LMF720904:LMF721103 LWB720904:LWB721103 MFX720904:MFX721103 MPT720904:MPT721103 MZP720904:MZP721103 NJL720904:NJL721103 NTH720904:NTH721103 ODD720904:ODD721103 OMZ720904:OMZ721103 OWV720904:OWV721103 PGR720904:PGR721103 PQN720904:PQN721103 QAJ720904:QAJ721103 QKF720904:QKF721103 QUB720904:QUB721103 RDX720904:RDX721103 RNT720904:RNT721103 RXP720904:RXP721103 SHL720904:SHL721103 SRH720904:SRH721103 TBD720904:TBD721103 TKZ720904:TKZ721103 TUV720904:TUV721103 UER720904:UER721103 UON720904:UON721103 UYJ720904:UYJ721103 VIF720904:VIF721103 VSB720904:VSB721103 WBX720904:WBX721103 WLT720904:WLT721103 WVP720904:WVP721103 H786440:H786639 JD786440:JD786639 SZ786440:SZ786639 ACV786440:ACV786639 AMR786440:AMR786639 AWN786440:AWN786639 BGJ786440:BGJ786639 BQF786440:BQF786639 CAB786440:CAB786639 CJX786440:CJX786639 CTT786440:CTT786639 DDP786440:DDP786639 DNL786440:DNL786639 DXH786440:DXH786639 EHD786440:EHD786639 EQZ786440:EQZ786639 FAV786440:FAV786639 FKR786440:FKR786639 FUN786440:FUN786639 GEJ786440:GEJ786639 GOF786440:GOF786639 GYB786440:GYB786639 HHX786440:HHX786639 HRT786440:HRT786639 IBP786440:IBP786639 ILL786440:ILL786639 IVH786440:IVH786639 JFD786440:JFD786639 JOZ786440:JOZ786639 JYV786440:JYV786639 KIR786440:KIR786639 KSN786440:KSN786639 LCJ786440:LCJ786639 LMF786440:LMF786639 LWB786440:LWB786639 MFX786440:MFX786639 MPT786440:MPT786639 MZP786440:MZP786639 NJL786440:NJL786639 NTH786440:NTH786639 ODD786440:ODD786639 OMZ786440:OMZ786639 OWV786440:OWV786639 PGR786440:PGR786639 PQN786440:PQN786639 QAJ786440:QAJ786639 QKF786440:QKF786639 QUB786440:QUB786639 RDX786440:RDX786639 RNT786440:RNT786639 RXP786440:RXP786639 SHL786440:SHL786639 SRH786440:SRH786639 TBD786440:TBD786639 TKZ786440:TKZ786639 TUV786440:TUV786639 UER786440:UER786639 UON786440:UON786639 UYJ786440:UYJ786639 VIF786440:VIF786639 VSB786440:VSB786639 WBX786440:WBX786639 WLT786440:WLT786639 WVP786440:WVP786639 H851976:H852175 JD851976:JD852175 SZ851976:SZ852175 ACV851976:ACV852175 AMR851976:AMR852175 AWN851976:AWN852175 BGJ851976:BGJ852175 BQF851976:BQF852175 CAB851976:CAB852175 CJX851976:CJX852175 CTT851976:CTT852175 DDP851976:DDP852175 DNL851976:DNL852175 DXH851976:DXH852175 EHD851976:EHD852175 EQZ851976:EQZ852175 FAV851976:FAV852175 FKR851976:FKR852175 FUN851976:FUN852175 GEJ851976:GEJ852175 GOF851976:GOF852175 GYB851976:GYB852175 HHX851976:HHX852175 HRT851976:HRT852175 IBP851976:IBP852175 ILL851976:ILL852175 IVH851976:IVH852175 JFD851976:JFD852175 JOZ851976:JOZ852175 JYV851976:JYV852175 KIR851976:KIR852175 KSN851976:KSN852175 LCJ851976:LCJ852175 LMF851976:LMF852175 LWB851976:LWB852175 MFX851976:MFX852175 MPT851976:MPT852175 MZP851976:MZP852175 NJL851976:NJL852175 NTH851976:NTH852175 ODD851976:ODD852175 OMZ851976:OMZ852175 OWV851976:OWV852175 PGR851976:PGR852175 PQN851976:PQN852175 QAJ851976:QAJ852175 QKF851976:QKF852175 QUB851976:QUB852175 RDX851976:RDX852175 RNT851976:RNT852175 RXP851976:RXP852175 SHL851976:SHL852175 SRH851976:SRH852175 TBD851976:TBD852175 TKZ851976:TKZ852175 TUV851976:TUV852175 UER851976:UER852175 UON851976:UON852175 UYJ851976:UYJ852175 VIF851976:VIF852175 VSB851976:VSB852175 WBX851976:WBX852175 WLT851976:WLT852175 WVP851976:WVP852175 H917512:H917711 JD917512:JD917711 SZ917512:SZ917711 ACV917512:ACV917711 AMR917512:AMR917711 AWN917512:AWN917711 BGJ917512:BGJ917711 BQF917512:BQF917711 CAB917512:CAB917711 CJX917512:CJX917711 CTT917512:CTT917711 DDP917512:DDP917711 DNL917512:DNL917711 DXH917512:DXH917711 EHD917512:EHD917711 EQZ917512:EQZ917711 FAV917512:FAV917711 FKR917512:FKR917711 FUN917512:FUN917711 GEJ917512:GEJ917711 GOF917512:GOF917711 GYB917512:GYB917711 HHX917512:HHX917711 HRT917512:HRT917711 IBP917512:IBP917711 ILL917512:ILL917711 IVH917512:IVH917711 JFD917512:JFD917711 JOZ917512:JOZ917711 JYV917512:JYV917711 KIR917512:KIR917711 KSN917512:KSN917711 LCJ917512:LCJ917711 LMF917512:LMF917711 LWB917512:LWB917711 MFX917512:MFX917711 MPT917512:MPT917711 MZP917512:MZP917711 NJL917512:NJL917711 NTH917512:NTH917711 ODD917512:ODD917711 OMZ917512:OMZ917711 OWV917512:OWV917711 PGR917512:PGR917711 PQN917512:PQN917711 QAJ917512:QAJ917711 QKF917512:QKF917711 QUB917512:QUB917711 RDX917512:RDX917711 RNT917512:RNT917711 RXP917512:RXP917711 SHL917512:SHL917711 SRH917512:SRH917711 TBD917512:TBD917711 TKZ917512:TKZ917711 TUV917512:TUV917711 UER917512:UER917711 UON917512:UON917711 UYJ917512:UYJ917711 VIF917512:VIF917711 VSB917512:VSB917711 WBX917512:WBX917711 WLT917512:WLT917711 WVP917512:WVP917711 H983048:H983247 JD983048:JD983247 SZ983048:SZ983247 ACV983048:ACV983247 AMR983048:AMR983247 AWN983048:AWN983247 BGJ983048:BGJ983247 BQF983048:BQF983247 CAB983048:CAB983247 CJX983048:CJX983247 CTT983048:CTT983247 DDP983048:DDP983247 DNL983048:DNL983247 DXH983048:DXH983247 EHD983048:EHD983247 EQZ983048:EQZ983247 FAV983048:FAV983247 FKR983048:FKR983247 FUN983048:FUN983247 GEJ983048:GEJ983247 GOF983048:GOF983247 GYB983048:GYB983247 HHX983048:HHX983247 HRT983048:HRT983247 IBP983048:IBP983247 ILL983048:ILL983247 IVH983048:IVH983247 JFD983048:JFD983247 JOZ983048:JOZ983247 JYV983048:JYV983247 KIR983048:KIR983247 KSN983048:KSN983247 LCJ983048:LCJ983247 LMF983048:LMF983247 LWB983048:LWB983247 MFX983048:MFX983247 MPT983048:MPT983247 MZP983048:MZP983247 NJL983048:NJL983247 NTH983048:NTH983247 ODD983048:ODD983247 OMZ983048:OMZ983247 OWV983048:OWV983247 PGR983048:PGR983247 PQN983048:PQN983247 QAJ983048:QAJ983247 QKF983048:QKF983247 QUB983048:QUB983247 RDX983048:RDX983247 RNT983048:RNT983247 RXP983048:RXP983247 SHL983048:SHL983247 SRH983048:SRH983247 TBD983048:TBD983247 TKZ983048:TKZ983247 TUV983048:TUV983247 UER983048:UER983247 UON983048:UON983247 UYJ983048:UYJ983247 VIF983048:VIF983247 VSB983048:VSB983247 WBX983048:WBX983247 WLT983048:WLT983247 WVP983048:WVP983247" xr:uid="{B649BCBA-7564-453F-A212-BE530A7FAA54}">
      <formula1>種別</formula1>
    </dataValidation>
    <dataValidation type="list" allowBlank="1" showInputMessage="1" showErrorMessage="1" sqref="I6:I207 JE6:JE207 TA6:TA207 ACW6:ACW207 AMS6:AMS207 AWO6:AWO207 BGK6:BGK207 BQG6:BQG207 CAC6:CAC207 CJY6:CJY207 CTU6:CTU207 DDQ6:DDQ207 DNM6:DNM207 DXI6:DXI207 EHE6:EHE207 ERA6:ERA207 FAW6:FAW207 FKS6:FKS207 FUO6:FUO207 GEK6:GEK207 GOG6:GOG207 GYC6:GYC207 HHY6:HHY207 HRU6:HRU207 IBQ6:IBQ207 ILM6:ILM207 IVI6:IVI207 JFE6:JFE207 JPA6:JPA207 JYW6:JYW207 KIS6:KIS207 KSO6:KSO207 LCK6:LCK207 LMG6:LMG207 LWC6:LWC207 MFY6:MFY207 MPU6:MPU207 MZQ6:MZQ207 NJM6:NJM207 NTI6:NTI207 ODE6:ODE207 ONA6:ONA207 OWW6:OWW207 PGS6:PGS207 PQO6:PQO207 QAK6:QAK207 QKG6:QKG207 QUC6:QUC207 RDY6:RDY207 RNU6:RNU207 RXQ6:RXQ207 SHM6:SHM207 SRI6:SRI207 TBE6:TBE207 TLA6:TLA207 TUW6:TUW207 UES6:UES207 UOO6:UOO207 UYK6:UYK207 VIG6:VIG207 VSC6:VSC207 WBY6:WBY207 WLU6:WLU207 WVQ6:WVQ207 I65542:I65743 JE65542:JE65743 TA65542:TA65743 ACW65542:ACW65743 AMS65542:AMS65743 AWO65542:AWO65743 BGK65542:BGK65743 BQG65542:BQG65743 CAC65542:CAC65743 CJY65542:CJY65743 CTU65542:CTU65743 DDQ65542:DDQ65743 DNM65542:DNM65743 DXI65542:DXI65743 EHE65542:EHE65743 ERA65542:ERA65743 FAW65542:FAW65743 FKS65542:FKS65743 FUO65542:FUO65743 GEK65542:GEK65743 GOG65542:GOG65743 GYC65542:GYC65743 HHY65542:HHY65743 HRU65542:HRU65743 IBQ65542:IBQ65743 ILM65542:ILM65743 IVI65542:IVI65743 JFE65542:JFE65743 JPA65542:JPA65743 JYW65542:JYW65743 KIS65542:KIS65743 KSO65542:KSO65743 LCK65542:LCK65743 LMG65542:LMG65743 LWC65542:LWC65743 MFY65542:MFY65743 MPU65542:MPU65743 MZQ65542:MZQ65743 NJM65542:NJM65743 NTI65542:NTI65743 ODE65542:ODE65743 ONA65542:ONA65743 OWW65542:OWW65743 PGS65542:PGS65743 PQO65542:PQO65743 QAK65542:QAK65743 QKG65542:QKG65743 QUC65542:QUC65743 RDY65542:RDY65743 RNU65542:RNU65743 RXQ65542:RXQ65743 SHM65542:SHM65743 SRI65542:SRI65743 TBE65542:TBE65743 TLA65542:TLA65743 TUW65542:TUW65743 UES65542:UES65743 UOO65542:UOO65743 UYK65542:UYK65743 VIG65542:VIG65743 VSC65542:VSC65743 WBY65542:WBY65743 WLU65542:WLU65743 WVQ65542:WVQ65743 I131078:I131279 JE131078:JE131279 TA131078:TA131279 ACW131078:ACW131279 AMS131078:AMS131279 AWO131078:AWO131279 BGK131078:BGK131279 BQG131078:BQG131279 CAC131078:CAC131279 CJY131078:CJY131279 CTU131078:CTU131279 DDQ131078:DDQ131279 DNM131078:DNM131279 DXI131078:DXI131279 EHE131078:EHE131279 ERA131078:ERA131279 FAW131078:FAW131279 FKS131078:FKS131279 FUO131078:FUO131279 GEK131078:GEK131279 GOG131078:GOG131279 GYC131078:GYC131279 HHY131078:HHY131279 HRU131078:HRU131279 IBQ131078:IBQ131279 ILM131078:ILM131279 IVI131078:IVI131279 JFE131078:JFE131279 JPA131078:JPA131279 JYW131078:JYW131279 KIS131078:KIS131279 KSO131078:KSO131279 LCK131078:LCK131279 LMG131078:LMG131279 LWC131078:LWC131279 MFY131078:MFY131279 MPU131078:MPU131279 MZQ131078:MZQ131279 NJM131078:NJM131279 NTI131078:NTI131279 ODE131078:ODE131279 ONA131078:ONA131279 OWW131078:OWW131279 PGS131078:PGS131279 PQO131078:PQO131279 QAK131078:QAK131279 QKG131078:QKG131279 QUC131078:QUC131279 RDY131078:RDY131279 RNU131078:RNU131279 RXQ131078:RXQ131279 SHM131078:SHM131279 SRI131078:SRI131279 TBE131078:TBE131279 TLA131078:TLA131279 TUW131078:TUW131279 UES131078:UES131279 UOO131078:UOO131279 UYK131078:UYK131279 VIG131078:VIG131279 VSC131078:VSC131279 WBY131078:WBY131279 WLU131078:WLU131279 WVQ131078:WVQ131279 I196614:I196815 JE196614:JE196815 TA196614:TA196815 ACW196614:ACW196815 AMS196614:AMS196815 AWO196614:AWO196815 BGK196614:BGK196815 BQG196614:BQG196815 CAC196614:CAC196815 CJY196614:CJY196815 CTU196614:CTU196815 DDQ196614:DDQ196815 DNM196614:DNM196815 DXI196614:DXI196815 EHE196614:EHE196815 ERA196614:ERA196815 FAW196614:FAW196815 FKS196614:FKS196815 FUO196614:FUO196815 GEK196614:GEK196815 GOG196614:GOG196815 GYC196614:GYC196815 HHY196614:HHY196815 HRU196614:HRU196815 IBQ196614:IBQ196815 ILM196614:ILM196815 IVI196614:IVI196815 JFE196614:JFE196815 JPA196614:JPA196815 JYW196614:JYW196815 KIS196614:KIS196815 KSO196614:KSO196815 LCK196614:LCK196815 LMG196614:LMG196815 LWC196614:LWC196815 MFY196614:MFY196815 MPU196614:MPU196815 MZQ196614:MZQ196815 NJM196614:NJM196815 NTI196614:NTI196815 ODE196614:ODE196815 ONA196614:ONA196815 OWW196614:OWW196815 PGS196614:PGS196815 PQO196614:PQO196815 QAK196614:QAK196815 QKG196614:QKG196815 QUC196614:QUC196815 RDY196614:RDY196815 RNU196614:RNU196815 RXQ196614:RXQ196815 SHM196614:SHM196815 SRI196614:SRI196815 TBE196614:TBE196815 TLA196614:TLA196815 TUW196614:TUW196815 UES196614:UES196815 UOO196614:UOO196815 UYK196614:UYK196815 VIG196614:VIG196815 VSC196614:VSC196815 WBY196614:WBY196815 WLU196614:WLU196815 WVQ196614:WVQ196815 I262150:I262351 JE262150:JE262351 TA262150:TA262351 ACW262150:ACW262351 AMS262150:AMS262351 AWO262150:AWO262351 BGK262150:BGK262351 BQG262150:BQG262351 CAC262150:CAC262351 CJY262150:CJY262351 CTU262150:CTU262351 DDQ262150:DDQ262351 DNM262150:DNM262351 DXI262150:DXI262351 EHE262150:EHE262351 ERA262150:ERA262351 FAW262150:FAW262351 FKS262150:FKS262351 FUO262150:FUO262351 GEK262150:GEK262351 GOG262150:GOG262351 GYC262150:GYC262351 HHY262150:HHY262351 HRU262150:HRU262351 IBQ262150:IBQ262351 ILM262150:ILM262351 IVI262150:IVI262351 JFE262150:JFE262351 JPA262150:JPA262351 JYW262150:JYW262351 KIS262150:KIS262351 KSO262150:KSO262351 LCK262150:LCK262351 LMG262150:LMG262351 LWC262150:LWC262351 MFY262150:MFY262351 MPU262150:MPU262351 MZQ262150:MZQ262351 NJM262150:NJM262351 NTI262150:NTI262351 ODE262150:ODE262351 ONA262150:ONA262351 OWW262150:OWW262351 PGS262150:PGS262351 PQO262150:PQO262351 QAK262150:QAK262351 QKG262150:QKG262351 QUC262150:QUC262351 RDY262150:RDY262351 RNU262150:RNU262351 RXQ262150:RXQ262351 SHM262150:SHM262351 SRI262150:SRI262351 TBE262150:TBE262351 TLA262150:TLA262351 TUW262150:TUW262351 UES262150:UES262351 UOO262150:UOO262351 UYK262150:UYK262351 VIG262150:VIG262351 VSC262150:VSC262351 WBY262150:WBY262351 WLU262150:WLU262351 WVQ262150:WVQ262351 I327686:I327887 JE327686:JE327887 TA327686:TA327887 ACW327686:ACW327887 AMS327686:AMS327887 AWO327686:AWO327887 BGK327686:BGK327887 BQG327686:BQG327887 CAC327686:CAC327887 CJY327686:CJY327887 CTU327686:CTU327887 DDQ327686:DDQ327887 DNM327686:DNM327887 DXI327686:DXI327887 EHE327686:EHE327887 ERA327686:ERA327887 FAW327686:FAW327887 FKS327686:FKS327887 FUO327686:FUO327887 GEK327686:GEK327887 GOG327686:GOG327887 GYC327686:GYC327887 HHY327686:HHY327887 HRU327686:HRU327887 IBQ327686:IBQ327887 ILM327686:ILM327887 IVI327686:IVI327887 JFE327686:JFE327887 JPA327686:JPA327887 JYW327686:JYW327887 KIS327686:KIS327887 KSO327686:KSO327887 LCK327686:LCK327887 LMG327686:LMG327887 LWC327686:LWC327887 MFY327686:MFY327887 MPU327686:MPU327887 MZQ327686:MZQ327887 NJM327686:NJM327887 NTI327686:NTI327887 ODE327686:ODE327887 ONA327686:ONA327887 OWW327686:OWW327887 PGS327686:PGS327887 PQO327686:PQO327887 QAK327686:QAK327887 QKG327686:QKG327887 QUC327686:QUC327887 RDY327686:RDY327887 RNU327686:RNU327887 RXQ327686:RXQ327887 SHM327686:SHM327887 SRI327686:SRI327887 TBE327686:TBE327887 TLA327686:TLA327887 TUW327686:TUW327887 UES327686:UES327887 UOO327686:UOO327887 UYK327686:UYK327887 VIG327686:VIG327887 VSC327686:VSC327887 WBY327686:WBY327887 WLU327686:WLU327887 WVQ327686:WVQ327887 I393222:I393423 JE393222:JE393423 TA393222:TA393423 ACW393222:ACW393423 AMS393222:AMS393423 AWO393222:AWO393423 BGK393222:BGK393423 BQG393222:BQG393423 CAC393222:CAC393423 CJY393222:CJY393423 CTU393222:CTU393423 DDQ393222:DDQ393423 DNM393222:DNM393423 DXI393222:DXI393423 EHE393222:EHE393423 ERA393222:ERA393423 FAW393222:FAW393423 FKS393222:FKS393423 FUO393222:FUO393423 GEK393222:GEK393423 GOG393222:GOG393423 GYC393222:GYC393423 HHY393222:HHY393423 HRU393222:HRU393423 IBQ393222:IBQ393423 ILM393222:ILM393423 IVI393222:IVI393423 JFE393222:JFE393423 JPA393222:JPA393423 JYW393222:JYW393423 KIS393222:KIS393423 KSO393222:KSO393423 LCK393222:LCK393423 LMG393222:LMG393423 LWC393222:LWC393423 MFY393222:MFY393423 MPU393222:MPU393423 MZQ393222:MZQ393423 NJM393222:NJM393423 NTI393222:NTI393423 ODE393222:ODE393423 ONA393222:ONA393423 OWW393222:OWW393423 PGS393222:PGS393423 PQO393222:PQO393423 QAK393222:QAK393423 QKG393222:QKG393423 QUC393222:QUC393423 RDY393222:RDY393423 RNU393222:RNU393423 RXQ393222:RXQ393423 SHM393222:SHM393423 SRI393222:SRI393423 TBE393222:TBE393423 TLA393222:TLA393423 TUW393222:TUW393423 UES393222:UES393423 UOO393222:UOO393423 UYK393222:UYK393423 VIG393222:VIG393423 VSC393222:VSC393423 WBY393222:WBY393423 WLU393222:WLU393423 WVQ393222:WVQ393423 I458758:I458959 JE458758:JE458959 TA458758:TA458959 ACW458758:ACW458959 AMS458758:AMS458959 AWO458758:AWO458959 BGK458758:BGK458959 BQG458758:BQG458959 CAC458758:CAC458959 CJY458758:CJY458959 CTU458758:CTU458959 DDQ458758:DDQ458959 DNM458758:DNM458959 DXI458758:DXI458959 EHE458758:EHE458959 ERA458758:ERA458959 FAW458758:FAW458959 FKS458758:FKS458959 FUO458758:FUO458959 GEK458758:GEK458959 GOG458758:GOG458959 GYC458758:GYC458959 HHY458758:HHY458959 HRU458758:HRU458959 IBQ458758:IBQ458959 ILM458758:ILM458959 IVI458758:IVI458959 JFE458758:JFE458959 JPA458758:JPA458959 JYW458758:JYW458959 KIS458758:KIS458959 KSO458758:KSO458959 LCK458758:LCK458959 LMG458758:LMG458959 LWC458758:LWC458959 MFY458758:MFY458959 MPU458758:MPU458959 MZQ458758:MZQ458959 NJM458758:NJM458959 NTI458758:NTI458959 ODE458758:ODE458959 ONA458758:ONA458959 OWW458758:OWW458959 PGS458758:PGS458959 PQO458758:PQO458959 QAK458758:QAK458959 QKG458758:QKG458959 QUC458758:QUC458959 RDY458758:RDY458959 RNU458758:RNU458959 RXQ458758:RXQ458959 SHM458758:SHM458959 SRI458758:SRI458959 TBE458758:TBE458959 TLA458758:TLA458959 TUW458758:TUW458959 UES458758:UES458959 UOO458758:UOO458959 UYK458758:UYK458959 VIG458758:VIG458959 VSC458758:VSC458959 WBY458758:WBY458959 WLU458758:WLU458959 WVQ458758:WVQ458959 I524294:I524495 JE524294:JE524495 TA524294:TA524495 ACW524294:ACW524495 AMS524294:AMS524495 AWO524294:AWO524495 BGK524294:BGK524495 BQG524294:BQG524495 CAC524294:CAC524495 CJY524294:CJY524495 CTU524294:CTU524495 DDQ524294:DDQ524495 DNM524294:DNM524495 DXI524294:DXI524495 EHE524294:EHE524495 ERA524294:ERA524495 FAW524294:FAW524495 FKS524294:FKS524495 FUO524294:FUO524495 GEK524294:GEK524495 GOG524294:GOG524495 GYC524294:GYC524495 HHY524294:HHY524495 HRU524294:HRU524495 IBQ524294:IBQ524495 ILM524294:ILM524495 IVI524294:IVI524495 JFE524294:JFE524495 JPA524294:JPA524495 JYW524294:JYW524495 KIS524294:KIS524495 KSO524294:KSO524495 LCK524294:LCK524495 LMG524294:LMG524495 LWC524294:LWC524495 MFY524294:MFY524495 MPU524294:MPU524495 MZQ524294:MZQ524495 NJM524294:NJM524495 NTI524294:NTI524495 ODE524294:ODE524495 ONA524294:ONA524495 OWW524294:OWW524495 PGS524294:PGS524495 PQO524294:PQO524495 QAK524294:QAK524495 QKG524294:QKG524495 QUC524294:QUC524495 RDY524294:RDY524495 RNU524294:RNU524495 RXQ524294:RXQ524495 SHM524294:SHM524495 SRI524294:SRI524495 TBE524294:TBE524495 TLA524294:TLA524495 TUW524294:TUW524495 UES524294:UES524495 UOO524294:UOO524495 UYK524294:UYK524495 VIG524294:VIG524495 VSC524294:VSC524495 WBY524294:WBY524495 WLU524294:WLU524495 WVQ524294:WVQ524495 I589830:I590031 JE589830:JE590031 TA589830:TA590031 ACW589830:ACW590031 AMS589830:AMS590031 AWO589830:AWO590031 BGK589830:BGK590031 BQG589830:BQG590031 CAC589830:CAC590031 CJY589830:CJY590031 CTU589830:CTU590031 DDQ589830:DDQ590031 DNM589830:DNM590031 DXI589830:DXI590031 EHE589830:EHE590031 ERA589830:ERA590031 FAW589830:FAW590031 FKS589830:FKS590031 FUO589830:FUO590031 GEK589830:GEK590031 GOG589830:GOG590031 GYC589830:GYC590031 HHY589830:HHY590031 HRU589830:HRU590031 IBQ589830:IBQ590031 ILM589830:ILM590031 IVI589830:IVI590031 JFE589830:JFE590031 JPA589830:JPA590031 JYW589830:JYW590031 KIS589830:KIS590031 KSO589830:KSO590031 LCK589830:LCK590031 LMG589830:LMG590031 LWC589830:LWC590031 MFY589830:MFY590031 MPU589830:MPU590031 MZQ589830:MZQ590031 NJM589830:NJM590031 NTI589830:NTI590031 ODE589830:ODE590031 ONA589830:ONA590031 OWW589830:OWW590031 PGS589830:PGS590031 PQO589830:PQO590031 QAK589830:QAK590031 QKG589830:QKG590031 QUC589830:QUC590031 RDY589830:RDY590031 RNU589830:RNU590031 RXQ589830:RXQ590031 SHM589830:SHM590031 SRI589830:SRI590031 TBE589830:TBE590031 TLA589830:TLA590031 TUW589830:TUW590031 UES589830:UES590031 UOO589830:UOO590031 UYK589830:UYK590031 VIG589830:VIG590031 VSC589830:VSC590031 WBY589830:WBY590031 WLU589830:WLU590031 WVQ589830:WVQ590031 I655366:I655567 JE655366:JE655567 TA655366:TA655567 ACW655366:ACW655567 AMS655366:AMS655567 AWO655366:AWO655567 BGK655366:BGK655567 BQG655366:BQG655567 CAC655366:CAC655567 CJY655366:CJY655567 CTU655366:CTU655567 DDQ655366:DDQ655567 DNM655366:DNM655567 DXI655366:DXI655567 EHE655366:EHE655567 ERA655366:ERA655567 FAW655366:FAW655567 FKS655366:FKS655567 FUO655366:FUO655567 GEK655366:GEK655567 GOG655366:GOG655567 GYC655366:GYC655567 HHY655366:HHY655567 HRU655366:HRU655567 IBQ655366:IBQ655567 ILM655366:ILM655567 IVI655366:IVI655567 JFE655366:JFE655567 JPA655366:JPA655567 JYW655366:JYW655567 KIS655366:KIS655567 KSO655366:KSO655567 LCK655366:LCK655567 LMG655366:LMG655567 LWC655366:LWC655567 MFY655366:MFY655567 MPU655366:MPU655567 MZQ655366:MZQ655567 NJM655366:NJM655567 NTI655366:NTI655567 ODE655366:ODE655567 ONA655366:ONA655567 OWW655366:OWW655567 PGS655366:PGS655567 PQO655366:PQO655567 QAK655366:QAK655567 QKG655366:QKG655567 QUC655366:QUC655567 RDY655366:RDY655567 RNU655366:RNU655567 RXQ655366:RXQ655567 SHM655366:SHM655567 SRI655366:SRI655567 TBE655366:TBE655567 TLA655366:TLA655567 TUW655366:TUW655567 UES655366:UES655567 UOO655366:UOO655567 UYK655366:UYK655567 VIG655366:VIG655567 VSC655366:VSC655567 WBY655366:WBY655567 WLU655366:WLU655567 WVQ655366:WVQ655567 I720902:I721103 JE720902:JE721103 TA720902:TA721103 ACW720902:ACW721103 AMS720902:AMS721103 AWO720902:AWO721103 BGK720902:BGK721103 BQG720902:BQG721103 CAC720902:CAC721103 CJY720902:CJY721103 CTU720902:CTU721103 DDQ720902:DDQ721103 DNM720902:DNM721103 DXI720902:DXI721103 EHE720902:EHE721103 ERA720902:ERA721103 FAW720902:FAW721103 FKS720902:FKS721103 FUO720902:FUO721103 GEK720902:GEK721103 GOG720902:GOG721103 GYC720902:GYC721103 HHY720902:HHY721103 HRU720902:HRU721103 IBQ720902:IBQ721103 ILM720902:ILM721103 IVI720902:IVI721103 JFE720902:JFE721103 JPA720902:JPA721103 JYW720902:JYW721103 KIS720902:KIS721103 KSO720902:KSO721103 LCK720902:LCK721103 LMG720902:LMG721103 LWC720902:LWC721103 MFY720902:MFY721103 MPU720902:MPU721103 MZQ720902:MZQ721103 NJM720902:NJM721103 NTI720902:NTI721103 ODE720902:ODE721103 ONA720902:ONA721103 OWW720902:OWW721103 PGS720902:PGS721103 PQO720902:PQO721103 QAK720902:QAK721103 QKG720902:QKG721103 QUC720902:QUC721103 RDY720902:RDY721103 RNU720902:RNU721103 RXQ720902:RXQ721103 SHM720902:SHM721103 SRI720902:SRI721103 TBE720902:TBE721103 TLA720902:TLA721103 TUW720902:TUW721103 UES720902:UES721103 UOO720902:UOO721103 UYK720902:UYK721103 VIG720902:VIG721103 VSC720902:VSC721103 WBY720902:WBY721103 WLU720902:WLU721103 WVQ720902:WVQ721103 I786438:I786639 JE786438:JE786639 TA786438:TA786639 ACW786438:ACW786639 AMS786438:AMS786639 AWO786438:AWO786639 BGK786438:BGK786639 BQG786438:BQG786639 CAC786438:CAC786639 CJY786438:CJY786639 CTU786438:CTU786639 DDQ786438:DDQ786639 DNM786438:DNM786639 DXI786438:DXI786639 EHE786438:EHE786639 ERA786438:ERA786639 FAW786438:FAW786639 FKS786438:FKS786639 FUO786438:FUO786639 GEK786438:GEK786639 GOG786438:GOG786639 GYC786438:GYC786639 HHY786438:HHY786639 HRU786438:HRU786639 IBQ786438:IBQ786639 ILM786438:ILM786639 IVI786438:IVI786639 JFE786438:JFE786639 JPA786438:JPA786639 JYW786438:JYW786639 KIS786438:KIS786639 KSO786438:KSO786639 LCK786438:LCK786639 LMG786438:LMG786639 LWC786438:LWC786639 MFY786438:MFY786639 MPU786438:MPU786639 MZQ786438:MZQ786639 NJM786438:NJM786639 NTI786438:NTI786639 ODE786438:ODE786639 ONA786438:ONA786639 OWW786438:OWW786639 PGS786438:PGS786639 PQO786438:PQO786639 QAK786438:QAK786639 QKG786438:QKG786639 QUC786438:QUC786639 RDY786438:RDY786639 RNU786438:RNU786639 RXQ786438:RXQ786639 SHM786438:SHM786639 SRI786438:SRI786639 TBE786438:TBE786639 TLA786438:TLA786639 TUW786438:TUW786639 UES786438:UES786639 UOO786438:UOO786639 UYK786438:UYK786639 VIG786438:VIG786639 VSC786438:VSC786639 WBY786438:WBY786639 WLU786438:WLU786639 WVQ786438:WVQ786639 I851974:I852175 JE851974:JE852175 TA851974:TA852175 ACW851974:ACW852175 AMS851974:AMS852175 AWO851974:AWO852175 BGK851974:BGK852175 BQG851974:BQG852175 CAC851974:CAC852175 CJY851974:CJY852175 CTU851974:CTU852175 DDQ851974:DDQ852175 DNM851974:DNM852175 DXI851974:DXI852175 EHE851974:EHE852175 ERA851974:ERA852175 FAW851974:FAW852175 FKS851974:FKS852175 FUO851974:FUO852175 GEK851974:GEK852175 GOG851974:GOG852175 GYC851974:GYC852175 HHY851974:HHY852175 HRU851974:HRU852175 IBQ851974:IBQ852175 ILM851974:ILM852175 IVI851974:IVI852175 JFE851974:JFE852175 JPA851974:JPA852175 JYW851974:JYW852175 KIS851974:KIS852175 KSO851974:KSO852175 LCK851974:LCK852175 LMG851974:LMG852175 LWC851974:LWC852175 MFY851974:MFY852175 MPU851974:MPU852175 MZQ851974:MZQ852175 NJM851974:NJM852175 NTI851974:NTI852175 ODE851974:ODE852175 ONA851974:ONA852175 OWW851974:OWW852175 PGS851974:PGS852175 PQO851974:PQO852175 QAK851974:QAK852175 QKG851974:QKG852175 QUC851974:QUC852175 RDY851974:RDY852175 RNU851974:RNU852175 RXQ851974:RXQ852175 SHM851974:SHM852175 SRI851974:SRI852175 TBE851974:TBE852175 TLA851974:TLA852175 TUW851974:TUW852175 UES851974:UES852175 UOO851974:UOO852175 UYK851974:UYK852175 VIG851974:VIG852175 VSC851974:VSC852175 WBY851974:WBY852175 WLU851974:WLU852175 WVQ851974:WVQ852175 I917510:I917711 JE917510:JE917711 TA917510:TA917711 ACW917510:ACW917711 AMS917510:AMS917711 AWO917510:AWO917711 BGK917510:BGK917711 BQG917510:BQG917711 CAC917510:CAC917711 CJY917510:CJY917711 CTU917510:CTU917711 DDQ917510:DDQ917711 DNM917510:DNM917711 DXI917510:DXI917711 EHE917510:EHE917711 ERA917510:ERA917711 FAW917510:FAW917711 FKS917510:FKS917711 FUO917510:FUO917711 GEK917510:GEK917711 GOG917510:GOG917711 GYC917510:GYC917711 HHY917510:HHY917711 HRU917510:HRU917711 IBQ917510:IBQ917711 ILM917510:ILM917711 IVI917510:IVI917711 JFE917510:JFE917711 JPA917510:JPA917711 JYW917510:JYW917711 KIS917510:KIS917711 KSO917510:KSO917711 LCK917510:LCK917711 LMG917510:LMG917711 LWC917510:LWC917711 MFY917510:MFY917711 MPU917510:MPU917711 MZQ917510:MZQ917711 NJM917510:NJM917711 NTI917510:NTI917711 ODE917510:ODE917711 ONA917510:ONA917711 OWW917510:OWW917711 PGS917510:PGS917711 PQO917510:PQO917711 QAK917510:QAK917711 QKG917510:QKG917711 QUC917510:QUC917711 RDY917510:RDY917711 RNU917510:RNU917711 RXQ917510:RXQ917711 SHM917510:SHM917711 SRI917510:SRI917711 TBE917510:TBE917711 TLA917510:TLA917711 TUW917510:TUW917711 UES917510:UES917711 UOO917510:UOO917711 UYK917510:UYK917711 VIG917510:VIG917711 VSC917510:VSC917711 WBY917510:WBY917711 WLU917510:WLU917711 WVQ917510:WVQ917711 I983046:I983247 JE983046:JE983247 TA983046:TA983247 ACW983046:ACW983247 AMS983046:AMS983247 AWO983046:AWO983247 BGK983046:BGK983247 BQG983046:BQG983247 CAC983046:CAC983247 CJY983046:CJY983247 CTU983046:CTU983247 DDQ983046:DDQ983247 DNM983046:DNM983247 DXI983046:DXI983247 EHE983046:EHE983247 ERA983046:ERA983247 FAW983046:FAW983247 FKS983046:FKS983247 FUO983046:FUO983247 GEK983046:GEK983247 GOG983046:GOG983247 GYC983046:GYC983247 HHY983046:HHY983247 HRU983046:HRU983247 IBQ983046:IBQ983247 ILM983046:ILM983247 IVI983046:IVI983247 JFE983046:JFE983247 JPA983046:JPA983247 JYW983046:JYW983247 KIS983046:KIS983247 KSO983046:KSO983247 LCK983046:LCK983247 LMG983046:LMG983247 LWC983046:LWC983247 MFY983046:MFY983247 MPU983046:MPU983247 MZQ983046:MZQ983247 NJM983046:NJM983247 NTI983046:NTI983247 ODE983046:ODE983247 ONA983046:ONA983247 OWW983046:OWW983247 PGS983046:PGS983247 PQO983046:PQO983247 QAK983046:QAK983247 QKG983046:QKG983247 QUC983046:QUC983247 RDY983046:RDY983247 RNU983046:RNU983247 RXQ983046:RXQ983247 SHM983046:SHM983247 SRI983046:SRI983247 TBE983046:TBE983247 TLA983046:TLA983247 TUW983046:TUW983247 UES983046:UES983247 UOO983046:UOO983247 UYK983046:UYK983247 VIG983046:VIG983247 VSC983046:VSC983247 WBY983046:WBY983247 WLU983046:WLU983247 WVQ983046:WVQ983247" xr:uid="{1F4A0DD9-F512-4739-941B-CE08C5B6BDEE}">
      <formula1>"　,男,女"</formula1>
    </dataValidation>
    <dataValidation type="list" allowBlank="1" showInputMessage="1" showErrorMessage="1" sqref="N6:N207 JJ6:JJ207 TF6:TF207 ADB6:ADB207 AMX6:AMX207 AWT6:AWT207 BGP6:BGP207 BQL6:BQL207 CAH6:CAH207 CKD6:CKD207 CTZ6:CTZ207 DDV6:DDV207 DNR6:DNR207 DXN6:DXN207 EHJ6:EHJ207 ERF6:ERF207 FBB6:FBB207 FKX6:FKX207 FUT6:FUT207 GEP6:GEP207 GOL6:GOL207 GYH6:GYH207 HID6:HID207 HRZ6:HRZ207 IBV6:IBV207 ILR6:ILR207 IVN6:IVN207 JFJ6:JFJ207 JPF6:JPF207 JZB6:JZB207 KIX6:KIX207 KST6:KST207 LCP6:LCP207 LML6:LML207 LWH6:LWH207 MGD6:MGD207 MPZ6:MPZ207 MZV6:MZV207 NJR6:NJR207 NTN6:NTN207 ODJ6:ODJ207 ONF6:ONF207 OXB6:OXB207 PGX6:PGX207 PQT6:PQT207 QAP6:QAP207 QKL6:QKL207 QUH6:QUH207 RED6:RED207 RNZ6:RNZ207 RXV6:RXV207 SHR6:SHR207 SRN6:SRN207 TBJ6:TBJ207 TLF6:TLF207 TVB6:TVB207 UEX6:UEX207 UOT6:UOT207 UYP6:UYP207 VIL6:VIL207 VSH6:VSH207 WCD6:WCD207 WLZ6:WLZ207 WVV6:WVV207 N65542:N65743 JJ65542:JJ65743 TF65542:TF65743 ADB65542:ADB65743 AMX65542:AMX65743 AWT65542:AWT65743 BGP65542:BGP65743 BQL65542:BQL65743 CAH65542:CAH65743 CKD65542:CKD65743 CTZ65542:CTZ65743 DDV65542:DDV65743 DNR65542:DNR65743 DXN65542:DXN65743 EHJ65542:EHJ65743 ERF65542:ERF65743 FBB65542:FBB65743 FKX65542:FKX65743 FUT65542:FUT65743 GEP65542:GEP65743 GOL65542:GOL65743 GYH65542:GYH65743 HID65542:HID65743 HRZ65542:HRZ65743 IBV65542:IBV65743 ILR65542:ILR65743 IVN65542:IVN65743 JFJ65542:JFJ65743 JPF65542:JPF65743 JZB65542:JZB65743 KIX65542:KIX65743 KST65542:KST65743 LCP65542:LCP65743 LML65542:LML65743 LWH65542:LWH65743 MGD65542:MGD65743 MPZ65542:MPZ65743 MZV65542:MZV65743 NJR65542:NJR65743 NTN65542:NTN65743 ODJ65542:ODJ65743 ONF65542:ONF65743 OXB65542:OXB65743 PGX65542:PGX65743 PQT65542:PQT65743 QAP65542:QAP65743 QKL65542:QKL65743 QUH65542:QUH65743 RED65542:RED65743 RNZ65542:RNZ65743 RXV65542:RXV65743 SHR65542:SHR65743 SRN65542:SRN65743 TBJ65542:TBJ65743 TLF65542:TLF65743 TVB65542:TVB65743 UEX65542:UEX65743 UOT65542:UOT65743 UYP65542:UYP65743 VIL65542:VIL65743 VSH65542:VSH65743 WCD65542:WCD65743 WLZ65542:WLZ65743 WVV65542:WVV65743 N131078:N131279 JJ131078:JJ131279 TF131078:TF131279 ADB131078:ADB131279 AMX131078:AMX131279 AWT131078:AWT131279 BGP131078:BGP131279 BQL131078:BQL131279 CAH131078:CAH131279 CKD131078:CKD131279 CTZ131078:CTZ131279 DDV131078:DDV131279 DNR131078:DNR131279 DXN131078:DXN131279 EHJ131078:EHJ131279 ERF131078:ERF131279 FBB131078:FBB131279 FKX131078:FKX131279 FUT131078:FUT131279 GEP131078:GEP131279 GOL131078:GOL131279 GYH131078:GYH131279 HID131078:HID131279 HRZ131078:HRZ131279 IBV131078:IBV131279 ILR131078:ILR131279 IVN131078:IVN131279 JFJ131078:JFJ131279 JPF131078:JPF131279 JZB131078:JZB131279 KIX131078:KIX131279 KST131078:KST131279 LCP131078:LCP131279 LML131078:LML131279 LWH131078:LWH131279 MGD131078:MGD131279 MPZ131078:MPZ131279 MZV131078:MZV131279 NJR131078:NJR131279 NTN131078:NTN131279 ODJ131078:ODJ131279 ONF131078:ONF131279 OXB131078:OXB131279 PGX131078:PGX131279 PQT131078:PQT131279 QAP131078:QAP131279 QKL131078:QKL131279 QUH131078:QUH131279 RED131078:RED131279 RNZ131078:RNZ131279 RXV131078:RXV131279 SHR131078:SHR131279 SRN131078:SRN131279 TBJ131078:TBJ131279 TLF131078:TLF131279 TVB131078:TVB131279 UEX131078:UEX131279 UOT131078:UOT131279 UYP131078:UYP131279 VIL131078:VIL131279 VSH131078:VSH131279 WCD131078:WCD131279 WLZ131078:WLZ131279 WVV131078:WVV131279 N196614:N196815 JJ196614:JJ196815 TF196614:TF196815 ADB196614:ADB196815 AMX196614:AMX196815 AWT196614:AWT196815 BGP196614:BGP196815 BQL196614:BQL196815 CAH196614:CAH196815 CKD196614:CKD196815 CTZ196614:CTZ196815 DDV196614:DDV196815 DNR196614:DNR196815 DXN196614:DXN196815 EHJ196614:EHJ196815 ERF196614:ERF196815 FBB196614:FBB196815 FKX196614:FKX196815 FUT196614:FUT196815 GEP196614:GEP196815 GOL196614:GOL196815 GYH196614:GYH196815 HID196614:HID196815 HRZ196614:HRZ196815 IBV196614:IBV196815 ILR196614:ILR196815 IVN196614:IVN196815 JFJ196614:JFJ196815 JPF196614:JPF196815 JZB196614:JZB196815 KIX196614:KIX196815 KST196614:KST196815 LCP196614:LCP196815 LML196614:LML196815 LWH196614:LWH196815 MGD196614:MGD196815 MPZ196614:MPZ196815 MZV196614:MZV196815 NJR196614:NJR196815 NTN196614:NTN196815 ODJ196614:ODJ196815 ONF196614:ONF196815 OXB196614:OXB196815 PGX196614:PGX196815 PQT196614:PQT196815 QAP196614:QAP196815 QKL196614:QKL196815 QUH196614:QUH196815 RED196614:RED196815 RNZ196614:RNZ196815 RXV196614:RXV196815 SHR196614:SHR196815 SRN196614:SRN196815 TBJ196614:TBJ196815 TLF196614:TLF196815 TVB196614:TVB196815 UEX196614:UEX196815 UOT196614:UOT196815 UYP196614:UYP196815 VIL196614:VIL196815 VSH196614:VSH196815 WCD196614:WCD196815 WLZ196614:WLZ196815 WVV196614:WVV196815 N262150:N262351 JJ262150:JJ262351 TF262150:TF262351 ADB262150:ADB262351 AMX262150:AMX262351 AWT262150:AWT262351 BGP262150:BGP262351 BQL262150:BQL262351 CAH262150:CAH262351 CKD262150:CKD262351 CTZ262150:CTZ262351 DDV262150:DDV262351 DNR262150:DNR262351 DXN262150:DXN262351 EHJ262150:EHJ262351 ERF262150:ERF262351 FBB262150:FBB262351 FKX262150:FKX262351 FUT262150:FUT262351 GEP262150:GEP262351 GOL262150:GOL262351 GYH262150:GYH262351 HID262150:HID262351 HRZ262150:HRZ262351 IBV262150:IBV262351 ILR262150:ILR262351 IVN262150:IVN262351 JFJ262150:JFJ262351 JPF262150:JPF262351 JZB262150:JZB262351 KIX262150:KIX262351 KST262150:KST262351 LCP262150:LCP262351 LML262150:LML262351 LWH262150:LWH262351 MGD262150:MGD262351 MPZ262150:MPZ262351 MZV262150:MZV262351 NJR262150:NJR262351 NTN262150:NTN262351 ODJ262150:ODJ262351 ONF262150:ONF262351 OXB262150:OXB262351 PGX262150:PGX262351 PQT262150:PQT262351 QAP262150:QAP262351 QKL262150:QKL262351 QUH262150:QUH262351 RED262150:RED262351 RNZ262150:RNZ262351 RXV262150:RXV262351 SHR262150:SHR262351 SRN262150:SRN262351 TBJ262150:TBJ262351 TLF262150:TLF262351 TVB262150:TVB262351 UEX262150:UEX262351 UOT262150:UOT262351 UYP262150:UYP262351 VIL262150:VIL262351 VSH262150:VSH262351 WCD262150:WCD262351 WLZ262150:WLZ262351 WVV262150:WVV262351 N327686:N327887 JJ327686:JJ327887 TF327686:TF327887 ADB327686:ADB327887 AMX327686:AMX327887 AWT327686:AWT327887 BGP327686:BGP327887 BQL327686:BQL327887 CAH327686:CAH327887 CKD327686:CKD327887 CTZ327686:CTZ327887 DDV327686:DDV327887 DNR327686:DNR327887 DXN327686:DXN327887 EHJ327686:EHJ327887 ERF327686:ERF327887 FBB327686:FBB327887 FKX327686:FKX327887 FUT327686:FUT327887 GEP327686:GEP327887 GOL327686:GOL327887 GYH327686:GYH327887 HID327686:HID327887 HRZ327686:HRZ327887 IBV327686:IBV327887 ILR327686:ILR327887 IVN327686:IVN327887 JFJ327686:JFJ327887 JPF327686:JPF327887 JZB327686:JZB327887 KIX327686:KIX327887 KST327686:KST327887 LCP327686:LCP327887 LML327686:LML327887 LWH327686:LWH327887 MGD327686:MGD327887 MPZ327686:MPZ327887 MZV327686:MZV327887 NJR327686:NJR327887 NTN327686:NTN327887 ODJ327686:ODJ327887 ONF327686:ONF327887 OXB327686:OXB327887 PGX327686:PGX327887 PQT327686:PQT327887 QAP327686:QAP327887 QKL327686:QKL327887 QUH327686:QUH327887 RED327686:RED327887 RNZ327686:RNZ327887 RXV327686:RXV327887 SHR327686:SHR327887 SRN327686:SRN327887 TBJ327686:TBJ327887 TLF327686:TLF327887 TVB327686:TVB327887 UEX327686:UEX327887 UOT327686:UOT327887 UYP327686:UYP327887 VIL327686:VIL327887 VSH327686:VSH327887 WCD327686:WCD327887 WLZ327686:WLZ327887 WVV327686:WVV327887 N393222:N393423 JJ393222:JJ393423 TF393222:TF393423 ADB393222:ADB393423 AMX393222:AMX393423 AWT393222:AWT393423 BGP393222:BGP393423 BQL393222:BQL393423 CAH393222:CAH393423 CKD393222:CKD393423 CTZ393222:CTZ393423 DDV393222:DDV393423 DNR393222:DNR393423 DXN393222:DXN393423 EHJ393222:EHJ393423 ERF393222:ERF393423 FBB393222:FBB393423 FKX393222:FKX393423 FUT393222:FUT393423 GEP393222:GEP393423 GOL393222:GOL393423 GYH393222:GYH393423 HID393222:HID393423 HRZ393222:HRZ393423 IBV393222:IBV393423 ILR393222:ILR393423 IVN393222:IVN393423 JFJ393222:JFJ393423 JPF393222:JPF393423 JZB393222:JZB393423 KIX393222:KIX393423 KST393222:KST393423 LCP393222:LCP393423 LML393222:LML393423 LWH393222:LWH393423 MGD393222:MGD393423 MPZ393222:MPZ393423 MZV393222:MZV393423 NJR393222:NJR393423 NTN393222:NTN393423 ODJ393222:ODJ393423 ONF393222:ONF393423 OXB393222:OXB393423 PGX393222:PGX393423 PQT393222:PQT393423 QAP393222:QAP393423 QKL393222:QKL393423 QUH393222:QUH393423 RED393222:RED393423 RNZ393222:RNZ393423 RXV393222:RXV393423 SHR393222:SHR393423 SRN393222:SRN393423 TBJ393222:TBJ393423 TLF393222:TLF393423 TVB393222:TVB393423 UEX393222:UEX393423 UOT393222:UOT393423 UYP393222:UYP393423 VIL393222:VIL393423 VSH393222:VSH393423 WCD393222:WCD393423 WLZ393222:WLZ393423 WVV393222:WVV393423 N458758:N458959 JJ458758:JJ458959 TF458758:TF458959 ADB458758:ADB458959 AMX458758:AMX458959 AWT458758:AWT458959 BGP458758:BGP458959 BQL458758:BQL458959 CAH458758:CAH458959 CKD458758:CKD458959 CTZ458758:CTZ458959 DDV458758:DDV458959 DNR458758:DNR458959 DXN458758:DXN458959 EHJ458758:EHJ458959 ERF458758:ERF458959 FBB458758:FBB458959 FKX458758:FKX458959 FUT458758:FUT458959 GEP458758:GEP458959 GOL458758:GOL458959 GYH458758:GYH458959 HID458758:HID458959 HRZ458758:HRZ458959 IBV458758:IBV458959 ILR458758:ILR458959 IVN458758:IVN458959 JFJ458758:JFJ458959 JPF458758:JPF458959 JZB458758:JZB458959 KIX458758:KIX458959 KST458758:KST458959 LCP458758:LCP458959 LML458758:LML458959 LWH458758:LWH458959 MGD458758:MGD458959 MPZ458758:MPZ458959 MZV458758:MZV458959 NJR458758:NJR458959 NTN458758:NTN458959 ODJ458758:ODJ458959 ONF458758:ONF458959 OXB458758:OXB458959 PGX458758:PGX458959 PQT458758:PQT458959 QAP458758:QAP458959 QKL458758:QKL458959 QUH458758:QUH458959 RED458758:RED458959 RNZ458758:RNZ458959 RXV458758:RXV458959 SHR458758:SHR458959 SRN458758:SRN458959 TBJ458758:TBJ458959 TLF458758:TLF458959 TVB458758:TVB458959 UEX458758:UEX458959 UOT458758:UOT458959 UYP458758:UYP458959 VIL458758:VIL458959 VSH458758:VSH458959 WCD458758:WCD458959 WLZ458758:WLZ458959 WVV458758:WVV458959 N524294:N524495 JJ524294:JJ524495 TF524294:TF524495 ADB524294:ADB524495 AMX524294:AMX524495 AWT524294:AWT524495 BGP524294:BGP524495 BQL524294:BQL524495 CAH524294:CAH524495 CKD524294:CKD524495 CTZ524294:CTZ524495 DDV524294:DDV524495 DNR524294:DNR524495 DXN524294:DXN524495 EHJ524294:EHJ524495 ERF524294:ERF524495 FBB524294:FBB524495 FKX524294:FKX524495 FUT524294:FUT524495 GEP524294:GEP524495 GOL524294:GOL524495 GYH524294:GYH524495 HID524294:HID524495 HRZ524294:HRZ524495 IBV524294:IBV524495 ILR524294:ILR524495 IVN524294:IVN524495 JFJ524294:JFJ524495 JPF524294:JPF524495 JZB524294:JZB524495 KIX524294:KIX524495 KST524294:KST524495 LCP524294:LCP524495 LML524294:LML524495 LWH524294:LWH524495 MGD524294:MGD524495 MPZ524294:MPZ524495 MZV524294:MZV524495 NJR524294:NJR524495 NTN524294:NTN524495 ODJ524294:ODJ524495 ONF524294:ONF524495 OXB524294:OXB524495 PGX524294:PGX524495 PQT524294:PQT524495 QAP524294:QAP524495 QKL524294:QKL524495 QUH524294:QUH524495 RED524294:RED524495 RNZ524294:RNZ524495 RXV524294:RXV524495 SHR524294:SHR524495 SRN524294:SRN524495 TBJ524294:TBJ524495 TLF524294:TLF524495 TVB524294:TVB524495 UEX524294:UEX524495 UOT524294:UOT524495 UYP524294:UYP524495 VIL524294:VIL524495 VSH524294:VSH524495 WCD524294:WCD524495 WLZ524294:WLZ524495 WVV524294:WVV524495 N589830:N590031 JJ589830:JJ590031 TF589830:TF590031 ADB589830:ADB590031 AMX589830:AMX590031 AWT589830:AWT590031 BGP589830:BGP590031 BQL589830:BQL590031 CAH589830:CAH590031 CKD589830:CKD590031 CTZ589830:CTZ590031 DDV589830:DDV590031 DNR589830:DNR590031 DXN589830:DXN590031 EHJ589830:EHJ590031 ERF589830:ERF590031 FBB589830:FBB590031 FKX589830:FKX590031 FUT589830:FUT590031 GEP589830:GEP590031 GOL589830:GOL590031 GYH589830:GYH590031 HID589830:HID590031 HRZ589830:HRZ590031 IBV589830:IBV590031 ILR589830:ILR590031 IVN589830:IVN590031 JFJ589830:JFJ590031 JPF589830:JPF590031 JZB589830:JZB590031 KIX589830:KIX590031 KST589830:KST590031 LCP589830:LCP590031 LML589830:LML590031 LWH589830:LWH590031 MGD589830:MGD590031 MPZ589830:MPZ590031 MZV589830:MZV590031 NJR589830:NJR590031 NTN589830:NTN590031 ODJ589830:ODJ590031 ONF589830:ONF590031 OXB589830:OXB590031 PGX589830:PGX590031 PQT589830:PQT590031 QAP589830:QAP590031 QKL589830:QKL590031 QUH589830:QUH590031 RED589830:RED590031 RNZ589830:RNZ590031 RXV589830:RXV590031 SHR589830:SHR590031 SRN589830:SRN590031 TBJ589830:TBJ590031 TLF589830:TLF590031 TVB589830:TVB590031 UEX589830:UEX590031 UOT589830:UOT590031 UYP589830:UYP590031 VIL589830:VIL590031 VSH589830:VSH590031 WCD589830:WCD590031 WLZ589830:WLZ590031 WVV589830:WVV590031 N655366:N655567 JJ655366:JJ655567 TF655366:TF655567 ADB655366:ADB655567 AMX655366:AMX655567 AWT655366:AWT655567 BGP655366:BGP655567 BQL655366:BQL655567 CAH655366:CAH655567 CKD655366:CKD655567 CTZ655366:CTZ655567 DDV655366:DDV655567 DNR655366:DNR655567 DXN655366:DXN655567 EHJ655366:EHJ655567 ERF655366:ERF655567 FBB655366:FBB655567 FKX655366:FKX655567 FUT655366:FUT655567 GEP655366:GEP655567 GOL655366:GOL655567 GYH655366:GYH655567 HID655366:HID655567 HRZ655366:HRZ655567 IBV655366:IBV655567 ILR655366:ILR655567 IVN655366:IVN655567 JFJ655366:JFJ655567 JPF655366:JPF655567 JZB655366:JZB655567 KIX655366:KIX655567 KST655366:KST655567 LCP655366:LCP655567 LML655366:LML655567 LWH655366:LWH655567 MGD655366:MGD655567 MPZ655366:MPZ655567 MZV655366:MZV655567 NJR655366:NJR655567 NTN655366:NTN655567 ODJ655366:ODJ655567 ONF655366:ONF655567 OXB655366:OXB655567 PGX655366:PGX655567 PQT655366:PQT655567 QAP655366:QAP655567 QKL655366:QKL655567 QUH655366:QUH655567 RED655366:RED655567 RNZ655366:RNZ655567 RXV655366:RXV655567 SHR655366:SHR655567 SRN655366:SRN655567 TBJ655366:TBJ655567 TLF655366:TLF655567 TVB655366:TVB655567 UEX655366:UEX655567 UOT655366:UOT655567 UYP655366:UYP655567 VIL655366:VIL655567 VSH655366:VSH655567 WCD655366:WCD655567 WLZ655366:WLZ655567 WVV655366:WVV655567 N720902:N721103 JJ720902:JJ721103 TF720902:TF721103 ADB720902:ADB721103 AMX720902:AMX721103 AWT720902:AWT721103 BGP720902:BGP721103 BQL720902:BQL721103 CAH720902:CAH721103 CKD720902:CKD721103 CTZ720902:CTZ721103 DDV720902:DDV721103 DNR720902:DNR721103 DXN720902:DXN721103 EHJ720902:EHJ721103 ERF720902:ERF721103 FBB720902:FBB721103 FKX720902:FKX721103 FUT720902:FUT721103 GEP720902:GEP721103 GOL720902:GOL721103 GYH720902:GYH721103 HID720902:HID721103 HRZ720902:HRZ721103 IBV720902:IBV721103 ILR720902:ILR721103 IVN720902:IVN721103 JFJ720902:JFJ721103 JPF720902:JPF721103 JZB720902:JZB721103 KIX720902:KIX721103 KST720902:KST721103 LCP720902:LCP721103 LML720902:LML721103 LWH720902:LWH721103 MGD720902:MGD721103 MPZ720902:MPZ721103 MZV720902:MZV721103 NJR720902:NJR721103 NTN720902:NTN721103 ODJ720902:ODJ721103 ONF720902:ONF721103 OXB720902:OXB721103 PGX720902:PGX721103 PQT720902:PQT721103 QAP720902:QAP721103 QKL720902:QKL721103 QUH720902:QUH721103 RED720902:RED721103 RNZ720902:RNZ721103 RXV720902:RXV721103 SHR720902:SHR721103 SRN720902:SRN721103 TBJ720902:TBJ721103 TLF720902:TLF721103 TVB720902:TVB721103 UEX720902:UEX721103 UOT720902:UOT721103 UYP720902:UYP721103 VIL720902:VIL721103 VSH720902:VSH721103 WCD720902:WCD721103 WLZ720902:WLZ721103 WVV720902:WVV721103 N786438:N786639 JJ786438:JJ786639 TF786438:TF786639 ADB786438:ADB786639 AMX786438:AMX786639 AWT786438:AWT786639 BGP786438:BGP786639 BQL786438:BQL786639 CAH786438:CAH786639 CKD786438:CKD786639 CTZ786438:CTZ786639 DDV786438:DDV786639 DNR786438:DNR786639 DXN786438:DXN786639 EHJ786438:EHJ786639 ERF786438:ERF786639 FBB786438:FBB786639 FKX786438:FKX786639 FUT786438:FUT786639 GEP786438:GEP786639 GOL786438:GOL786639 GYH786438:GYH786639 HID786438:HID786639 HRZ786438:HRZ786639 IBV786438:IBV786639 ILR786438:ILR786639 IVN786438:IVN786639 JFJ786438:JFJ786639 JPF786438:JPF786639 JZB786438:JZB786639 KIX786438:KIX786639 KST786438:KST786639 LCP786438:LCP786639 LML786438:LML786639 LWH786438:LWH786639 MGD786438:MGD786639 MPZ786438:MPZ786639 MZV786438:MZV786639 NJR786438:NJR786639 NTN786438:NTN786639 ODJ786438:ODJ786639 ONF786438:ONF786639 OXB786438:OXB786639 PGX786438:PGX786639 PQT786438:PQT786639 QAP786438:QAP786639 QKL786438:QKL786639 QUH786438:QUH786639 RED786438:RED786639 RNZ786438:RNZ786639 RXV786438:RXV786639 SHR786438:SHR786639 SRN786438:SRN786639 TBJ786438:TBJ786639 TLF786438:TLF786639 TVB786438:TVB786639 UEX786438:UEX786639 UOT786438:UOT786639 UYP786438:UYP786639 VIL786438:VIL786639 VSH786438:VSH786639 WCD786438:WCD786639 WLZ786438:WLZ786639 WVV786438:WVV786639 N851974:N852175 JJ851974:JJ852175 TF851974:TF852175 ADB851974:ADB852175 AMX851974:AMX852175 AWT851974:AWT852175 BGP851974:BGP852175 BQL851974:BQL852175 CAH851974:CAH852175 CKD851974:CKD852175 CTZ851974:CTZ852175 DDV851974:DDV852175 DNR851974:DNR852175 DXN851974:DXN852175 EHJ851974:EHJ852175 ERF851974:ERF852175 FBB851974:FBB852175 FKX851974:FKX852175 FUT851974:FUT852175 GEP851974:GEP852175 GOL851974:GOL852175 GYH851974:GYH852175 HID851974:HID852175 HRZ851974:HRZ852175 IBV851974:IBV852175 ILR851974:ILR852175 IVN851974:IVN852175 JFJ851974:JFJ852175 JPF851974:JPF852175 JZB851974:JZB852175 KIX851974:KIX852175 KST851974:KST852175 LCP851974:LCP852175 LML851974:LML852175 LWH851974:LWH852175 MGD851974:MGD852175 MPZ851974:MPZ852175 MZV851974:MZV852175 NJR851974:NJR852175 NTN851974:NTN852175 ODJ851974:ODJ852175 ONF851974:ONF852175 OXB851974:OXB852175 PGX851974:PGX852175 PQT851974:PQT852175 QAP851974:QAP852175 QKL851974:QKL852175 QUH851974:QUH852175 RED851974:RED852175 RNZ851974:RNZ852175 RXV851974:RXV852175 SHR851974:SHR852175 SRN851974:SRN852175 TBJ851974:TBJ852175 TLF851974:TLF852175 TVB851974:TVB852175 UEX851974:UEX852175 UOT851974:UOT852175 UYP851974:UYP852175 VIL851974:VIL852175 VSH851974:VSH852175 WCD851974:WCD852175 WLZ851974:WLZ852175 WVV851974:WVV852175 N917510:N917711 JJ917510:JJ917711 TF917510:TF917711 ADB917510:ADB917711 AMX917510:AMX917711 AWT917510:AWT917711 BGP917510:BGP917711 BQL917510:BQL917711 CAH917510:CAH917711 CKD917510:CKD917711 CTZ917510:CTZ917711 DDV917510:DDV917711 DNR917510:DNR917711 DXN917510:DXN917711 EHJ917510:EHJ917711 ERF917510:ERF917711 FBB917510:FBB917711 FKX917510:FKX917711 FUT917510:FUT917711 GEP917510:GEP917711 GOL917510:GOL917711 GYH917510:GYH917711 HID917510:HID917711 HRZ917510:HRZ917711 IBV917510:IBV917711 ILR917510:ILR917711 IVN917510:IVN917711 JFJ917510:JFJ917711 JPF917510:JPF917711 JZB917510:JZB917711 KIX917510:KIX917711 KST917510:KST917711 LCP917510:LCP917711 LML917510:LML917711 LWH917510:LWH917711 MGD917510:MGD917711 MPZ917510:MPZ917711 MZV917510:MZV917711 NJR917510:NJR917711 NTN917510:NTN917711 ODJ917510:ODJ917711 ONF917510:ONF917711 OXB917510:OXB917711 PGX917510:PGX917711 PQT917510:PQT917711 QAP917510:QAP917711 QKL917510:QKL917711 QUH917510:QUH917711 RED917510:RED917711 RNZ917510:RNZ917711 RXV917510:RXV917711 SHR917510:SHR917711 SRN917510:SRN917711 TBJ917510:TBJ917711 TLF917510:TLF917711 TVB917510:TVB917711 UEX917510:UEX917711 UOT917510:UOT917711 UYP917510:UYP917711 VIL917510:VIL917711 VSH917510:VSH917711 WCD917510:WCD917711 WLZ917510:WLZ917711 WVV917510:WVV917711 N983046:N983247 JJ983046:JJ983247 TF983046:TF983247 ADB983046:ADB983247 AMX983046:AMX983247 AWT983046:AWT983247 BGP983046:BGP983247 BQL983046:BQL983247 CAH983046:CAH983247 CKD983046:CKD983247 CTZ983046:CTZ983247 DDV983046:DDV983247 DNR983046:DNR983247 DXN983046:DXN983247 EHJ983046:EHJ983247 ERF983046:ERF983247 FBB983046:FBB983247 FKX983046:FKX983247 FUT983046:FUT983247 GEP983046:GEP983247 GOL983046:GOL983247 GYH983046:GYH983247 HID983046:HID983247 HRZ983046:HRZ983247 IBV983046:IBV983247 ILR983046:ILR983247 IVN983046:IVN983247 JFJ983046:JFJ983247 JPF983046:JPF983247 JZB983046:JZB983247 KIX983046:KIX983247 KST983046:KST983247 LCP983046:LCP983247 LML983046:LML983247 LWH983046:LWH983247 MGD983046:MGD983247 MPZ983046:MPZ983247 MZV983046:MZV983247 NJR983046:NJR983247 NTN983046:NTN983247 ODJ983046:ODJ983247 ONF983046:ONF983247 OXB983046:OXB983247 PGX983046:PGX983247 PQT983046:PQT983247 QAP983046:QAP983247 QKL983046:QKL983247 QUH983046:QUH983247 RED983046:RED983247 RNZ983046:RNZ983247 RXV983046:RXV983247 SHR983046:SHR983247 SRN983046:SRN983247 TBJ983046:TBJ983247 TLF983046:TLF983247 TVB983046:TVB983247 UEX983046:UEX983247 UOT983046:UOT983247 UYP983046:UYP983247 VIL983046:VIL983247 VSH983046:VSH983247 WCD983046:WCD983247 WLZ983046:WLZ983247 WVV983046:WVV983247" xr:uid="{38EB3EAC-A80C-4A85-979B-82AB68FF1172}">
      <formula1>所属地</formula1>
    </dataValidation>
    <dataValidation type="list" allowBlank="1" showInputMessage="1" showErrorMessage="1" sqref="AM8:AM207 KI8:KI207 UE8:UE207 AEA8:AEA207 ANW8:ANW207 AXS8:AXS207 BHO8:BHO207 BRK8:BRK207 CBG8:CBG207 CLC8:CLC207 CUY8:CUY207 DEU8:DEU207 DOQ8:DOQ207 DYM8:DYM207 EII8:EII207 ESE8:ESE207 FCA8:FCA207 FLW8:FLW207 FVS8:FVS207 GFO8:GFO207 GPK8:GPK207 GZG8:GZG207 HJC8:HJC207 HSY8:HSY207 ICU8:ICU207 IMQ8:IMQ207 IWM8:IWM207 JGI8:JGI207 JQE8:JQE207 KAA8:KAA207 KJW8:KJW207 KTS8:KTS207 LDO8:LDO207 LNK8:LNK207 LXG8:LXG207 MHC8:MHC207 MQY8:MQY207 NAU8:NAU207 NKQ8:NKQ207 NUM8:NUM207 OEI8:OEI207 OOE8:OOE207 OYA8:OYA207 PHW8:PHW207 PRS8:PRS207 QBO8:QBO207 QLK8:QLK207 QVG8:QVG207 RFC8:RFC207 ROY8:ROY207 RYU8:RYU207 SIQ8:SIQ207 SSM8:SSM207 TCI8:TCI207 TME8:TME207 TWA8:TWA207 UFW8:UFW207 UPS8:UPS207 UZO8:UZO207 VJK8:VJK207 VTG8:VTG207 WDC8:WDC207 WMY8:WMY207 WWU8:WWU207 AM65544:AM65743 KI65544:KI65743 UE65544:UE65743 AEA65544:AEA65743 ANW65544:ANW65743 AXS65544:AXS65743 BHO65544:BHO65743 BRK65544:BRK65743 CBG65544:CBG65743 CLC65544:CLC65743 CUY65544:CUY65743 DEU65544:DEU65743 DOQ65544:DOQ65743 DYM65544:DYM65743 EII65544:EII65743 ESE65544:ESE65743 FCA65544:FCA65743 FLW65544:FLW65743 FVS65544:FVS65743 GFO65544:GFO65743 GPK65544:GPK65743 GZG65544:GZG65743 HJC65544:HJC65743 HSY65544:HSY65743 ICU65544:ICU65743 IMQ65544:IMQ65743 IWM65544:IWM65743 JGI65544:JGI65743 JQE65544:JQE65743 KAA65544:KAA65743 KJW65544:KJW65743 KTS65544:KTS65743 LDO65544:LDO65743 LNK65544:LNK65743 LXG65544:LXG65743 MHC65544:MHC65743 MQY65544:MQY65743 NAU65544:NAU65743 NKQ65544:NKQ65743 NUM65544:NUM65743 OEI65544:OEI65743 OOE65544:OOE65743 OYA65544:OYA65743 PHW65544:PHW65743 PRS65544:PRS65743 QBO65544:QBO65743 QLK65544:QLK65743 QVG65544:QVG65743 RFC65544:RFC65743 ROY65544:ROY65743 RYU65544:RYU65743 SIQ65544:SIQ65743 SSM65544:SSM65743 TCI65544:TCI65743 TME65544:TME65743 TWA65544:TWA65743 UFW65544:UFW65743 UPS65544:UPS65743 UZO65544:UZO65743 VJK65544:VJK65743 VTG65544:VTG65743 WDC65544:WDC65743 WMY65544:WMY65743 WWU65544:WWU65743 AM131080:AM131279 KI131080:KI131279 UE131080:UE131279 AEA131080:AEA131279 ANW131080:ANW131279 AXS131080:AXS131279 BHO131080:BHO131279 BRK131080:BRK131279 CBG131080:CBG131279 CLC131080:CLC131279 CUY131080:CUY131279 DEU131080:DEU131279 DOQ131080:DOQ131279 DYM131080:DYM131279 EII131080:EII131279 ESE131080:ESE131279 FCA131080:FCA131279 FLW131080:FLW131279 FVS131080:FVS131279 GFO131080:GFO131279 GPK131080:GPK131279 GZG131080:GZG131279 HJC131080:HJC131279 HSY131080:HSY131279 ICU131080:ICU131279 IMQ131080:IMQ131279 IWM131080:IWM131279 JGI131080:JGI131279 JQE131080:JQE131279 KAA131080:KAA131279 KJW131080:KJW131279 KTS131080:KTS131279 LDO131080:LDO131279 LNK131080:LNK131279 LXG131080:LXG131279 MHC131080:MHC131279 MQY131080:MQY131279 NAU131080:NAU131279 NKQ131080:NKQ131279 NUM131080:NUM131279 OEI131080:OEI131279 OOE131080:OOE131279 OYA131080:OYA131279 PHW131080:PHW131279 PRS131080:PRS131279 QBO131080:QBO131279 QLK131080:QLK131279 QVG131080:QVG131279 RFC131080:RFC131279 ROY131080:ROY131279 RYU131080:RYU131279 SIQ131080:SIQ131279 SSM131080:SSM131279 TCI131080:TCI131279 TME131080:TME131279 TWA131080:TWA131279 UFW131080:UFW131279 UPS131080:UPS131279 UZO131080:UZO131279 VJK131080:VJK131279 VTG131080:VTG131279 WDC131080:WDC131279 WMY131080:WMY131279 WWU131080:WWU131279 AM196616:AM196815 KI196616:KI196815 UE196616:UE196815 AEA196616:AEA196815 ANW196616:ANW196815 AXS196616:AXS196815 BHO196616:BHO196815 BRK196616:BRK196815 CBG196616:CBG196815 CLC196616:CLC196815 CUY196616:CUY196815 DEU196616:DEU196815 DOQ196616:DOQ196815 DYM196616:DYM196815 EII196616:EII196815 ESE196616:ESE196815 FCA196616:FCA196815 FLW196616:FLW196815 FVS196616:FVS196815 GFO196616:GFO196815 GPK196616:GPK196815 GZG196616:GZG196815 HJC196616:HJC196815 HSY196616:HSY196815 ICU196616:ICU196815 IMQ196616:IMQ196815 IWM196616:IWM196815 JGI196616:JGI196815 JQE196616:JQE196815 KAA196616:KAA196815 KJW196616:KJW196815 KTS196616:KTS196815 LDO196616:LDO196815 LNK196616:LNK196815 LXG196616:LXG196815 MHC196616:MHC196815 MQY196616:MQY196815 NAU196616:NAU196815 NKQ196616:NKQ196815 NUM196616:NUM196815 OEI196616:OEI196815 OOE196616:OOE196815 OYA196616:OYA196815 PHW196616:PHW196815 PRS196616:PRS196815 QBO196616:QBO196815 QLK196616:QLK196815 QVG196616:QVG196815 RFC196616:RFC196815 ROY196616:ROY196815 RYU196616:RYU196815 SIQ196616:SIQ196815 SSM196616:SSM196815 TCI196616:TCI196815 TME196616:TME196815 TWA196616:TWA196815 UFW196616:UFW196815 UPS196616:UPS196815 UZO196616:UZO196815 VJK196616:VJK196815 VTG196616:VTG196815 WDC196616:WDC196815 WMY196616:WMY196815 WWU196616:WWU196815 AM262152:AM262351 KI262152:KI262351 UE262152:UE262351 AEA262152:AEA262351 ANW262152:ANW262351 AXS262152:AXS262351 BHO262152:BHO262351 BRK262152:BRK262351 CBG262152:CBG262351 CLC262152:CLC262351 CUY262152:CUY262351 DEU262152:DEU262351 DOQ262152:DOQ262351 DYM262152:DYM262351 EII262152:EII262351 ESE262152:ESE262351 FCA262152:FCA262351 FLW262152:FLW262351 FVS262152:FVS262351 GFO262152:GFO262351 GPK262152:GPK262351 GZG262152:GZG262351 HJC262152:HJC262351 HSY262152:HSY262351 ICU262152:ICU262351 IMQ262152:IMQ262351 IWM262152:IWM262351 JGI262152:JGI262351 JQE262152:JQE262351 KAA262152:KAA262351 KJW262152:KJW262351 KTS262152:KTS262351 LDO262152:LDO262351 LNK262152:LNK262351 LXG262152:LXG262351 MHC262152:MHC262351 MQY262152:MQY262351 NAU262152:NAU262351 NKQ262152:NKQ262351 NUM262152:NUM262351 OEI262152:OEI262351 OOE262152:OOE262351 OYA262152:OYA262351 PHW262152:PHW262351 PRS262152:PRS262351 QBO262152:QBO262351 QLK262152:QLK262351 QVG262152:QVG262351 RFC262152:RFC262351 ROY262152:ROY262351 RYU262152:RYU262351 SIQ262152:SIQ262351 SSM262152:SSM262351 TCI262152:TCI262351 TME262152:TME262351 TWA262152:TWA262351 UFW262152:UFW262351 UPS262152:UPS262351 UZO262152:UZO262351 VJK262152:VJK262351 VTG262152:VTG262351 WDC262152:WDC262351 WMY262152:WMY262351 WWU262152:WWU262351 AM327688:AM327887 KI327688:KI327887 UE327688:UE327887 AEA327688:AEA327887 ANW327688:ANW327887 AXS327688:AXS327887 BHO327688:BHO327887 BRK327688:BRK327887 CBG327688:CBG327887 CLC327688:CLC327887 CUY327688:CUY327887 DEU327688:DEU327887 DOQ327688:DOQ327887 DYM327688:DYM327887 EII327688:EII327887 ESE327688:ESE327887 FCA327688:FCA327887 FLW327688:FLW327887 FVS327688:FVS327887 GFO327688:GFO327887 GPK327688:GPK327887 GZG327688:GZG327887 HJC327688:HJC327887 HSY327688:HSY327887 ICU327688:ICU327887 IMQ327688:IMQ327887 IWM327688:IWM327887 JGI327688:JGI327887 JQE327688:JQE327887 KAA327688:KAA327887 KJW327688:KJW327887 KTS327688:KTS327887 LDO327688:LDO327887 LNK327688:LNK327887 LXG327688:LXG327887 MHC327688:MHC327887 MQY327688:MQY327887 NAU327688:NAU327887 NKQ327688:NKQ327887 NUM327688:NUM327887 OEI327688:OEI327887 OOE327688:OOE327887 OYA327688:OYA327887 PHW327688:PHW327887 PRS327688:PRS327887 QBO327688:QBO327887 QLK327688:QLK327887 QVG327688:QVG327887 RFC327688:RFC327887 ROY327688:ROY327887 RYU327688:RYU327887 SIQ327688:SIQ327887 SSM327688:SSM327887 TCI327688:TCI327887 TME327688:TME327887 TWA327688:TWA327887 UFW327688:UFW327887 UPS327688:UPS327887 UZO327688:UZO327887 VJK327688:VJK327887 VTG327688:VTG327887 WDC327688:WDC327887 WMY327688:WMY327887 WWU327688:WWU327887 AM393224:AM393423 KI393224:KI393423 UE393224:UE393423 AEA393224:AEA393423 ANW393224:ANW393423 AXS393224:AXS393423 BHO393224:BHO393423 BRK393224:BRK393423 CBG393224:CBG393423 CLC393224:CLC393423 CUY393224:CUY393423 DEU393224:DEU393423 DOQ393224:DOQ393423 DYM393224:DYM393423 EII393224:EII393423 ESE393224:ESE393423 FCA393224:FCA393423 FLW393224:FLW393423 FVS393224:FVS393423 GFO393224:GFO393423 GPK393224:GPK393423 GZG393224:GZG393423 HJC393224:HJC393423 HSY393224:HSY393423 ICU393224:ICU393423 IMQ393224:IMQ393423 IWM393224:IWM393423 JGI393224:JGI393423 JQE393224:JQE393423 KAA393224:KAA393423 KJW393224:KJW393423 KTS393224:KTS393423 LDO393224:LDO393423 LNK393224:LNK393423 LXG393224:LXG393423 MHC393224:MHC393423 MQY393224:MQY393423 NAU393224:NAU393423 NKQ393224:NKQ393423 NUM393224:NUM393423 OEI393224:OEI393423 OOE393224:OOE393423 OYA393224:OYA393423 PHW393224:PHW393423 PRS393224:PRS393423 QBO393224:QBO393423 QLK393224:QLK393423 QVG393224:QVG393423 RFC393224:RFC393423 ROY393224:ROY393423 RYU393224:RYU393423 SIQ393224:SIQ393423 SSM393224:SSM393423 TCI393224:TCI393423 TME393224:TME393423 TWA393224:TWA393423 UFW393224:UFW393423 UPS393224:UPS393423 UZO393224:UZO393423 VJK393224:VJK393423 VTG393224:VTG393423 WDC393224:WDC393423 WMY393224:WMY393423 WWU393224:WWU393423 AM458760:AM458959 KI458760:KI458959 UE458760:UE458959 AEA458760:AEA458959 ANW458760:ANW458959 AXS458760:AXS458959 BHO458760:BHO458959 BRK458760:BRK458959 CBG458760:CBG458959 CLC458760:CLC458959 CUY458760:CUY458959 DEU458760:DEU458959 DOQ458760:DOQ458959 DYM458760:DYM458959 EII458760:EII458959 ESE458760:ESE458959 FCA458760:FCA458959 FLW458760:FLW458959 FVS458760:FVS458959 GFO458760:GFO458959 GPK458760:GPK458959 GZG458760:GZG458959 HJC458760:HJC458959 HSY458760:HSY458959 ICU458760:ICU458959 IMQ458760:IMQ458959 IWM458760:IWM458959 JGI458760:JGI458959 JQE458760:JQE458959 KAA458760:KAA458959 KJW458760:KJW458959 KTS458760:KTS458959 LDO458760:LDO458959 LNK458760:LNK458959 LXG458760:LXG458959 MHC458760:MHC458959 MQY458760:MQY458959 NAU458760:NAU458959 NKQ458760:NKQ458959 NUM458760:NUM458959 OEI458760:OEI458959 OOE458760:OOE458959 OYA458760:OYA458959 PHW458760:PHW458959 PRS458760:PRS458959 QBO458760:QBO458959 QLK458760:QLK458959 QVG458760:QVG458959 RFC458760:RFC458959 ROY458760:ROY458959 RYU458760:RYU458959 SIQ458760:SIQ458959 SSM458760:SSM458959 TCI458760:TCI458959 TME458760:TME458959 TWA458760:TWA458959 UFW458760:UFW458959 UPS458760:UPS458959 UZO458760:UZO458959 VJK458760:VJK458959 VTG458760:VTG458959 WDC458760:WDC458959 WMY458760:WMY458959 WWU458760:WWU458959 AM524296:AM524495 KI524296:KI524495 UE524296:UE524495 AEA524296:AEA524495 ANW524296:ANW524495 AXS524296:AXS524495 BHO524296:BHO524495 BRK524296:BRK524495 CBG524296:CBG524495 CLC524296:CLC524495 CUY524296:CUY524495 DEU524296:DEU524495 DOQ524296:DOQ524495 DYM524296:DYM524495 EII524296:EII524495 ESE524296:ESE524495 FCA524296:FCA524495 FLW524296:FLW524495 FVS524296:FVS524495 GFO524296:GFO524495 GPK524296:GPK524495 GZG524296:GZG524495 HJC524296:HJC524495 HSY524296:HSY524495 ICU524296:ICU524495 IMQ524296:IMQ524495 IWM524296:IWM524495 JGI524296:JGI524495 JQE524296:JQE524495 KAA524296:KAA524495 KJW524296:KJW524495 KTS524296:KTS524495 LDO524296:LDO524495 LNK524296:LNK524495 LXG524296:LXG524495 MHC524296:MHC524495 MQY524296:MQY524495 NAU524296:NAU524495 NKQ524296:NKQ524495 NUM524296:NUM524495 OEI524296:OEI524495 OOE524296:OOE524495 OYA524296:OYA524495 PHW524296:PHW524495 PRS524296:PRS524495 QBO524296:QBO524495 QLK524296:QLK524495 QVG524296:QVG524495 RFC524296:RFC524495 ROY524296:ROY524495 RYU524296:RYU524495 SIQ524296:SIQ524495 SSM524296:SSM524495 TCI524296:TCI524495 TME524296:TME524495 TWA524296:TWA524495 UFW524296:UFW524495 UPS524296:UPS524495 UZO524296:UZO524495 VJK524296:VJK524495 VTG524296:VTG524495 WDC524296:WDC524495 WMY524296:WMY524495 WWU524296:WWU524495 AM589832:AM590031 KI589832:KI590031 UE589832:UE590031 AEA589832:AEA590031 ANW589832:ANW590031 AXS589832:AXS590031 BHO589832:BHO590031 BRK589832:BRK590031 CBG589832:CBG590031 CLC589832:CLC590031 CUY589832:CUY590031 DEU589832:DEU590031 DOQ589832:DOQ590031 DYM589832:DYM590031 EII589832:EII590031 ESE589832:ESE590031 FCA589832:FCA590031 FLW589832:FLW590031 FVS589832:FVS590031 GFO589832:GFO590031 GPK589832:GPK590031 GZG589832:GZG590031 HJC589832:HJC590031 HSY589832:HSY590031 ICU589832:ICU590031 IMQ589832:IMQ590031 IWM589832:IWM590031 JGI589832:JGI590031 JQE589832:JQE590031 KAA589832:KAA590031 KJW589832:KJW590031 KTS589832:KTS590031 LDO589832:LDO590031 LNK589832:LNK590031 LXG589832:LXG590031 MHC589832:MHC590031 MQY589832:MQY590031 NAU589832:NAU590031 NKQ589832:NKQ590031 NUM589832:NUM590031 OEI589832:OEI590031 OOE589832:OOE590031 OYA589832:OYA590031 PHW589832:PHW590031 PRS589832:PRS590031 QBO589832:QBO590031 QLK589832:QLK590031 QVG589832:QVG590031 RFC589832:RFC590031 ROY589832:ROY590031 RYU589832:RYU590031 SIQ589832:SIQ590031 SSM589832:SSM590031 TCI589832:TCI590031 TME589832:TME590031 TWA589832:TWA590031 UFW589832:UFW590031 UPS589832:UPS590031 UZO589832:UZO590031 VJK589832:VJK590031 VTG589832:VTG590031 WDC589832:WDC590031 WMY589832:WMY590031 WWU589832:WWU590031 AM655368:AM655567 KI655368:KI655567 UE655368:UE655567 AEA655368:AEA655567 ANW655368:ANW655567 AXS655368:AXS655567 BHO655368:BHO655567 BRK655368:BRK655567 CBG655368:CBG655567 CLC655368:CLC655567 CUY655368:CUY655567 DEU655368:DEU655567 DOQ655368:DOQ655567 DYM655368:DYM655567 EII655368:EII655567 ESE655368:ESE655567 FCA655368:FCA655567 FLW655368:FLW655567 FVS655368:FVS655567 GFO655368:GFO655567 GPK655368:GPK655567 GZG655368:GZG655567 HJC655368:HJC655567 HSY655368:HSY655567 ICU655368:ICU655567 IMQ655368:IMQ655567 IWM655368:IWM655567 JGI655368:JGI655567 JQE655368:JQE655567 KAA655368:KAA655567 KJW655368:KJW655567 KTS655368:KTS655567 LDO655368:LDO655567 LNK655368:LNK655567 LXG655368:LXG655567 MHC655368:MHC655567 MQY655368:MQY655567 NAU655368:NAU655567 NKQ655368:NKQ655567 NUM655368:NUM655567 OEI655368:OEI655567 OOE655368:OOE655567 OYA655368:OYA655567 PHW655368:PHW655567 PRS655368:PRS655567 QBO655368:QBO655567 QLK655368:QLK655567 QVG655368:QVG655567 RFC655368:RFC655567 ROY655368:ROY655567 RYU655368:RYU655567 SIQ655368:SIQ655567 SSM655368:SSM655567 TCI655368:TCI655567 TME655368:TME655567 TWA655368:TWA655567 UFW655368:UFW655567 UPS655368:UPS655567 UZO655368:UZO655567 VJK655368:VJK655567 VTG655368:VTG655567 WDC655368:WDC655567 WMY655368:WMY655567 WWU655368:WWU655567 AM720904:AM721103 KI720904:KI721103 UE720904:UE721103 AEA720904:AEA721103 ANW720904:ANW721103 AXS720904:AXS721103 BHO720904:BHO721103 BRK720904:BRK721103 CBG720904:CBG721103 CLC720904:CLC721103 CUY720904:CUY721103 DEU720904:DEU721103 DOQ720904:DOQ721103 DYM720904:DYM721103 EII720904:EII721103 ESE720904:ESE721103 FCA720904:FCA721103 FLW720904:FLW721103 FVS720904:FVS721103 GFO720904:GFO721103 GPK720904:GPK721103 GZG720904:GZG721103 HJC720904:HJC721103 HSY720904:HSY721103 ICU720904:ICU721103 IMQ720904:IMQ721103 IWM720904:IWM721103 JGI720904:JGI721103 JQE720904:JQE721103 KAA720904:KAA721103 KJW720904:KJW721103 KTS720904:KTS721103 LDO720904:LDO721103 LNK720904:LNK721103 LXG720904:LXG721103 MHC720904:MHC721103 MQY720904:MQY721103 NAU720904:NAU721103 NKQ720904:NKQ721103 NUM720904:NUM721103 OEI720904:OEI721103 OOE720904:OOE721103 OYA720904:OYA721103 PHW720904:PHW721103 PRS720904:PRS721103 QBO720904:QBO721103 QLK720904:QLK721103 QVG720904:QVG721103 RFC720904:RFC721103 ROY720904:ROY721103 RYU720904:RYU721103 SIQ720904:SIQ721103 SSM720904:SSM721103 TCI720904:TCI721103 TME720904:TME721103 TWA720904:TWA721103 UFW720904:UFW721103 UPS720904:UPS721103 UZO720904:UZO721103 VJK720904:VJK721103 VTG720904:VTG721103 WDC720904:WDC721103 WMY720904:WMY721103 WWU720904:WWU721103 AM786440:AM786639 KI786440:KI786639 UE786440:UE786639 AEA786440:AEA786639 ANW786440:ANW786639 AXS786440:AXS786639 BHO786440:BHO786639 BRK786440:BRK786639 CBG786440:CBG786639 CLC786440:CLC786639 CUY786440:CUY786639 DEU786440:DEU786639 DOQ786440:DOQ786639 DYM786440:DYM786639 EII786440:EII786639 ESE786440:ESE786639 FCA786440:FCA786639 FLW786440:FLW786639 FVS786440:FVS786639 GFO786440:GFO786639 GPK786440:GPK786639 GZG786440:GZG786639 HJC786440:HJC786639 HSY786440:HSY786639 ICU786440:ICU786639 IMQ786440:IMQ786639 IWM786440:IWM786639 JGI786440:JGI786639 JQE786440:JQE786639 KAA786440:KAA786639 KJW786440:KJW786639 KTS786440:KTS786639 LDO786440:LDO786639 LNK786440:LNK786639 LXG786440:LXG786639 MHC786440:MHC786639 MQY786440:MQY786639 NAU786440:NAU786639 NKQ786440:NKQ786639 NUM786440:NUM786639 OEI786440:OEI786639 OOE786440:OOE786639 OYA786440:OYA786639 PHW786440:PHW786639 PRS786440:PRS786639 QBO786440:QBO786639 QLK786440:QLK786639 QVG786440:QVG786639 RFC786440:RFC786639 ROY786440:ROY786639 RYU786440:RYU786639 SIQ786440:SIQ786639 SSM786440:SSM786639 TCI786440:TCI786639 TME786440:TME786639 TWA786440:TWA786639 UFW786440:UFW786639 UPS786440:UPS786639 UZO786440:UZO786639 VJK786440:VJK786639 VTG786440:VTG786639 WDC786440:WDC786639 WMY786440:WMY786639 WWU786440:WWU786639 AM851976:AM852175 KI851976:KI852175 UE851976:UE852175 AEA851976:AEA852175 ANW851976:ANW852175 AXS851976:AXS852175 BHO851976:BHO852175 BRK851976:BRK852175 CBG851976:CBG852175 CLC851976:CLC852175 CUY851976:CUY852175 DEU851976:DEU852175 DOQ851976:DOQ852175 DYM851976:DYM852175 EII851976:EII852175 ESE851976:ESE852175 FCA851976:FCA852175 FLW851976:FLW852175 FVS851976:FVS852175 GFO851976:GFO852175 GPK851976:GPK852175 GZG851976:GZG852175 HJC851976:HJC852175 HSY851976:HSY852175 ICU851976:ICU852175 IMQ851976:IMQ852175 IWM851976:IWM852175 JGI851976:JGI852175 JQE851976:JQE852175 KAA851976:KAA852175 KJW851976:KJW852175 KTS851976:KTS852175 LDO851976:LDO852175 LNK851976:LNK852175 LXG851976:LXG852175 MHC851976:MHC852175 MQY851976:MQY852175 NAU851976:NAU852175 NKQ851976:NKQ852175 NUM851976:NUM852175 OEI851976:OEI852175 OOE851976:OOE852175 OYA851976:OYA852175 PHW851976:PHW852175 PRS851976:PRS852175 QBO851976:QBO852175 QLK851976:QLK852175 QVG851976:QVG852175 RFC851976:RFC852175 ROY851976:ROY852175 RYU851976:RYU852175 SIQ851976:SIQ852175 SSM851976:SSM852175 TCI851976:TCI852175 TME851976:TME852175 TWA851976:TWA852175 UFW851976:UFW852175 UPS851976:UPS852175 UZO851976:UZO852175 VJK851976:VJK852175 VTG851976:VTG852175 WDC851976:WDC852175 WMY851976:WMY852175 WWU851976:WWU852175 AM917512:AM917711 KI917512:KI917711 UE917512:UE917711 AEA917512:AEA917711 ANW917512:ANW917711 AXS917512:AXS917711 BHO917512:BHO917711 BRK917512:BRK917711 CBG917512:CBG917711 CLC917512:CLC917711 CUY917512:CUY917711 DEU917512:DEU917711 DOQ917512:DOQ917711 DYM917512:DYM917711 EII917512:EII917711 ESE917512:ESE917711 FCA917512:FCA917711 FLW917512:FLW917711 FVS917512:FVS917711 GFO917512:GFO917711 GPK917512:GPK917711 GZG917512:GZG917711 HJC917512:HJC917711 HSY917512:HSY917711 ICU917512:ICU917711 IMQ917512:IMQ917711 IWM917512:IWM917711 JGI917512:JGI917711 JQE917512:JQE917711 KAA917512:KAA917711 KJW917512:KJW917711 KTS917512:KTS917711 LDO917512:LDO917711 LNK917512:LNK917711 LXG917512:LXG917711 MHC917512:MHC917711 MQY917512:MQY917711 NAU917512:NAU917711 NKQ917512:NKQ917711 NUM917512:NUM917711 OEI917512:OEI917711 OOE917512:OOE917711 OYA917512:OYA917711 PHW917512:PHW917711 PRS917512:PRS917711 QBO917512:QBO917711 QLK917512:QLK917711 QVG917512:QVG917711 RFC917512:RFC917711 ROY917512:ROY917711 RYU917512:RYU917711 SIQ917512:SIQ917711 SSM917512:SSM917711 TCI917512:TCI917711 TME917512:TME917711 TWA917512:TWA917711 UFW917512:UFW917711 UPS917512:UPS917711 UZO917512:UZO917711 VJK917512:VJK917711 VTG917512:VTG917711 WDC917512:WDC917711 WMY917512:WMY917711 WWU917512:WWU917711 AM983048:AM983247 KI983048:KI983247 UE983048:UE983247 AEA983048:AEA983247 ANW983048:ANW983247 AXS983048:AXS983247 BHO983048:BHO983247 BRK983048:BRK983247 CBG983048:CBG983247 CLC983048:CLC983247 CUY983048:CUY983247 DEU983048:DEU983247 DOQ983048:DOQ983247 DYM983048:DYM983247 EII983048:EII983247 ESE983048:ESE983247 FCA983048:FCA983247 FLW983048:FLW983247 FVS983048:FVS983247 GFO983048:GFO983247 GPK983048:GPK983247 GZG983048:GZG983247 HJC983048:HJC983247 HSY983048:HSY983247 ICU983048:ICU983247 IMQ983048:IMQ983247 IWM983048:IWM983247 JGI983048:JGI983247 JQE983048:JQE983247 KAA983048:KAA983247 KJW983048:KJW983247 KTS983048:KTS983247 LDO983048:LDO983247 LNK983048:LNK983247 LXG983048:LXG983247 MHC983048:MHC983247 MQY983048:MQY983247 NAU983048:NAU983247 NKQ983048:NKQ983247 NUM983048:NUM983247 OEI983048:OEI983247 OOE983048:OOE983247 OYA983048:OYA983247 PHW983048:PHW983247 PRS983048:PRS983247 QBO983048:QBO983247 QLK983048:QLK983247 QVG983048:QVG983247 RFC983048:RFC983247 ROY983048:ROY983247 RYU983048:RYU983247 SIQ983048:SIQ983247 SSM983048:SSM983247 TCI983048:TCI983247 TME983048:TME983247 TWA983048:TWA983247 UFW983048:UFW983247 UPS983048:UPS983247 UZO983048:UZO983247 VJK983048:VJK983247 VTG983048:VTG983247 WDC983048:WDC983247 WMY983048:WMY983247 WWU983048:WWU983247 AC8:AC207 JY8:JY207 TU8:TU207 ADQ8:ADQ207 ANM8:ANM207 AXI8:AXI207 BHE8:BHE207 BRA8:BRA207 CAW8:CAW207 CKS8:CKS207 CUO8:CUO207 DEK8:DEK207 DOG8:DOG207 DYC8:DYC207 EHY8:EHY207 ERU8:ERU207 FBQ8:FBQ207 FLM8:FLM207 FVI8:FVI207 GFE8:GFE207 GPA8:GPA207 GYW8:GYW207 HIS8:HIS207 HSO8:HSO207 ICK8:ICK207 IMG8:IMG207 IWC8:IWC207 JFY8:JFY207 JPU8:JPU207 JZQ8:JZQ207 KJM8:KJM207 KTI8:KTI207 LDE8:LDE207 LNA8:LNA207 LWW8:LWW207 MGS8:MGS207 MQO8:MQO207 NAK8:NAK207 NKG8:NKG207 NUC8:NUC207 ODY8:ODY207 ONU8:ONU207 OXQ8:OXQ207 PHM8:PHM207 PRI8:PRI207 QBE8:QBE207 QLA8:QLA207 QUW8:QUW207 RES8:RES207 ROO8:ROO207 RYK8:RYK207 SIG8:SIG207 SSC8:SSC207 TBY8:TBY207 TLU8:TLU207 TVQ8:TVQ207 UFM8:UFM207 UPI8:UPI207 UZE8:UZE207 VJA8:VJA207 VSW8:VSW207 WCS8:WCS207 WMO8:WMO207 WWK8:WWK207 AC65544:AC65743 JY65544:JY65743 TU65544:TU65743 ADQ65544:ADQ65743 ANM65544:ANM65743 AXI65544:AXI65743 BHE65544:BHE65743 BRA65544:BRA65743 CAW65544:CAW65743 CKS65544:CKS65743 CUO65544:CUO65743 DEK65544:DEK65743 DOG65544:DOG65743 DYC65544:DYC65743 EHY65544:EHY65743 ERU65544:ERU65743 FBQ65544:FBQ65743 FLM65544:FLM65743 FVI65544:FVI65743 GFE65544:GFE65743 GPA65544:GPA65743 GYW65544:GYW65743 HIS65544:HIS65743 HSO65544:HSO65743 ICK65544:ICK65743 IMG65544:IMG65743 IWC65544:IWC65743 JFY65544:JFY65743 JPU65544:JPU65743 JZQ65544:JZQ65743 KJM65544:KJM65743 KTI65544:KTI65743 LDE65544:LDE65743 LNA65544:LNA65743 LWW65544:LWW65743 MGS65544:MGS65743 MQO65544:MQO65743 NAK65544:NAK65743 NKG65544:NKG65743 NUC65544:NUC65743 ODY65544:ODY65743 ONU65544:ONU65743 OXQ65544:OXQ65743 PHM65544:PHM65743 PRI65544:PRI65743 QBE65544:QBE65743 QLA65544:QLA65743 QUW65544:QUW65743 RES65544:RES65743 ROO65544:ROO65743 RYK65544:RYK65743 SIG65544:SIG65743 SSC65544:SSC65743 TBY65544:TBY65743 TLU65544:TLU65743 TVQ65544:TVQ65743 UFM65544:UFM65743 UPI65544:UPI65743 UZE65544:UZE65743 VJA65544:VJA65743 VSW65544:VSW65743 WCS65544:WCS65743 WMO65544:WMO65743 WWK65544:WWK65743 AC131080:AC131279 JY131080:JY131279 TU131080:TU131279 ADQ131080:ADQ131279 ANM131080:ANM131279 AXI131080:AXI131279 BHE131080:BHE131279 BRA131080:BRA131279 CAW131080:CAW131279 CKS131080:CKS131279 CUO131080:CUO131279 DEK131080:DEK131279 DOG131080:DOG131279 DYC131080:DYC131279 EHY131080:EHY131279 ERU131080:ERU131279 FBQ131080:FBQ131279 FLM131080:FLM131279 FVI131080:FVI131279 GFE131080:GFE131279 GPA131080:GPA131279 GYW131080:GYW131279 HIS131080:HIS131279 HSO131080:HSO131279 ICK131080:ICK131279 IMG131080:IMG131279 IWC131080:IWC131279 JFY131080:JFY131279 JPU131080:JPU131279 JZQ131080:JZQ131279 KJM131080:KJM131279 KTI131080:KTI131279 LDE131080:LDE131279 LNA131080:LNA131279 LWW131080:LWW131279 MGS131080:MGS131279 MQO131080:MQO131279 NAK131080:NAK131279 NKG131080:NKG131279 NUC131080:NUC131279 ODY131080:ODY131279 ONU131080:ONU131279 OXQ131080:OXQ131279 PHM131080:PHM131279 PRI131080:PRI131279 QBE131080:QBE131279 QLA131080:QLA131279 QUW131080:QUW131279 RES131080:RES131279 ROO131080:ROO131279 RYK131080:RYK131279 SIG131080:SIG131279 SSC131080:SSC131279 TBY131080:TBY131279 TLU131080:TLU131279 TVQ131080:TVQ131279 UFM131080:UFM131279 UPI131080:UPI131279 UZE131080:UZE131279 VJA131080:VJA131279 VSW131080:VSW131279 WCS131080:WCS131279 WMO131080:WMO131279 WWK131080:WWK131279 AC196616:AC196815 JY196616:JY196815 TU196616:TU196815 ADQ196616:ADQ196815 ANM196616:ANM196815 AXI196616:AXI196815 BHE196616:BHE196815 BRA196616:BRA196815 CAW196616:CAW196815 CKS196616:CKS196815 CUO196616:CUO196815 DEK196616:DEK196815 DOG196616:DOG196815 DYC196616:DYC196815 EHY196616:EHY196815 ERU196616:ERU196815 FBQ196616:FBQ196815 FLM196616:FLM196815 FVI196616:FVI196815 GFE196616:GFE196815 GPA196616:GPA196815 GYW196616:GYW196815 HIS196616:HIS196815 HSO196616:HSO196815 ICK196616:ICK196815 IMG196616:IMG196815 IWC196616:IWC196815 JFY196616:JFY196815 JPU196616:JPU196815 JZQ196616:JZQ196815 KJM196616:KJM196815 KTI196616:KTI196815 LDE196616:LDE196815 LNA196616:LNA196815 LWW196616:LWW196815 MGS196616:MGS196815 MQO196616:MQO196815 NAK196616:NAK196815 NKG196616:NKG196815 NUC196616:NUC196815 ODY196616:ODY196815 ONU196616:ONU196815 OXQ196616:OXQ196815 PHM196616:PHM196815 PRI196616:PRI196815 QBE196616:QBE196815 QLA196616:QLA196815 QUW196616:QUW196815 RES196616:RES196815 ROO196616:ROO196815 RYK196616:RYK196815 SIG196616:SIG196815 SSC196616:SSC196815 TBY196616:TBY196815 TLU196616:TLU196815 TVQ196616:TVQ196815 UFM196616:UFM196815 UPI196616:UPI196815 UZE196616:UZE196815 VJA196616:VJA196815 VSW196616:VSW196815 WCS196616:WCS196815 WMO196616:WMO196815 WWK196616:WWK196815 AC262152:AC262351 JY262152:JY262351 TU262152:TU262351 ADQ262152:ADQ262351 ANM262152:ANM262351 AXI262152:AXI262351 BHE262152:BHE262351 BRA262152:BRA262351 CAW262152:CAW262351 CKS262152:CKS262351 CUO262152:CUO262351 DEK262152:DEK262351 DOG262152:DOG262351 DYC262152:DYC262351 EHY262152:EHY262351 ERU262152:ERU262351 FBQ262152:FBQ262351 FLM262152:FLM262351 FVI262152:FVI262351 GFE262152:GFE262351 GPA262152:GPA262351 GYW262152:GYW262351 HIS262152:HIS262351 HSO262152:HSO262351 ICK262152:ICK262351 IMG262152:IMG262351 IWC262152:IWC262351 JFY262152:JFY262351 JPU262152:JPU262351 JZQ262152:JZQ262351 KJM262152:KJM262351 KTI262152:KTI262351 LDE262152:LDE262351 LNA262152:LNA262351 LWW262152:LWW262351 MGS262152:MGS262351 MQO262152:MQO262351 NAK262152:NAK262351 NKG262152:NKG262351 NUC262152:NUC262351 ODY262152:ODY262351 ONU262152:ONU262351 OXQ262152:OXQ262351 PHM262152:PHM262351 PRI262152:PRI262351 QBE262152:QBE262351 QLA262152:QLA262351 QUW262152:QUW262351 RES262152:RES262351 ROO262152:ROO262351 RYK262152:RYK262351 SIG262152:SIG262351 SSC262152:SSC262351 TBY262152:TBY262351 TLU262152:TLU262351 TVQ262152:TVQ262351 UFM262152:UFM262351 UPI262152:UPI262351 UZE262152:UZE262351 VJA262152:VJA262351 VSW262152:VSW262351 WCS262152:WCS262351 WMO262152:WMO262351 WWK262152:WWK262351 AC327688:AC327887 JY327688:JY327887 TU327688:TU327887 ADQ327688:ADQ327887 ANM327688:ANM327887 AXI327688:AXI327887 BHE327688:BHE327887 BRA327688:BRA327887 CAW327688:CAW327887 CKS327688:CKS327887 CUO327688:CUO327887 DEK327688:DEK327887 DOG327688:DOG327887 DYC327688:DYC327887 EHY327688:EHY327887 ERU327688:ERU327887 FBQ327688:FBQ327887 FLM327688:FLM327887 FVI327688:FVI327887 GFE327688:GFE327887 GPA327688:GPA327887 GYW327688:GYW327887 HIS327688:HIS327887 HSO327688:HSO327887 ICK327688:ICK327887 IMG327688:IMG327887 IWC327688:IWC327887 JFY327688:JFY327887 JPU327688:JPU327887 JZQ327688:JZQ327887 KJM327688:KJM327887 KTI327688:KTI327887 LDE327688:LDE327887 LNA327688:LNA327887 LWW327688:LWW327887 MGS327688:MGS327887 MQO327688:MQO327887 NAK327688:NAK327887 NKG327688:NKG327887 NUC327688:NUC327887 ODY327688:ODY327887 ONU327688:ONU327887 OXQ327688:OXQ327887 PHM327688:PHM327887 PRI327688:PRI327887 QBE327688:QBE327887 QLA327688:QLA327887 QUW327688:QUW327887 RES327688:RES327887 ROO327688:ROO327887 RYK327688:RYK327887 SIG327688:SIG327887 SSC327688:SSC327887 TBY327688:TBY327887 TLU327688:TLU327887 TVQ327688:TVQ327887 UFM327688:UFM327887 UPI327688:UPI327887 UZE327688:UZE327887 VJA327688:VJA327887 VSW327688:VSW327887 WCS327688:WCS327887 WMO327688:WMO327887 WWK327688:WWK327887 AC393224:AC393423 JY393224:JY393423 TU393224:TU393423 ADQ393224:ADQ393423 ANM393224:ANM393423 AXI393224:AXI393423 BHE393224:BHE393423 BRA393224:BRA393423 CAW393224:CAW393423 CKS393224:CKS393423 CUO393224:CUO393423 DEK393224:DEK393423 DOG393224:DOG393423 DYC393224:DYC393423 EHY393224:EHY393423 ERU393224:ERU393423 FBQ393224:FBQ393423 FLM393224:FLM393423 FVI393224:FVI393423 GFE393224:GFE393423 GPA393224:GPA393423 GYW393224:GYW393423 HIS393224:HIS393423 HSO393224:HSO393423 ICK393224:ICK393423 IMG393224:IMG393423 IWC393224:IWC393423 JFY393224:JFY393423 JPU393224:JPU393423 JZQ393224:JZQ393423 KJM393224:KJM393423 KTI393224:KTI393423 LDE393224:LDE393423 LNA393224:LNA393423 LWW393224:LWW393423 MGS393224:MGS393423 MQO393224:MQO393423 NAK393224:NAK393423 NKG393224:NKG393423 NUC393224:NUC393423 ODY393224:ODY393423 ONU393224:ONU393423 OXQ393224:OXQ393423 PHM393224:PHM393423 PRI393224:PRI393423 QBE393224:QBE393423 QLA393224:QLA393423 QUW393224:QUW393423 RES393224:RES393423 ROO393224:ROO393423 RYK393224:RYK393423 SIG393224:SIG393423 SSC393224:SSC393423 TBY393224:TBY393423 TLU393224:TLU393423 TVQ393224:TVQ393423 UFM393224:UFM393423 UPI393224:UPI393423 UZE393224:UZE393423 VJA393224:VJA393423 VSW393224:VSW393423 WCS393224:WCS393423 WMO393224:WMO393423 WWK393224:WWK393423 AC458760:AC458959 JY458760:JY458959 TU458760:TU458959 ADQ458760:ADQ458959 ANM458760:ANM458959 AXI458760:AXI458959 BHE458760:BHE458959 BRA458760:BRA458959 CAW458760:CAW458959 CKS458760:CKS458959 CUO458760:CUO458959 DEK458760:DEK458959 DOG458760:DOG458959 DYC458760:DYC458959 EHY458760:EHY458959 ERU458760:ERU458959 FBQ458760:FBQ458959 FLM458760:FLM458959 FVI458760:FVI458959 GFE458760:GFE458959 GPA458760:GPA458959 GYW458760:GYW458959 HIS458760:HIS458959 HSO458760:HSO458959 ICK458760:ICK458959 IMG458760:IMG458959 IWC458760:IWC458959 JFY458760:JFY458959 JPU458760:JPU458959 JZQ458760:JZQ458959 KJM458760:KJM458959 KTI458760:KTI458959 LDE458760:LDE458959 LNA458760:LNA458959 LWW458760:LWW458959 MGS458760:MGS458959 MQO458760:MQO458959 NAK458760:NAK458959 NKG458760:NKG458959 NUC458760:NUC458959 ODY458760:ODY458959 ONU458760:ONU458959 OXQ458760:OXQ458959 PHM458760:PHM458959 PRI458760:PRI458959 QBE458760:QBE458959 QLA458760:QLA458959 QUW458760:QUW458959 RES458760:RES458959 ROO458760:ROO458959 RYK458760:RYK458959 SIG458760:SIG458959 SSC458760:SSC458959 TBY458760:TBY458959 TLU458760:TLU458959 TVQ458760:TVQ458959 UFM458760:UFM458959 UPI458760:UPI458959 UZE458760:UZE458959 VJA458760:VJA458959 VSW458760:VSW458959 WCS458760:WCS458959 WMO458760:WMO458959 WWK458760:WWK458959 AC524296:AC524495 JY524296:JY524495 TU524296:TU524495 ADQ524296:ADQ524495 ANM524296:ANM524495 AXI524296:AXI524495 BHE524296:BHE524495 BRA524296:BRA524495 CAW524296:CAW524495 CKS524296:CKS524495 CUO524296:CUO524495 DEK524296:DEK524495 DOG524296:DOG524495 DYC524296:DYC524495 EHY524296:EHY524495 ERU524296:ERU524495 FBQ524296:FBQ524495 FLM524296:FLM524495 FVI524296:FVI524495 GFE524296:GFE524495 GPA524296:GPA524495 GYW524296:GYW524495 HIS524296:HIS524495 HSO524296:HSO524495 ICK524296:ICK524495 IMG524296:IMG524495 IWC524296:IWC524495 JFY524296:JFY524495 JPU524296:JPU524495 JZQ524296:JZQ524495 KJM524296:KJM524495 KTI524296:KTI524495 LDE524296:LDE524495 LNA524296:LNA524495 LWW524296:LWW524495 MGS524296:MGS524495 MQO524296:MQO524495 NAK524296:NAK524495 NKG524296:NKG524495 NUC524296:NUC524495 ODY524296:ODY524495 ONU524296:ONU524495 OXQ524296:OXQ524495 PHM524296:PHM524495 PRI524296:PRI524495 QBE524296:QBE524495 QLA524296:QLA524495 QUW524296:QUW524495 RES524296:RES524495 ROO524296:ROO524495 RYK524296:RYK524495 SIG524296:SIG524495 SSC524296:SSC524495 TBY524296:TBY524495 TLU524296:TLU524495 TVQ524296:TVQ524495 UFM524296:UFM524495 UPI524296:UPI524495 UZE524296:UZE524495 VJA524296:VJA524495 VSW524296:VSW524495 WCS524296:WCS524495 WMO524296:WMO524495 WWK524296:WWK524495 AC589832:AC590031 JY589832:JY590031 TU589832:TU590031 ADQ589832:ADQ590031 ANM589832:ANM590031 AXI589832:AXI590031 BHE589832:BHE590031 BRA589832:BRA590031 CAW589832:CAW590031 CKS589832:CKS590031 CUO589832:CUO590031 DEK589832:DEK590031 DOG589832:DOG590031 DYC589832:DYC590031 EHY589832:EHY590031 ERU589832:ERU590031 FBQ589832:FBQ590031 FLM589832:FLM590031 FVI589832:FVI590031 GFE589832:GFE590031 GPA589832:GPA590031 GYW589832:GYW590031 HIS589832:HIS590031 HSO589832:HSO590031 ICK589832:ICK590031 IMG589832:IMG590031 IWC589832:IWC590031 JFY589832:JFY590031 JPU589832:JPU590031 JZQ589832:JZQ590031 KJM589832:KJM590031 KTI589832:KTI590031 LDE589832:LDE590031 LNA589832:LNA590031 LWW589832:LWW590031 MGS589832:MGS590031 MQO589832:MQO590031 NAK589832:NAK590031 NKG589832:NKG590031 NUC589832:NUC590031 ODY589832:ODY590031 ONU589832:ONU590031 OXQ589832:OXQ590031 PHM589832:PHM590031 PRI589832:PRI590031 QBE589832:QBE590031 QLA589832:QLA590031 QUW589832:QUW590031 RES589832:RES590031 ROO589832:ROO590031 RYK589832:RYK590031 SIG589832:SIG590031 SSC589832:SSC590031 TBY589832:TBY590031 TLU589832:TLU590031 TVQ589832:TVQ590031 UFM589832:UFM590031 UPI589832:UPI590031 UZE589832:UZE590031 VJA589832:VJA590031 VSW589832:VSW590031 WCS589832:WCS590031 WMO589832:WMO590031 WWK589832:WWK590031 AC655368:AC655567 JY655368:JY655567 TU655368:TU655567 ADQ655368:ADQ655567 ANM655368:ANM655567 AXI655368:AXI655567 BHE655368:BHE655567 BRA655368:BRA655567 CAW655368:CAW655567 CKS655368:CKS655567 CUO655368:CUO655567 DEK655368:DEK655567 DOG655368:DOG655567 DYC655368:DYC655567 EHY655368:EHY655567 ERU655368:ERU655567 FBQ655368:FBQ655567 FLM655368:FLM655567 FVI655368:FVI655567 GFE655368:GFE655567 GPA655368:GPA655567 GYW655368:GYW655567 HIS655368:HIS655567 HSO655368:HSO655567 ICK655368:ICK655567 IMG655368:IMG655567 IWC655368:IWC655567 JFY655368:JFY655567 JPU655368:JPU655567 JZQ655368:JZQ655567 KJM655368:KJM655567 KTI655368:KTI655567 LDE655368:LDE655567 LNA655368:LNA655567 LWW655368:LWW655567 MGS655368:MGS655567 MQO655368:MQO655567 NAK655368:NAK655567 NKG655368:NKG655567 NUC655368:NUC655567 ODY655368:ODY655567 ONU655368:ONU655567 OXQ655368:OXQ655567 PHM655368:PHM655567 PRI655368:PRI655567 QBE655368:QBE655567 QLA655368:QLA655567 QUW655368:QUW655567 RES655368:RES655567 ROO655368:ROO655567 RYK655368:RYK655567 SIG655368:SIG655567 SSC655368:SSC655567 TBY655368:TBY655567 TLU655368:TLU655567 TVQ655368:TVQ655567 UFM655368:UFM655567 UPI655368:UPI655567 UZE655368:UZE655567 VJA655368:VJA655567 VSW655368:VSW655567 WCS655368:WCS655567 WMO655368:WMO655567 WWK655368:WWK655567 AC720904:AC721103 JY720904:JY721103 TU720904:TU721103 ADQ720904:ADQ721103 ANM720904:ANM721103 AXI720904:AXI721103 BHE720904:BHE721103 BRA720904:BRA721103 CAW720904:CAW721103 CKS720904:CKS721103 CUO720904:CUO721103 DEK720904:DEK721103 DOG720904:DOG721103 DYC720904:DYC721103 EHY720904:EHY721103 ERU720904:ERU721103 FBQ720904:FBQ721103 FLM720904:FLM721103 FVI720904:FVI721103 GFE720904:GFE721103 GPA720904:GPA721103 GYW720904:GYW721103 HIS720904:HIS721103 HSO720904:HSO721103 ICK720904:ICK721103 IMG720904:IMG721103 IWC720904:IWC721103 JFY720904:JFY721103 JPU720904:JPU721103 JZQ720904:JZQ721103 KJM720904:KJM721103 KTI720904:KTI721103 LDE720904:LDE721103 LNA720904:LNA721103 LWW720904:LWW721103 MGS720904:MGS721103 MQO720904:MQO721103 NAK720904:NAK721103 NKG720904:NKG721103 NUC720904:NUC721103 ODY720904:ODY721103 ONU720904:ONU721103 OXQ720904:OXQ721103 PHM720904:PHM721103 PRI720904:PRI721103 QBE720904:QBE721103 QLA720904:QLA721103 QUW720904:QUW721103 RES720904:RES721103 ROO720904:ROO721103 RYK720904:RYK721103 SIG720904:SIG721103 SSC720904:SSC721103 TBY720904:TBY721103 TLU720904:TLU721103 TVQ720904:TVQ721103 UFM720904:UFM721103 UPI720904:UPI721103 UZE720904:UZE721103 VJA720904:VJA721103 VSW720904:VSW721103 WCS720904:WCS721103 WMO720904:WMO721103 WWK720904:WWK721103 AC786440:AC786639 JY786440:JY786639 TU786440:TU786639 ADQ786440:ADQ786639 ANM786440:ANM786639 AXI786440:AXI786639 BHE786440:BHE786639 BRA786440:BRA786639 CAW786440:CAW786639 CKS786440:CKS786639 CUO786440:CUO786639 DEK786440:DEK786639 DOG786440:DOG786639 DYC786440:DYC786639 EHY786440:EHY786639 ERU786440:ERU786639 FBQ786440:FBQ786639 FLM786440:FLM786639 FVI786440:FVI786639 GFE786440:GFE786639 GPA786440:GPA786639 GYW786440:GYW786639 HIS786440:HIS786639 HSO786440:HSO786639 ICK786440:ICK786639 IMG786440:IMG786639 IWC786440:IWC786639 JFY786440:JFY786639 JPU786440:JPU786639 JZQ786440:JZQ786639 KJM786440:KJM786639 KTI786440:KTI786639 LDE786440:LDE786639 LNA786440:LNA786639 LWW786440:LWW786639 MGS786440:MGS786639 MQO786440:MQO786639 NAK786440:NAK786639 NKG786440:NKG786639 NUC786440:NUC786639 ODY786440:ODY786639 ONU786440:ONU786639 OXQ786440:OXQ786639 PHM786440:PHM786639 PRI786440:PRI786639 QBE786440:QBE786639 QLA786440:QLA786639 QUW786440:QUW786639 RES786440:RES786639 ROO786440:ROO786639 RYK786440:RYK786639 SIG786440:SIG786639 SSC786440:SSC786639 TBY786440:TBY786639 TLU786440:TLU786639 TVQ786440:TVQ786639 UFM786440:UFM786639 UPI786440:UPI786639 UZE786440:UZE786639 VJA786440:VJA786639 VSW786440:VSW786639 WCS786440:WCS786639 WMO786440:WMO786639 WWK786440:WWK786639 AC851976:AC852175 JY851976:JY852175 TU851976:TU852175 ADQ851976:ADQ852175 ANM851976:ANM852175 AXI851976:AXI852175 BHE851976:BHE852175 BRA851976:BRA852175 CAW851976:CAW852175 CKS851976:CKS852175 CUO851976:CUO852175 DEK851976:DEK852175 DOG851976:DOG852175 DYC851976:DYC852175 EHY851976:EHY852175 ERU851976:ERU852175 FBQ851976:FBQ852175 FLM851976:FLM852175 FVI851976:FVI852175 GFE851976:GFE852175 GPA851976:GPA852175 GYW851976:GYW852175 HIS851976:HIS852175 HSO851976:HSO852175 ICK851976:ICK852175 IMG851976:IMG852175 IWC851976:IWC852175 JFY851976:JFY852175 JPU851976:JPU852175 JZQ851976:JZQ852175 KJM851976:KJM852175 KTI851976:KTI852175 LDE851976:LDE852175 LNA851976:LNA852175 LWW851976:LWW852175 MGS851976:MGS852175 MQO851976:MQO852175 NAK851976:NAK852175 NKG851976:NKG852175 NUC851976:NUC852175 ODY851976:ODY852175 ONU851976:ONU852175 OXQ851976:OXQ852175 PHM851976:PHM852175 PRI851976:PRI852175 QBE851976:QBE852175 QLA851976:QLA852175 QUW851976:QUW852175 RES851976:RES852175 ROO851976:ROO852175 RYK851976:RYK852175 SIG851976:SIG852175 SSC851976:SSC852175 TBY851976:TBY852175 TLU851976:TLU852175 TVQ851976:TVQ852175 UFM851976:UFM852175 UPI851976:UPI852175 UZE851976:UZE852175 VJA851976:VJA852175 VSW851976:VSW852175 WCS851976:WCS852175 WMO851976:WMO852175 WWK851976:WWK852175 AC917512:AC917711 JY917512:JY917711 TU917512:TU917711 ADQ917512:ADQ917711 ANM917512:ANM917711 AXI917512:AXI917711 BHE917512:BHE917711 BRA917512:BRA917711 CAW917512:CAW917711 CKS917512:CKS917711 CUO917512:CUO917711 DEK917512:DEK917711 DOG917512:DOG917711 DYC917512:DYC917711 EHY917512:EHY917711 ERU917512:ERU917711 FBQ917512:FBQ917711 FLM917512:FLM917711 FVI917512:FVI917711 GFE917512:GFE917711 GPA917512:GPA917711 GYW917512:GYW917711 HIS917512:HIS917711 HSO917512:HSO917711 ICK917512:ICK917711 IMG917512:IMG917711 IWC917512:IWC917711 JFY917512:JFY917711 JPU917512:JPU917711 JZQ917512:JZQ917711 KJM917512:KJM917711 KTI917512:KTI917711 LDE917512:LDE917711 LNA917512:LNA917711 LWW917512:LWW917711 MGS917512:MGS917711 MQO917512:MQO917711 NAK917512:NAK917711 NKG917512:NKG917711 NUC917512:NUC917711 ODY917512:ODY917711 ONU917512:ONU917711 OXQ917512:OXQ917711 PHM917512:PHM917711 PRI917512:PRI917711 QBE917512:QBE917711 QLA917512:QLA917711 QUW917512:QUW917711 RES917512:RES917711 ROO917512:ROO917711 RYK917512:RYK917711 SIG917512:SIG917711 SSC917512:SSC917711 TBY917512:TBY917711 TLU917512:TLU917711 TVQ917512:TVQ917711 UFM917512:UFM917711 UPI917512:UPI917711 UZE917512:UZE917711 VJA917512:VJA917711 VSW917512:VSW917711 WCS917512:WCS917711 WMO917512:WMO917711 WWK917512:WWK917711 AC983048:AC983247 JY983048:JY983247 TU983048:TU983247 ADQ983048:ADQ983247 ANM983048:ANM983247 AXI983048:AXI983247 BHE983048:BHE983247 BRA983048:BRA983247 CAW983048:CAW983247 CKS983048:CKS983247 CUO983048:CUO983247 DEK983048:DEK983247 DOG983048:DOG983247 DYC983048:DYC983247 EHY983048:EHY983247 ERU983048:ERU983247 FBQ983048:FBQ983247 FLM983048:FLM983247 FVI983048:FVI983247 GFE983048:GFE983247 GPA983048:GPA983247 GYW983048:GYW983247 HIS983048:HIS983247 HSO983048:HSO983247 ICK983048:ICK983247 IMG983048:IMG983247 IWC983048:IWC983247 JFY983048:JFY983247 JPU983048:JPU983247 JZQ983048:JZQ983247 KJM983048:KJM983247 KTI983048:KTI983247 LDE983048:LDE983247 LNA983048:LNA983247 LWW983048:LWW983247 MGS983048:MGS983247 MQO983048:MQO983247 NAK983048:NAK983247 NKG983048:NKG983247 NUC983048:NUC983247 ODY983048:ODY983247 ONU983048:ONU983247 OXQ983048:OXQ983247 PHM983048:PHM983247 PRI983048:PRI983247 QBE983048:QBE983247 QLA983048:QLA983247 QUW983048:QUW983247 RES983048:RES983247 ROO983048:ROO983247 RYK983048:RYK983247 SIG983048:SIG983247 SSC983048:SSC983247 TBY983048:TBY983247 TLU983048:TLU983247 TVQ983048:TVQ983247 UFM983048:UFM983247 UPI983048:UPI983247 UZE983048:UZE983247 VJA983048:VJA983247 VSW983048:VSW983247 WCS983048:WCS983247 WMO983048:WMO983247 WWK983048:WWK983247 S8:S207 JO8:JO207 TK8:TK207 ADG8:ADG207 ANC8:ANC207 AWY8:AWY207 BGU8:BGU207 BQQ8:BQQ207 CAM8:CAM207 CKI8:CKI207 CUE8:CUE207 DEA8:DEA207 DNW8:DNW207 DXS8:DXS207 EHO8:EHO207 ERK8:ERK207 FBG8:FBG207 FLC8:FLC207 FUY8:FUY207 GEU8:GEU207 GOQ8:GOQ207 GYM8:GYM207 HII8:HII207 HSE8:HSE207 ICA8:ICA207 ILW8:ILW207 IVS8:IVS207 JFO8:JFO207 JPK8:JPK207 JZG8:JZG207 KJC8:KJC207 KSY8:KSY207 LCU8:LCU207 LMQ8:LMQ207 LWM8:LWM207 MGI8:MGI207 MQE8:MQE207 NAA8:NAA207 NJW8:NJW207 NTS8:NTS207 ODO8:ODO207 ONK8:ONK207 OXG8:OXG207 PHC8:PHC207 PQY8:PQY207 QAU8:QAU207 QKQ8:QKQ207 QUM8:QUM207 REI8:REI207 ROE8:ROE207 RYA8:RYA207 SHW8:SHW207 SRS8:SRS207 TBO8:TBO207 TLK8:TLK207 TVG8:TVG207 UFC8:UFC207 UOY8:UOY207 UYU8:UYU207 VIQ8:VIQ207 VSM8:VSM207 WCI8:WCI207 WME8:WME207 WWA8:WWA207 S65544:S65743 JO65544:JO65743 TK65544:TK65743 ADG65544:ADG65743 ANC65544:ANC65743 AWY65544:AWY65743 BGU65544:BGU65743 BQQ65544:BQQ65743 CAM65544:CAM65743 CKI65544:CKI65743 CUE65544:CUE65743 DEA65544:DEA65743 DNW65544:DNW65743 DXS65544:DXS65743 EHO65544:EHO65743 ERK65544:ERK65743 FBG65544:FBG65743 FLC65544:FLC65743 FUY65544:FUY65743 GEU65544:GEU65743 GOQ65544:GOQ65743 GYM65544:GYM65743 HII65544:HII65743 HSE65544:HSE65743 ICA65544:ICA65743 ILW65544:ILW65743 IVS65544:IVS65743 JFO65544:JFO65743 JPK65544:JPK65743 JZG65544:JZG65743 KJC65544:KJC65743 KSY65544:KSY65743 LCU65544:LCU65743 LMQ65544:LMQ65743 LWM65544:LWM65743 MGI65544:MGI65743 MQE65544:MQE65743 NAA65544:NAA65743 NJW65544:NJW65743 NTS65544:NTS65743 ODO65544:ODO65743 ONK65544:ONK65743 OXG65544:OXG65743 PHC65544:PHC65743 PQY65544:PQY65743 QAU65544:QAU65743 QKQ65544:QKQ65743 QUM65544:QUM65743 REI65544:REI65743 ROE65544:ROE65743 RYA65544:RYA65743 SHW65544:SHW65743 SRS65544:SRS65743 TBO65544:TBO65743 TLK65544:TLK65743 TVG65544:TVG65743 UFC65544:UFC65743 UOY65544:UOY65743 UYU65544:UYU65743 VIQ65544:VIQ65743 VSM65544:VSM65743 WCI65544:WCI65743 WME65544:WME65743 WWA65544:WWA65743 S131080:S131279 JO131080:JO131279 TK131080:TK131279 ADG131080:ADG131279 ANC131080:ANC131279 AWY131080:AWY131279 BGU131080:BGU131279 BQQ131080:BQQ131279 CAM131080:CAM131279 CKI131080:CKI131279 CUE131080:CUE131279 DEA131080:DEA131279 DNW131080:DNW131279 DXS131080:DXS131279 EHO131080:EHO131279 ERK131080:ERK131279 FBG131080:FBG131279 FLC131080:FLC131279 FUY131080:FUY131279 GEU131080:GEU131279 GOQ131080:GOQ131279 GYM131080:GYM131279 HII131080:HII131279 HSE131080:HSE131279 ICA131080:ICA131279 ILW131080:ILW131279 IVS131080:IVS131279 JFO131080:JFO131279 JPK131080:JPK131279 JZG131080:JZG131279 KJC131080:KJC131279 KSY131080:KSY131279 LCU131080:LCU131279 LMQ131080:LMQ131279 LWM131080:LWM131279 MGI131080:MGI131279 MQE131080:MQE131279 NAA131080:NAA131279 NJW131080:NJW131279 NTS131080:NTS131279 ODO131080:ODO131279 ONK131080:ONK131279 OXG131080:OXG131279 PHC131080:PHC131279 PQY131080:PQY131279 QAU131080:QAU131279 QKQ131080:QKQ131279 QUM131080:QUM131279 REI131080:REI131279 ROE131080:ROE131279 RYA131080:RYA131279 SHW131080:SHW131279 SRS131080:SRS131279 TBO131080:TBO131279 TLK131080:TLK131279 TVG131080:TVG131279 UFC131080:UFC131279 UOY131080:UOY131279 UYU131080:UYU131279 VIQ131080:VIQ131279 VSM131080:VSM131279 WCI131080:WCI131279 WME131080:WME131279 WWA131080:WWA131279 S196616:S196815 JO196616:JO196815 TK196616:TK196815 ADG196616:ADG196815 ANC196616:ANC196815 AWY196616:AWY196815 BGU196616:BGU196815 BQQ196616:BQQ196815 CAM196616:CAM196815 CKI196616:CKI196815 CUE196616:CUE196815 DEA196616:DEA196815 DNW196616:DNW196815 DXS196616:DXS196815 EHO196616:EHO196815 ERK196616:ERK196815 FBG196616:FBG196815 FLC196616:FLC196815 FUY196616:FUY196815 GEU196616:GEU196815 GOQ196616:GOQ196815 GYM196616:GYM196815 HII196616:HII196815 HSE196616:HSE196815 ICA196616:ICA196815 ILW196616:ILW196815 IVS196616:IVS196815 JFO196616:JFO196815 JPK196616:JPK196815 JZG196616:JZG196815 KJC196616:KJC196815 KSY196616:KSY196815 LCU196616:LCU196815 LMQ196616:LMQ196815 LWM196616:LWM196815 MGI196616:MGI196815 MQE196616:MQE196815 NAA196616:NAA196815 NJW196616:NJW196815 NTS196616:NTS196815 ODO196616:ODO196815 ONK196616:ONK196815 OXG196616:OXG196815 PHC196616:PHC196815 PQY196616:PQY196815 QAU196616:QAU196815 QKQ196616:QKQ196815 QUM196616:QUM196815 REI196616:REI196815 ROE196616:ROE196815 RYA196616:RYA196815 SHW196616:SHW196815 SRS196616:SRS196815 TBO196616:TBO196815 TLK196616:TLK196815 TVG196616:TVG196815 UFC196616:UFC196815 UOY196616:UOY196815 UYU196616:UYU196815 VIQ196616:VIQ196815 VSM196616:VSM196815 WCI196616:WCI196815 WME196616:WME196815 WWA196616:WWA196815 S262152:S262351 JO262152:JO262351 TK262152:TK262351 ADG262152:ADG262351 ANC262152:ANC262351 AWY262152:AWY262351 BGU262152:BGU262351 BQQ262152:BQQ262351 CAM262152:CAM262351 CKI262152:CKI262351 CUE262152:CUE262351 DEA262152:DEA262351 DNW262152:DNW262351 DXS262152:DXS262351 EHO262152:EHO262351 ERK262152:ERK262351 FBG262152:FBG262351 FLC262152:FLC262351 FUY262152:FUY262351 GEU262152:GEU262351 GOQ262152:GOQ262351 GYM262152:GYM262351 HII262152:HII262351 HSE262152:HSE262351 ICA262152:ICA262351 ILW262152:ILW262351 IVS262152:IVS262351 JFO262152:JFO262351 JPK262152:JPK262351 JZG262152:JZG262351 KJC262152:KJC262351 KSY262152:KSY262351 LCU262152:LCU262351 LMQ262152:LMQ262351 LWM262152:LWM262351 MGI262152:MGI262351 MQE262152:MQE262351 NAA262152:NAA262351 NJW262152:NJW262351 NTS262152:NTS262351 ODO262152:ODO262351 ONK262152:ONK262351 OXG262152:OXG262351 PHC262152:PHC262351 PQY262152:PQY262351 QAU262152:QAU262351 QKQ262152:QKQ262351 QUM262152:QUM262351 REI262152:REI262351 ROE262152:ROE262351 RYA262152:RYA262351 SHW262152:SHW262351 SRS262152:SRS262351 TBO262152:TBO262351 TLK262152:TLK262351 TVG262152:TVG262351 UFC262152:UFC262351 UOY262152:UOY262351 UYU262152:UYU262351 VIQ262152:VIQ262351 VSM262152:VSM262351 WCI262152:WCI262351 WME262152:WME262351 WWA262152:WWA262351 S327688:S327887 JO327688:JO327887 TK327688:TK327887 ADG327688:ADG327887 ANC327688:ANC327887 AWY327688:AWY327887 BGU327688:BGU327887 BQQ327688:BQQ327887 CAM327688:CAM327887 CKI327688:CKI327887 CUE327688:CUE327887 DEA327688:DEA327887 DNW327688:DNW327887 DXS327688:DXS327887 EHO327688:EHO327887 ERK327688:ERK327887 FBG327688:FBG327887 FLC327688:FLC327887 FUY327688:FUY327887 GEU327688:GEU327887 GOQ327688:GOQ327887 GYM327688:GYM327887 HII327688:HII327887 HSE327688:HSE327887 ICA327688:ICA327887 ILW327688:ILW327887 IVS327688:IVS327887 JFO327688:JFO327887 JPK327688:JPK327887 JZG327688:JZG327887 KJC327688:KJC327887 KSY327688:KSY327887 LCU327688:LCU327887 LMQ327688:LMQ327887 LWM327688:LWM327887 MGI327688:MGI327887 MQE327688:MQE327887 NAA327688:NAA327887 NJW327688:NJW327887 NTS327688:NTS327887 ODO327688:ODO327887 ONK327688:ONK327887 OXG327688:OXG327887 PHC327688:PHC327887 PQY327688:PQY327887 QAU327688:QAU327887 QKQ327688:QKQ327887 QUM327688:QUM327887 REI327688:REI327887 ROE327688:ROE327887 RYA327688:RYA327887 SHW327688:SHW327887 SRS327688:SRS327887 TBO327688:TBO327887 TLK327688:TLK327887 TVG327688:TVG327887 UFC327688:UFC327887 UOY327688:UOY327887 UYU327688:UYU327887 VIQ327688:VIQ327887 VSM327688:VSM327887 WCI327688:WCI327887 WME327688:WME327887 WWA327688:WWA327887 S393224:S393423 JO393224:JO393423 TK393224:TK393423 ADG393224:ADG393423 ANC393224:ANC393423 AWY393224:AWY393423 BGU393224:BGU393423 BQQ393224:BQQ393423 CAM393224:CAM393423 CKI393224:CKI393423 CUE393224:CUE393423 DEA393224:DEA393423 DNW393224:DNW393423 DXS393224:DXS393423 EHO393224:EHO393423 ERK393224:ERK393423 FBG393224:FBG393423 FLC393224:FLC393423 FUY393224:FUY393423 GEU393224:GEU393423 GOQ393224:GOQ393423 GYM393224:GYM393423 HII393224:HII393423 HSE393224:HSE393423 ICA393224:ICA393423 ILW393224:ILW393423 IVS393224:IVS393423 JFO393224:JFO393423 JPK393224:JPK393423 JZG393224:JZG393423 KJC393224:KJC393423 KSY393224:KSY393423 LCU393224:LCU393423 LMQ393224:LMQ393423 LWM393224:LWM393423 MGI393224:MGI393423 MQE393224:MQE393423 NAA393224:NAA393423 NJW393224:NJW393423 NTS393224:NTS393423 ODO393224:ODO393423 ONK393224:ONK393423 OXG393224:OXG393423 PHC393224:PHC393423 PQY393224:PQY393423 QAU393224:QAU393423 QKQ393224:QKQ393423 QUM393224:QUM393423 REI393224:REI393423 ROE393224:ROE393423 RYA393224:RYA393423 SHW393224:SHW393423 SRS393224:SRS393423 TBO393224:TBO393423 TLK393224:TLK393423 TVG393224:TVG393423 UFC393224:UFC393423 UOY393224:UOY393423 UYU393224:UYU393423 VIQ393224:VIQ393423 VSM393224:VSM393423 WCI393224:WCI393423 WME393224:WME393423 WWA393224:WWA393423 S458760:S458959 JO458760:JO458959 TK458760:TK458959 ADG458760:ADG458959 ANC458760:ANC458959 AWY458760:AWY458959 BGU458760:BGU458959 BQQ458760:BQQ458959 CAM458760:CAM458959 CKI458760:CKI458959 CUE458760:CUE458959 DEA458760:DEA458959 DNW458760:DNW458959 DXS458760:DXS458959 EHO458760:EHO458959 ERK458760:ERK458959 FBG458760:FBG458959 FLC458760:FLC458959 FUY458760:FUY458959 GEU458760:GEU458959 GOQ458760:GOQ458959 GYM458760:GYM458959 HII458760:HII458959 HSE458760:HSE458959 ICA458760:ICA458959 ILW458760:ILW458959 IVS458760:IVS458959 JFO458760:JFO458959 JPK458760:JPK458959 JZG458760:JZG458959 KJC458760:KJC458959 KSY458760:KSY458959 LCU458760:LCU458959 LMQ458760:LMQ458959 LWM458760:LWM458959 MGI458760:MGI458959 MQE458760:MQE458959 NAA458760:NAA458959 NJW458760:NJW458959 NTS458760:NTS458959 ODO458760:ODO458959 ONK458760:ONK458959 OXG458760:OXG458959 PHC458760:PHC458959 PQY458760:PQY458959 QAU458760:QAU458959 QKQ458760:QKQ458959 QUM458760:QUM458959 REI458760:REI458959 ROE458760:ROE458959 RYA458760:RYA458959 SHW458760:SHW458959 SRS458760:SRS458959 TBO458760:TBO458959 TLK458760:TLK458959 TVG458760:TVG458959 UFC458760:UFC458959 UOY458760:UOY458959 UYU458760:UYU458959 VIQ458760:VIQ458959 VSM458760:VSM458959 WCI458760:WCI458959 WME458760:WME458959 WWA458760:WWA458959 S524296:S524495 JO524296:JO524495 TK524296:TK524495 ADG524296:ADG524495 ANC524296:ANC524495 AWY524296:AWY524495 BGU524296:BGU524495 BQQ524296:BQQ524495 CAM524296:CAM524495 CKI524296:CKI524495 CUE524296:CUE524495 DEA524296:DEA524495 DNW524296:DNW524495 DXS524296:DXS524495 EHO524296:EHO524495 ERK524296:ERK524495 FBG524296:FBG524495 FLC524296:FLC524495 FUY524296:FUY524495 GEU524296:GEU524495 GOQ524296:GOQ524495 GYM524296:GYM524495 HII524296:HII524495 HSE524296:HSE524495 ICA524296:ICA524495 ILW524296:ILW524495 IVS524296:IVS524495 JFO524296:JFO524495 JPK524296:JPK524495 JZG524296:JZG524495 KJC524296:KJC524495 KSY524296:KSY524495 LCU524296:LCU524495 LMQ524296:LMQ524495 LWM524296:LWM524495 MGI524296:MGI524495 MQE524296:MQE524495 NAA524296:NAA524495 NJW524296:NJW524495 NTS524296:NTS524495 ODO524296:ODO524495 ONK524296:ONK524495 OXG524296:OXG524495 PHC524296:PHC524495 PQY524296:PQY524495 QAU524296:QAU524495 QKQ524296:QKQ524495 QUM524296:QUM524495 REI524296:REI524495 ROE524296:ROE524495 RYA524296:RYA524495 SHW524296:SHW524495 SRS524296:SRS524495 TBO524296:TBO524495 TLK524296:TLK524495 TVG524296:TVG524495 UFC524296:UFC524495 UOY524296:UOY524495 UYU524296:UYU524495 VIQ524296:VIQ524495 VSM524296:VSM524495 WCI524296:WCI524495 WME524296:WME524495 WWA524296:WWA524495 S589832:S590031 JO589832:JO590031 TK589832:TK590031 ADG589832:ADG590031 ANC589832:ANC590031 AWY589832:AWY590031 BGU589832:BGU590031 BQQ589832:BQQ590031 CAM589832:CAM590031 CKI589832:CKI590031 CUE589832:CUE590031 DEA589832:DEA590031 DNW589832:DNW590031 DXS589832:DXS590031 EHO589832:EHO590031 ERK589832:ERK590031 FBG589832:FBG590031 FLC589832:FLC590031 FUY589832:FUY590031 GEU589832:GEU590031 GOQ589832:GOQ590031 GYM589832:GYM590031 HII589832:HII590031 HSE589832:HSE590031 ICA589832:ICA590031 ILW589832:ILW590031 IVS589832:IVS590031 JFO589832:JFO590031 JPK589832:JPK590031 JZG589832:JZG590031 KJC589832:KJC590031 KSY589832:KSY590031 LCU589832:LCU590031 LMQ589832:LMQ590031 LWM589832:LWM590031 MGI589832:MGI590031 MQE589832:MQE590031 NAA589832:NAA590031 NJW589832:NJW590031 NTS589832:NTS590031 ODO589832:ODO590031 ONK589832:ONK590031 OXG589832:OXG590031 PHC589832:PHC590031 PQY589832:PQY590031 QAU589832:QAU590031 QKQ589832:QKQ590031 QUM589832:QUM590031 REI589832:REI590031 ROE589832:ROE590031 RYA589832:RYA590031 SHW589832:SHW590031 SRS589832:SRS590031 TBO589832:TBO590031 TLK589832:TLK590031 TVG589832:TVG590031 UFC589832:UFC590031 UOY589832:UOY590031 UYU589832:UYU590031 VIQ589832:VIQ590031 VSM589832:VSM590031 WCI589832:WCI590031 WME589832:WME590031 WWA589832:WWA590031 S655368:S655567 JO655368:JO655567 TK655368:TK655567 ADG655368:ADG655567 ANC655368:ANC655567 AWY655368:AWY655567 BGU655368:BGU655567 BQQ655368:BQQ655567 CAM655368:CAM655567 CKI655368:CKI655567 CUE655368:CUE655567 DEA655368:DEA655567 DNW655368:DNW655567 DXS655368:DXS655567 EHO655368:EHO655567 ERK655368:ERK655567 FBG655368:FBG655567 FLC655368:FLC655567 FUY655368:FUY655567 GEU655368:GEU655567 GOQ655368:GOQ655567 GYM655368:GYM655567 HII655368:HII655567 HSE655368:HSE655567 ICA655368:ICA655567 ILW655368:ILW655567 IVS655368:IVS655567 JFO655368:JFO655567 JPK655368:JPK655567 JZG655368:JZG655567 KJC655368:KJC655567 KSY655368:KSY655567 LCU655368:LCU655567 LMQ655368:LMQ655567 LWM655368:LWM655567 MGI655368:MGI655567 MQE655368:MQE655567 NAA655368:NAA655567 NJW655368:NJW655567 NTS655368:NTS655567 ODO655368:ODO655567 ONK655368:ONK655567 OXG655368:OXG655567 PHC655368:PHC655567 PQY655368:PQY655567 QAU655368:QAU655567 QKQ655368:QKQ655567 QUM655368:QUM655567 REI655368:REI655567 ROE655368:ROE655567 RYA655368:RYA655567 SHW655368:SHW655567 SRS655368:SRS655567 TBO655368:TBO655567 TLK655368:TLK655567 TVG655368:TVG655567 UFC655368:UFC655567 UOY655368:UOY655567 UYU655368:UYU655567 VIQ655368:VIQ655567 VSM655368:VSM655567 WCI655368:WCI655567 WME655368:WME655567 WWA655368:WWA655567 S720904:S721103 JO720904:JO721103 TK720904:TK721103 ADG720904:ADG721103 ANC720904:ANC721103 AWY720904:AWY721103 BGU720904:BGU721103 BQQ720904:BQQ721103 CAM720904:CAM721103 CKI720904:CKI721103 CUE720904:CUE721103 DEA720904:DEA721103 DNW720904:DNW721103 DXS720904:DXS721103 EHO720904:EHO721103 ERK720904:ERK721103 FBG720904:FBG721103 FLC720904:FLC721103 FUY720904:FUY721103 GEU720904:GEU721103 GOQ720904:GOQ721103 GYM720904:GYM721103 HII720904:HII721103 HSE720904:HSE721103 ICA720904:ICA721103 ILW720904:ILW721103 IVS720904:IVS721103 JFO720904:JFO721103 JPK720904:JPK721103 JZG720904:JZG721103 KJC720904:KJC721103 KSY720904:KSY721103 LCU720904:LCU721103 LMQ720904:LMQ721103 LWM720904:LWM721103 MGI720904:MGI721103 MQE720904:MQE721103 NAA720904:NAA721103 NJW720904:NJW721103 NTS720904:NTS721103 ODO720904:ODO721103 ONK720904:ONK721103 OXG720904:OXG721103 PHC720904:PHC721103 PQY720904:PQY721103 QAU720904:QAU721103 QKQ720904:QKQ721103 QUM720904:QUM721103 REI720904:REI721103 ROE720904:ROE721103 RYA720904:RYA721103 SHW720904:SHW721103 SRS720904:SRS721103 TBO720904:TBO721103 TLK720904:TLK721103 TVG720904:TVG721103 UFC720904:UFC721103 UOY720904:UOY721103 UYU720904:UYU721103 VIQ720904:VIQ721103 VSM720904:VSM721103 WCI720904:WCI721103 WME720904:WME721103 WWA720904:WWA721103 S786440:S786639 JO786440:JO786639 TK786440:TK786639 ADG786440:ADG786639 ANC786440:ANC786639 AWY786440:AWY786639 BGU786440:BGU786639 BQQ786440:BQQ786639 CAM786440:CAM786639 CKI786440:CKI786639 CUE786440:CUE786639 DEA786440:DEA786639 DNW786440:DNW786639 DXS786440:DXS786639 EHO786440:EHO786639 ERK786440:ERK786639 FBG786440:FBG786639 FLC786440:FLC786639 FUY786440:FUY786639 GEU786440:GEU786639 GOQ786440:GOQ786639 GYM786440:GYM786639 HII786440:HII786639 HSE786440:HSE786639 ICA786440:ICA786639 ILW786440:ILW786639 IVS786440:IVS786639 JFO786440:JFO786639 JPK786440:JPK786639 JZG786440:JZG786639 KJC786440:KJC786639 KSY786440:KSY786639 LCU786440:LCU786639 LMQ786440:LMQ786639 LWM786440:LWM786639 MGI786440:MGI786639 MQE786440:MQE786639 NAA786440:NAA786639 NJW786440:NJW786639 NTS786440:NTS786639 ODO786440:ODO786639 ONK786440:ONK786639 OXG786440:OXG786639 PHC786440:PHC786639 PQY786440:PQY786639 QAU786440:QAU786639 QKQ786440:QKQ786639 QUM786440:QUM786639 REI786440:REI786639 ROE786440:ROE786639 RYA786440:RYA786639 SHW786440:SHW786639 SRS786440:SRS786639 TBO786440:TBO786639 TLK786440:TLK786639 TVG786440:TVG786639 UFC786440:UFC786639 UOY786440:UOY786639 UYU786440:UYU786639 VIQ786440:VIQ786639 VSM786440:VSM786639 WCI786440:WCI786639 WME786440:WME786639 WWA786440:WWA786639 S851976:S852175 JO851976:JO852175 TK851976:TK852175 ADG851976:ADG852175 ANC851976:ANC852175 AWY851976:AWY852175 BGU851976:BGU852175 BQQ851976:BQQ852175 CAM851976:CAM852175 CKI851976:CKI852175 CUE851976:CUE852175 DEA851976:DEA852175 DNW851976:DNW852175 DXS851976:DXS852175 EHO851976:EHO852175 ERK851976:ERK852175 FBG851976:FBG852175 FLC851976:FLC852175 FUY851976:FUY852175 GEU851976:GEU852175 GOQ851976:GOQ852175 GYM851976:GYM852175 HII851976:HII852175 HSE851976:HSE852175 ICA851976:ICA852175 ILW851976:ILW852175 IVS851976:IVS852175 JFO851976:JFO852175 JPK851976:JPK852175 JZG851976:JZG852175 KJC851976:KJC852175 KSY851976:KSY852175 LCU851976:LCU852175 LMQ851976:LMQ852175 LWM851976:LWM852175 MGI851976:MGI852175 MQE851976:MQE852175 NAA851976:NAA852175 NJW851976:NJW852175 NTS851976:NTS852175 ODO851976:ODO852175 ONK851976:ONK852175 OXG851976:OXG852175 PHC851976:PHC852175 PQY851976:PQY852175 QAU851976:QAU852175 QKQ851976:QKQ852175 QUM851976:QUM852175 REI851976:REI852175 ROE851976:ROE852175 RYA851976:RYA852175 SHW851976:SHW852175 SRS851976:SRS852175 TBO851976:TBO852175 TLK851976:TLK852175 TVG851976:TVG852175 UFC851976:UFC852175 UOY851976:UOY852175 UYU851976:UYU852175 VIQ851976:VIQ852175 VSM851976:VSM852175 WCI851976:WCI852175 WME851976:WME852175 WWA851976:WWA852175 S917512:S917711 JO917512:JO917711 TK917512:TK917711 ADG917512:ADG917711 ANC917512:ANC917711 AWY917512:AWY917711 BGU917512:BGU917711 BQQ917512:BQQ917711 CAM917512:CAM917711 CKI917512:CKI917711 CUE917512:CUE917711 DEA917512:DEA917711 DNW917512:DNW917711 DXS917512:DXS917711 EHO917512:EHO917711 ERK917512:ERK917711 FBG917512:FBG917711 FLC917512:FLC917711 FUY917512:FUY917711 GEU917512:GEU917711 GOQ917512:GOQ917711 GYM917512:GYM917711 HII917512:HII917711 HSE917512:HSE917711 ICA917512:ICA917711 ILW917512:ILW917711 IVS917512:IVS917711 JFO917512:JFO917711 JPK917512:JPK917711 JZG917512:JZG917711 KJC917512:KJC917711 KSY917512:KSY917711 LCU917512:LCU917711 LMQ917512:LMQ917711 LWM917512:LWM917711 MGI917512:MGI917711 MQE917512:MQE917711 NAA917512:NAA917711 NJW917512:NJW917711 NTS917512:NTS917711 ODO917512:ODO917711 ONK917512:ONK917711 OXG917512:OXG917711 PHC917512:PHC917711 PQY917512:PQY917711 QAU917512:QAU917711 QKQ917512:QKQ917711 QUM917512:QUM917711 REI917512:REI917711 ROE917512:ROE917711 RYA917512:RYA917711 SHW917512:SHW917711 SRS917512:SRS917711 TBO917512:TBO917711 TLK917512:TLK917711 TVG917512:TVG917711 UFC917512:UFC917711 UOY917512:UOY917711 UYU917512:UYU917711 VIQ917512:VIQ917711 VSM917512:VSM917711 WCI917512:WCI917711 WME917512:WME917711 WWA917512:WWA917711 S983048:S983247 JO983048:JO983247 TK983048:TK983247 ADG983048:ADG983247 ANC983048:ANC983247 AWY983048:AWY983247 BGU983048:BGU983247 BQQ983048:BQQ983247 CAM983048:CAM983247 CKI983048:CKI983247 CUE983048:CUE983247 DEA983048:DEA983247 DNW983048:DNW983247 DXS983048:DXS983247 EHO983048:EHO983247 ERK983048:ERK983247 FBG983048:FBG983247 FLC983048:FLC983247 FUY983048:FUY983247 GEU983048:GEU983247 GOQ983048:GOQ983247 GYM983048:GYM983247 HII983048:HII983247 HSE983048:HSE983247 ICA983048:ICA983247 ILW983048:ILW983247 IVS983048:IVS983247 JFO983048:JFO983247 JPK983048:JPK983247 JZG983048:JZG983247 KJC983048:KJC983247 KSY983048:KSY983247 LCU983048:LCU983247 LMQ983048:LMQ983247 LWM983048:LWM983247 MGI983048:MGI983247 MQE983048:MQE983247 NAA983048:NAA983247 NJW983048:NJW983247 NTS983048:NTS983247 ODO983048:ODO983247 ONK983048:ONK983247 OXG983048:OXG983247 PHC983048:PHC983247 PQY983048:PQY983247 QAU983048:QAU983247 QKQ983048:QKQ983247 QUM983048:QUM983247 REI983048:REI983247 ROE983048:ROE983247 RYA983048:RYA983247 SHW983048:SHW983247 SRS983048:SRS983247 TBO983048:TBO983247 TLK983048:TLK983247 TVG983048:TVG983247 UFC983048:UFC983247 UOY983048:UOY983247 UYU983048:UYU983247 VIQ983048:VIQ983247 VSM983048:VSM983247 WCI983048:WCI983247 WME983048:WME983247 WWA983048:WWA983247 X8:X207 JT8:JT207 TP8:TP207 ADL8:ADL207 ANH8:ANH207 AXD8:AXD207 BGZ8:BGZ207 BQV8:BQV207 CAR8:CAR207 CKN8:CKN207 CUJ8:CUJ207 DEF8:DEF207 DOB8:DOB207 DXX8:DXX207 EHT8:EHT207 ERP8:ERP207 FBL8:FBL207 FLH8:FLH207 FVD8:FVD207 GEZ8:GEZ207 GOV8:GOV207 GYR8:GYR207 HIN8:HIN207 HSJ8:HSJ207 ICF8:ICF207 IMB8:IMB207 IVX8:IVX207 JFT8:JFT207 JPP8:JPP207 JZL8:JZL207 KJH8:KJH207 KTD8:KTD207 LCZ8:LCZ207 LMV8:LMV207 LWR8:LWR207 MGN8:MGN207 MQJ8:MQJ207 NAF8:NAF207 NKB8:NKB207 NTX8:NTX207 ODT8:ODT207 ONP8:ONP207 OXL8:OXL207 PHH8:PHH207 PRD8:PRD207 QAZ8:QAZ207 QKV8:QKV207 QUR8:QUR207 REN8:REN207 ROJ8:ROJ207 RYF8:RYF207 SIB8:SIB207 SRX8:SRX207 TBT8:TBT207 TLP8:TLP207 TVL8:TVL207 UFH8:UFH207 UPD8:UPD207 UYZ8:UYZ207 VIV8:VIV207 VSR8:VSR207 WCN8:WCN207 WMJ8:WMJ207 WWF8:WWF207 X65544:X65743 JT65544:JT65743 TP65544:TP65743 ADL65544:ADL65743 ANH65544:ANH65743 AXD65544:AXD65743 BGZ65544:BGZ65743 BQV65544:BQV65743 CAR65544:CAR65743 CKN65544:CKN65743 CUJ65544:CUJ65743 DEF65544:DEF65743 DOB65544:DOB65743 DXX65544:DXX65743 EHT65544:EHT65743 ERP65544:ERP65743 FBL65544:FBL65743 FLH65544:FLH65743 FVD65544:FVD65743 GEZ65544:GEZ65743 GOV65544:GOV65743 GYR65544:GYR65743 HIN65544:HIN65743 HSJ65544:HSJ65743 ICF65544:ICF65743 IMB65544:IMB65743 IVX65544:IVX65743 JFT65544:JFT65743 JPP65544:JPP65743 JZL65544:JZL65743 KJH65544:KJH65743 KTD65544:KTD65743 LCZ65544:LCZ65743 LMV65544:LMV65743 LWR65544:LWR65743 MGN65544:MGN65743 MQJ65544:MQJ65743 NAF65544:NAF65743 NKB65544:NKB65743 NTX65544:NTX65743 ODT65544:ODT65743 ONP65544:ONP65743 OXL65544:OXL65743 PHH65544:PHH65743 PRD65544:PRD65743 QAZ65544:QAZ65743 QKV65544:QKV65743 QUR65544:QUR65743 REN65544:REN65743 ROJ65544:ROJ65743 RYF65544:RYF65743 SIB65544:SIB65743 SRX65544:SRX65743 TBT65544:TBT65743 TLP65544:TLP65743 TVL65544:TVL65743 UFH65544:UFH65743 UPD65544:UPD65743 UYZ65544:UYZ65743 VIV65544:VIV65743 VSR65544:VSR65743 WCN65544:WCN65743 WMJ65544:WMJ65743 WWF65544:WWF65743 X131080:X131279 JT131080:JT131279 TP131080:TP131279 ADL131080:ADL131279 ANH131080:ANH131279 AXD131080:AXD131279 BGZ131080:BGZ131279 BQV131080:BQV131279 CAR131080:CAR131279 CKN131080:CKN131279 CUJ131080:CUJ131279 DEF131080:DEF131279 DOB131080:DOB131279 DXX131080:DXX131279 EHT131080:EHT131279 ERP131080:ERP131279 FBL131080:FBL131279 FLH131080:FLH131279 FVD131080:FVD131279 GEZ131080:GEZ131279 GOV131080:GOV131279 GYR131080:GYR131279 HIN131080:HIN131279 HSJ131080:HSJ131279 ICF131080:ICF131279 IMB131080:IMB131279 IVX131080:IVX131279 JFT131080:JFT131279 JPP131080:JPP131279 JZL131080:JZL131279 KJH131080:KJH131279 KTD131080:KTD131279 LCZ131080:LCZ131279 LMV131080:LMV131279 LWR131080:LWR131279 MGN131080:MGN131279 MQJ131080:MQJ131279 NAF131080:NAF131279 NKB131080:NKB131279 NTX131080:NTX131279 ODT131080:ODT131279 ONP131080:ONP131279 OXL131080:OXL131279 PHH131080:PHH131279 PRD131080:PRD131279 QAZ131080:QAZ131279 QKV131080:QKV131279 QUR131080:QUR131279 REN131080:REN131279 ROJ131080:ROJ131279 RYF131080:RYF131279 SIB131080:SIB131279 SRX131080:SRX131279 TBT131080:TBT131279 TLP131080:TLP131279 TVL131080:TVL131279 UFH131080:UFH131279 UPD131080:UPD131279 UYZ131080:UYZ131279 VIV131080:VIV131279 VSR131080:VSR131279 WCN131080:WCN131279 WMJ131080:WMJ131279 WWF131080:WWF131279 X196616:X196815 JT196616:JT196815 TP196616:TP196815 ADL196616:ADL196815 ANH196616:ANH196815 AXD196616:AXD196815 BGZ196616:BGZ196815 BQV196616:BQV196815 CAR196616:CAR196815 CKN196616:CKN196815 CUJ196616:CUJ196815 DEF196616:DEF196815 DOB196616:DOB196815 DXX196616:DXX196815 EHT196616:EHT196815 ERP196616:ERP196815 FBL196616:FBL196815 FLH196616:FLH196815 FVD196616:FVD196815 GEZ196616:GEZ196815 GOV196616:GOV196815 GYR196616:GYR196815 HIN196616:HIN196815 HSJ196616:HSJ196815 ICF196616:ICF196815 IMB196616:IMB196815 IVX196616:IVX196815 JFT196616:JFT196815 JPP196616:JPP196815 JZL196616:JZL196815 KJH196616:KJH196815 KTD196616:KTD196815 LCZ196616:LCZ196815 LMV196616:LMV196815 LWR196616:LWR196815 MGN196616:MGN196815 MQJ196616:MQJ196815 NAF196616:NAF196815 NKB196616:NKB196815 NTX196616:NTX196815 ODT196616:ODT196815 ONP196616:ONP196815 OXL196616:OXL196815 PHH196616:PHH196815 PRD196616:PRD196815 QAZ196616:QAZ196815 QKV196616:QKV196815 QUR196616:QUR196815 REN196616:REN196815 ROJ196616:ROJ196815 RYF196616:RYF196815 SIB196616:SIB196815 SRX196616:SRX196815 TBT196616:TBT196815 TLP196616:TLP196815 TVL196616:TVL196815 UFH196616:UFH196815 UPD196616:UPD196815 UYZ196616:UYZ196815 VIV196616:VIV196815 VSR196616:VSR196815 WCN196616:WCN196815 WMJ196616:WMJ196815 WWF196616:WWF196815 X262152:X262351 JT262152:JT262351 TP262152:TP262351 ADL262152:ADL262351 ANH262152:ANH262351 AXD262152:AXD262351 BGZ262152:BGZ262351 BQV262152:BQV262351 CAR262152:CAR262351 CKN262152:CKN262351 CUJ262152:CUJ262351 DEF262152:DEF262351 DOB262152:DOB262351 DXX262152:DXX262351 EHT262152:EHT262351 ERP262152:ERP262351 FBL262152:FBL262351 FLH262152:FLH262351 FVD262152:FVD262351 GEZ262152:GEZ262351 GOV262152:GOV262351 GYR262152:GYR262351 HIN262152:HIN262351 HSJ262152:HSJ262351 ICF262152:ICF262351 IMB262152:IMB262351 IVX262152:IVX262351 JFT262152:JFT262351 JPP262152:JPP262351 JZL262152:JZL262351 KJH262152:KJH262351 KTD262152:KTD262351 LCZ262152:LCZ262351 LMV262152:LMV262351 LWR262152:LWR262351 MGN262152:MGN262351 MQJ262152:MQJ262351 NAF262152:NAF262351 NKB262152:NKB262351 NTX262152:NTX262351 ODT262152:ODT262351 ONP262152:ONP262351 OXL262152:OXL262351 PHH262152:PHH262351 PRD262152:PRD262351 QAZ262152:QAZ262351 QKV262152:QKV262351 QUR262152:QUR262351 REN262152:REN262351 ROJ262152:ROJ262351 RYF262152:RYF262351 SIB262152:SIB262351 SRX262152:SRX262351 TBT262152:TBT262351 TLP262152:TLP262351 TVL262152:TVL262351 UFH262152:UFH262351 UPD262152:UPD262351 UYZ262152:UYZ262351 VIV262152:VIV262351 VSR262152:VSR262351 WCN262152:WCN262351 WMJ262152:WMJ262351 WWF262152:WWF262351 X327688:X327887 JT327688:JT327887 TP327688:TP327887 ADL327688:ADL327887 ANH327688:ANH327887 AXD327688:AXD327887 BGZ327688:BGZ327887 BQV327688:BQV327887 CAR327688:CAR327887 CKN327688:CKN327887 CUJ327688:CUJ327887 DEF327688:DEF327887 DOB327688:DOB327887 DXX327688:DXX327887 EHT327688:EHT327887 ERP327688:ERP327887 FBL327688:FBL327887 FLH327688:FLH327887 FVD327688:FVD327887 GEZ327688:GEZ327887 GOV327688:GOV327887 GYR327688:GYR327887 HIN327688:HIN327887 HSJ327688:HSJ327887 ICF327688:ICF327887 IMB327688:IMB327887 IVX327688:IVX327887 JFT327688:JFT327887 JPP327688:JPP327887 JZL327688:JZL327887 KJH327688:KJH327887 KTD327688:KTD327887 LCZ327688:LCZ327887 LMV327688:LMV327887 LWR327688:LWR327887 MGN327688:MGN327887 MQJ327688:MQJ327887 NAF327688:NAF327887 NKB327688:NKB327887 NTX327688:NTX327887 ODT327688:ODT327887 ONP327688:ONP327887 OXL327688:OXL327887 PHH327688:PHH327887 PRD327688:PRD327887 QAZ327688:QAZ327887 QKV327688:QKV327887 QUR327688:QUR327887 REN327688:REN327887 ROJ327688:ROJ327887 RYF327688:RYF327887 SIB327688:SIB327887 SRX327688:SRX327887 TBT327688:TBT327887 TLP327688:TLP327887 TVL327688:TVL327887 UFH327688:UFH327887 UPD327688:UPD327887 UYZ327688:UYZ327887 VIV327688:VIV327887 VSR327688:VSR327887 WCN327688:WCN327887 WMJ327688:WMJ327887 WWF327688:WWF327887 X393224:X393423 JT393224:JT393423 TP393224:TP393423 ADL393224:ADL393423 ANH393224:ANH393423 AXD393224:AXD393423 BGZ393224:BGZ393423 BQV393224:BQV393423 CAR393224:CAR393423 CKN393224:CKN393423 CUJ393224:CUJ393423 DEF393224:DEF393423 DOB393224:DOB393423 DXX393224:DXX393423 EHT393224:EHT393423 ERP393224:ERP393423 FBL393224:FBL393423 FLH393224:FLH393423 FVD393224:FVD393423 GEZ393224:GEZ393423 GOV393224:GOV393423 GYR393224:GYR393423 HIN393224:HIN393423 HSJ393224:HSJ393423 ICF393224:ICF393423 IMB393224:IMB393423 IVX393224:IVX393423 JFT393224:JFT393423 JPP393224:JPP393423 JZL393224:JZL393423 KJH393224:KJH393423 KTD393224:KTD393423 LCZ393224:LCZ393423 LMV393224:LMV393423 LWR393224:LWR393423 MGN393224:MGN393423 MQJ393224:MQJ393423 NAF393224:NAF393423 NKB393224:NKB393423 NTX393224:NTX393423 ODT393224:ODT393423 ONP393224:ONP393423 OXL393224:OXL393423 PHH393224:PHH393423 PRD393224:PRD393423 QAZ393224:QAZ393423 QKV393224:QKV393423 QUR393224:QUR393423 REN393224:REN393423 ROJ393224:ROJ393423 RYF393224:RYF393423 SIB393224:SIB393423 SRX393224:SRX393423 TBT393224:TBT393423 TLP393224:TLP393423 TVL393224:TVL393423 UFH393224:UFH393423 UPD393224:UPD393423 UYZ393224:UYZ393423 VIV393224:VIV393423 VSR393224:VSR393423 WCN393224:WCN393423 WMJ393224:WMJ393423 WWF393224:WWF393423 X458760:X458959 JT458760:JT458959 TP458760:TP458959 ADL458760:ADL458959 ANH458760:ANH458959 AXD458760:AXD458959 BGZ458760:BGZ458959 BQV458760:BQV458959 CAR458760:CAR458959 CKN458760:CKN458959 CUJ458760:CUJ458959 DEF458760:DEF458959 DOB458760:DOB458959 DXX458760:DXX458959 EHT458760:EHT458959 ERP458760:ERP458959 FBL458760:FBL458959 FLH458760:FLH458959 FVD458760:FVD458959 GEZ458760:GEZ458959 GOV458760:GOV458959 GYR458760:GYR458959 HIN458760:HIN458959 HSJ458760:HSJ458959 ICF458760:ICF458959 IMB458760:IMB458959 IVX458760:IVX458959 JFT458760:JFT458959 JPP458760:JPP458959 JZL458760:JZL458959 KJH458760:KJH458959 KTD458760:KTD458959 LCZ458760:LCZ458959 LMV458760:LMV458959 LWR458760:LWR458959 MGN458760:MGN458959 MQJ458760:MQJ458959 NAF458760:NAF458959 NKB458760:NKB458959 NTX458760:NTX458959 ODT458760:ODT458959 ONP458760:ONP458959 OXL458760:OXL458959 PHH458760:PHH458959 PRD458760:PRD458959 QAZ458760:QAZ458959 QKV458760:QKV458959 QUR458760:QUR458959 REN458760:REN458959 ROJ458760:ROJ458959 RYF458760:RYF458959 SIB458760:SIB458959 SRX458760:SRX458959 TBT458760:TBT458959 TLP458760:TLP458959 TVL458760:TVL458959 UFH458760:UFH458959 UPD458760:UPD458959 UYZ458760:UYZ458959 VIV458760:VIV458959 VSR458760:VSR458959 WCN458760:WCN458959 WMJ458760:WMJ458959 WWF458760:WWF458959 X524296:X524495 JT524296:JT524495 TP524296:TP524495 ADL524296:ADL524495 ANH524296:ANH524495 AXD524296:AXD524495 BGZ524296:BGZ524495 BQV524296:BQV524495 CAR524296:CAR524495 CKN524296:CKN524495 CUJ524296:CUJ524495 DEF524296:DEF524495 DOB524296:DOB524495 DXX524296:DXX524495 EHT524296:EHT524495 ERP524296:ERP524495 FBL524296:FBL524495 FLH524296:FLH524495 FVD524296:FVD524495 GEZ524296:GEZ524495 GOV524296:GOV524495 GYR524296:GYR524495 HIN524296:HIN524495 HSJ524296:HSJ524495 ICF524296:ICF524495 IMB524296:IMB524495 IVX524296:IVX524495 JFT524296:JFT524495 JPP524296:JPP524495 JZL524296:JZL524495 KJH524296:KJH524495 KTD524296:KTD524495 LCZ524296:LCZ524495 LMV524296:LMV524495 LWR524296:LWR524495 MGN524296:MGN524495 MQJ524296:MQJ524495 NAF524296:NAF524495 NKB524296:NKB524495 NTX524296:NTX524495 ODT524296:ODT524495 ONP524296:ONP524495 OXL524296:OXL524495 PHH524296:PHH524495 PRD524296:PRD524495 QAZ524296:QAZ524495 QKV524296:QKV524495 QUR524296:QUR524495 REN524296:REN524495 ROJ524296:ROJ524495 RYF524296:RYF524495 SIB524296:SIB524495 SRX524296:SRX524495 TBT524296:TBT524495 TLP524296:TLP524495 TVL524296:TVL524495 UFH524296:UFH524495 UPD524296:UPD524495 UYZ524296:UYZ524495 VIV524296:VIV524495 VSR524296:VSR524495 WCN524296:WCN524495 WMJ524296:WMJ524495 WWF524296:WWF524495 X589832:X590031 JT589832:JT590031 TP589832:TP590031 ADL589832:ADL590031 ANH589832:ANH590031 AXD589832:AXD590031 BGZ589832:BGZ590031 BQV589832:BQV590031 CAR589832:CAR590031 CKN589832:CKN590031 CUJ589832:CUJ590031 DEF589832:DEF590031 DOB589832:DOB590031 DXX589832:DXX590031 EHT589832:EHT590031 ERP589832:ERP590031 FBL589832:FBL590031 FLH589832:FLH590031 FVD589832:FVD590031 GEZ589832:GEZ590031 GOV589832:GOV590031 GYR589832:GYR590031 HIN589832:HIN590031 HSJ589832:HSJ590031 ICF589832:ICF590031 IMB589832:IMB590031 IVX589832:IVX590031 JFT589832:JFT590031 JPP589832:JPP590031 JZL589832:JZL590031 KJH589832:KJH590031 KTD589832:KTD590031 LCZ589832:LCZ590031 LMV589832:LMV590031 LWR589832:LWR590031 MGN589832:MGN590031 MQJ589832:MQJ590031 NAF589832:NAF590031 NKB589832:NKB590031 NTX589832:NTX590031 ODT589832:ODT590031 ONP589832:ONP590031 OXL589832:OXL590031 PHH589832:PHH590031 PRD589832:PRD590031 QAZ589832:QAZ590031 QKV589832:QKV590031 QUR589832:QUR590031 REN589832:REN590031 ROJ589832:ROJ590031 RYF589832:RYF590031 SIB589832:SIB590031 SRX589832:SRX590031 TBT589832:TBT590031 TLP589832:TLP590031 TVL589832:TVL590031 UFH589832:UFH590031 UPD589832:UPD590031 UYZ589832:UYZ590031 VIV589832:VIV590031 VSR589832:VSR590031 WCN589832:WCN590031 WMJ589832:WMJ590031 WWF589832:WWF590031 X655368:X655567 JT655368:JT655567 TP655368:TP655567 ADL655368:ADL655567 ANH655368:ANH655567 AXD655368:AXD655567 BGZ655368:BGZ655567 BQV655368:BQV655567 CAR655368:CAR655567 CKN655368:CKN655567 CUJ655368:CUJ655567 DEF655368:DEF655567 DOB655368:DOB655567 DXX655368:DXX655567 EHT655368:EHT655567 ERP655368:ERP655567 FBL655368:FBL655567 FLH655368:FLH655567 FVD655368:FVD655567 GEZ655368:GEZ655567 GOV655368:GOV655567 GYR655368:GYR655567 HIN655368:HIN655567 HSJ655368:HSJ655567 ICF655368:ICF655567 IMB655368:IMB655567 IVX655368:IVX655567 JFT655368:JFT655567 JPP655368:JPP655567 JZL655368:JZL655567 KJH655368:KJH655567 KTD655368:KTD655567 LCZ655368:LCZ655567 LMV655368:LMV655567 LWR655368:LWR655567 MGN655368:MGN655567 MQJ655368:MQJ655567 NAF655368:NAF655567 NKB655368:NKB655567 NTX655368:NTX655567 ODT655368:ODT655567 ONP655368:ONP655567 OXL655368:OXL655567 PHH655368:PHH655567 PRD655368:PRD655567 QAZ655368:QAZ655567 QKV655368:QKV655567 QUR655368:QUR655567 REN655368:REN655567 ROJ655368:ROJ655567 RYF655368:RYF655567 SIB655368:SIB655567 SRX655368:SRX655567 TBT655368:TBT655567 TLP655368:TLP655567 TVL655368:TVL655567 UFH655368:UFH655567 UPD655368:UPD655567 UYZ655368:UYZ655567 VIV655368:VIV655567 VSR655368:VSR655567 WCN655368:WCN655567 WMJ655368:WMJ655567 WWF655368:WWF655567 X720904:X721103 JT720904:JT721103 TP720904:TP721103 ADL720904:ADL721103 ANH720904:ANH721103 AXD720904:AXD721103 BGZ720904:BGZ721103 BQV720904:BQV721103 CAR720904:CAR721103 CKN720904:CKN721103 CUJ720904:CUJ721103 DEF720904:DEF721103 DOB720904:DOB721103 DXX720904:DXX721103 EHT720904:EHT721103 ERP720904:ERP721103 FBL720904:FBL721103 FLH720904:FLH721103 FVD720904:FVD721103 GEZ720904:GEZ721103 GOV720904:GOV721103 GYR720904:GYR721103 HIN720904:HIN721103 HSJ720904:HSJ721103 ICF720904:ICF721103 IMB720904:IMB721103 IVX720904:IVX721103 JFT720904:JFT721103 JPP720904:JPP721103 JZL720904:JZL721103 KJH720904:KJH721103 KTD720904:KTD721103 LCZ720904:LCZ721103 LMV720904:LMV721103 LWR720904:LWR721103 MGN720904:MGN721103 MQJ720904:MQJ721103 NAF720904:NAF721103 NKB720904:NKB721103 NTX720904:NTX721103 ODT720904:ODT721103 ONP720904:ONP721103 OXL720904:OXL721103 PHH720904:PHH721103 PRD720904:PRD721103 QAZ720904:QAZ721103 QKV720904:QKV721103 QUR720904:QUR721103 REN720904:REN721103 ROJ720904:ROJ721103 RYF720904:RYF721103 SIB720904:SIB721103 SRX720904:SRX721103 TBT720904:TBT721103 TLP720904:TLP721103 TVL720904:TVL721103 UFH720904:UFH721103 UPD720904:UPD721103 UYZ720904:UYZ721103 VIV720904:VIV721103 VSR720904:VSR721103 WCN720904:WCN721103 WMJ720904:WMJ721103 WWF720904:WWF721103 X786440:X786639 JT786440:JT786639 TP786440:TP786639 ADL786440:ADL786639 ANH786440:ANH786639 AXD786440:AXD786639 BGZ786440:BGZ786639 BQV786440:BQV786639 CAR786440:CAR786639 CKN786440:CKN786639 CUJ786440:CUJ786639 DEF786440:DEF786639 DOB786440:DOB786639 DXX786440:DXX786639 EHT786440:EHT786639 ERP786440:ERP786639 FBL786440:FBL786639 FLH786440:FLH786639 FVD786440:FVD786639 GEZ786440:GEZ786639 GOV786440:GOV786639 GYR786440:GYR786639 HIN786440:HIN786639 HSJ786440:HSJ786639 ICF786440:ICF786639 IMB786440:IMB786639 IVX786440:IVX786639 JFT786440:JFT786639 JPP786440:JPP786639 JZL786440:JZL786639 KJH786440:KJH786639 KTD786440:KTD786639 LCZ786440:LCZ786639 LMV786440:LMV786639 LWR786440:LWR786639 MGN786440:MGN786639 MQJ786440:MQJ786639 NAF786440:NAF786639 NKB786440:NKB786639 NTX786440:NTX786639 ODT786440:ODT786639 ONP786440:ONP786639 OXL786440:OXL786639 PHH786440:PHH786639 PRD786440:PRD786639 QAZ786440:QAZ786639 QKV786440:QKV786639 QUR786440:QUR786639 REN786440:REN786639 ROJ786440:ROJ786639 RYF786440:RYF786639 SIB786440:SIB786639 SRX786440:SRX786639 TBT786440:TBT786639 TLP786440:TLP786639 TVL786440:TVL786639 UFH786440:UFH786639 UPD786440:UPD786639 UYZ786440:UYZ786639 VIV786440:VIV786639 VSR786440:VSR786639 WCN786440:WCN786639 WMJ786440:WMJ786639 WWF786440:WWF786639 X851976:X852175 JT851976:JT852175 TP851976:TP852175 ADL851976:ADL852175 ANH851976:ANH852175 AXD851976:AXD852175 BGZ851976:BGZ852175 BQV851976:BQV852175 CAR851976:CAR852175 CKN851976:CKN852175 CUJ851976:CUJ852175 DEF851976:DEF852175 DOB851976:DOB852175 DXX851976:DXX852175 EHT851976:EHT852175 ERP851976:ERP852175 FBL851976:FBL852175 FLH851976:FLH852175 FVD851976:FVD852175 GEZ851976:GEZ852175 GOV851976:GOV852175 GYR851976:GYR852175 HIN851976:HIN852175 HSJ851976:HSJ852175 ICF851976:ICF852175 IMB851976:IMB852175 IVX851976:IVX852175 JFT851976:JFT852175 JPP851976:JPP852175 JZL851976:JZL852175 KJH851976:KJH852175 KTD851976:KTD852175 LCZ851976:LCZ852175 LMV851976:LMV852175 LWR851976:LWR852175 MGN851976:MGN852175 MQJ851976:MQJ852175 NAF851976:NAF852175 NKB851976:NKB852175 NTX851976:NTX852175 ODT851976:ODT852175 ONP851976:ONP852175 OXL851976:OXL852175 PHH851976:PHH852175 PRD851976:PRD852175 QAZ851976:QAZ852175 QKV851976:QKV852175 QUR851976:QUR852175 REN851976:REN852175 ROJ851976:ROJ852175 RYF851976:RYF852175 SIB851976:SIB852175 SRX851976:SRX852175 TBT851976:TBT852175 TLP851976:TLP852175 TVL851976:TVL852175 UFH851976:UFH852175 UPD851976:UPD852175 UYZ851976:UYZ852175 VIV851976:VIV852175 VSR851976:VSR852175 WCN851976:WCN852175 WMJ851976:WMJ852175 WWF851976:WWF852175 X917512:X917711 JT917512:JT917711 TP917512:TP917711 ADL917512:ADL917711 ANH917512:ANH917711 AXD917512:AXD917711 BGZ917512:BGZ917711 BQV917512:BQV917711 CAR917512:CAR917711 CKN917512:CKN917711 CUJ917512:CUJ917711 DEF917512:DEF917711 DOB917512:DOB917711 DXX917512:DXX917711 EHT917512:EHT917711 ERP917512:ERP917711 FBL917512:FBL917711 FLH917512:FLH917711 FVD917512:FVD917711 GEZ917512:GEZ917711 GOV917512:GOV917711 GYR917512:GYR917711 HIN917512:HIN917711 HSJ917512:HSJ917711 ICF917512:ICF917711 IMB917512:IMB917711 IVX917512:IVX917711 JFT917512:JFT917711 JPP917512:JPP917711 JZL917512:JZL917711 KJH917512:KJH917711 KTD917512:KTD917711 LCZ917512:LCZ917711 LMV917512:LMV917711 LWR917512:LWR917711 MGN917512:MGN917711 MQJ917512:MQJ917711 NAF917512:NAF917711 NKB917512:NKB917711 NTX917512:NTX917711 ODT917512:ODT917711 ONP917512:ONP917711 OXL917512:OXL917711 PHH917512:PHH917711 PRD917512:PRD917711 QAZ917512:QAZ917711 QKV917512:QKV917711 QUR917512:QUR917711 REN917512:REN917711 ROJ917512:ROJ917711 RYF917512:RYF917711 SIB917512:SIB917711 SRX917512:SRX917711 TBT917512:TBT917711 TLP917512:TLP917711 TVL917512:TVL917711 UFH917512:UFH917711 UPD917512:UPD917711 UYZ917512:UYZ917711 VIV917512:VIV917711 VSR917512:VSR917711 WCN917512:WCN917711 WMJ917512:WMJ917711 WWF917512:WWF917711 X983048:X983247 JT983048:JT983247 TP983048:TP983247 ADL983048:ADL983247 ANH983048:ANH983247 AXD983048:AXD983247 BGZ983048:BGZ983247 BQV983048:BQV983247 CAR983048:CAR983247 CKN983048:CKN983247 CUJ983048:CUJ983247 DEF983048:DEF983247 DOB983048:DOB983247 DXX983048:DXX983247 EHT983048:EHT983247 ERP983048:ERP983247 FBL983048:FBL983247 FLH983048:FLH983247 FVD983048:FVD983247 GEZ983048:GEZ983247 GOV983048:GOV983247 GYR983048:GYR983247 HIN983048:HIN983247 HSJ983048:HSJ983247 ICF983048:ICF983247 IMB983048:IMB983247 IVX983048:IVX983247 JFT983048:JFT983247 JPP983048:JPP983247 JZL983048:JZL983247 KJH983048:KJH983247 KTD983048:KTD983247 LCZ983048:LCZ983247 LMV983048:LMV983247 LWR983048:LWR983247 MGN983048:MGN983247 MQJ983048:MQJ983247 NAF983048:NAF983247 NKB983048:NKB983247 NTX983048:NTX983247 ODT983048:ODT983247 ONP983048:ONP983247 OXL983048:OXL983247 PHH983048:PHH983247 PRD983048:PRD983247 QAZ983048:QAZ983247 QKV983048:QKV983247 QUR983048:QUR983247 REN983048:REN983247 ROJ983048:ROJ983247 RYF983048:RYF983247 SIB983048:SIB983247 SRX983048:SRX983247 TBT983048:TBT983247 TLP983048:TLP983247 TVL983048:TVL983247 UFH983048:UFH983247 UPD983048:UPD983247 UYZ983048:UYZ983247 VIV983048:VIV983247 VSR983048:VSR983247 WCN983048:WCN983247 WMJ983048:WMJ983247 WWF983048:WWF983247 AH8:AH207 KD8:KD207 TZ8:TZ207 ADV8:ADV207 ANR8:ANR207 AXN8:AXN207 BHJ8:BHJ207 BRF8:BRF207 CBB8:CBB207 CKX8:CKX207 CUT8:CUT207 DEP8:DEP207 DOL8:DOL207 DYH8:DYH207 EID8:EID207 ERZ8:ERZ207 FBV8:FBV207 FLR8:FLR207 FVN8:FVN207 GFJ8:GFJ207 GPF8:GPF207 GZB8:GZB207 HIX8:HIX207 HST8:HST207 ICP8:ICP207 IML8:IML207 IWH8:IWH207 JGD8:JGD207 JPZ8:JPZ207 JZV8:JZV207 KJR8:KJR207 KTN8:KTN207 LDJ8:LDJ207 LNF8:LNF207 LXB8:LXB207 MGX8:MGX207 MQT8:MQT207 NAP8:NAP207 NKL8:NKL207 NUH8:NUH207 OED8:OED207 ONZ8:ONZ207 OXV8:OXV207 PHR8:PHR207 PRN8:PRN207 QBJ8:QBJ207 QLF8:QLF207 QVB8:QVB207 REX8:REX207 ROT8:ROT207 RYP8:RYP207 SIL8:SIL207 SSH8:SSH207 TCD8:TCD207 TLZ8:TLZ207 TVV8:TVV207 UFR8:UFR207 UPN8:UPN207 UZJ8:UZJ207 VJF8:VJF207 VTB8:VTB207 WCX8:WCX207 WMT8:WMT207 WWP8:WWP207 AH65544:AH65743 KD65544:KD65743 TZ65544:TZ65743 ADV65544:ADV65743 ANR65544:ANR65743 AXN65544:AXN65743 BHJ65544:BHJ65743 BRF65544:BRF65743 CBB65544:CBB65743 CKX65544:CKX65743 CUT65544:CUT65743 DEP65544:DEP65743 DOL65544:DOL65743 DYH65544:DYH65743 EID65544:EID65743 ERZ65544:ERZ65743 FBV65544:FBV65743 FLR65544:FLR65743 FVN65544:FVN65743 GFJ65544:GFJ65743 GPF65544:GPF65743 GZB65544:GZB65743 HIX65544:HIX65743 HST65544:HST65743 ICP65544:ICP65743 IML65544:IML65743 IWH65544:IWH65743 JGD65544:JGD65743 JPZ65544:JPZ65743 JZV65544:JZV65743 KJR65544:KJR65743 KTN65544:KTN65743 LDJ65544:LDJ65743 LNF65544:LNF65743 LXB65544:LXB65743 MGX65544:MGX65743 MQT65544:MQT65743 NAP65544:NAP65743 NKL65544:NKL65743 NUH65544:NUH65743 OED65544:OED65743 ONZ65544:ONZ65743 OXV65544:OXV65743 PHR65544:PHR65743 PRN65544:PRN65743 QBJ65544:QBJ65743 QLF65544:QLF65743 QVB65544:QVB65743 REX65544:REX65743 ROT65544:ROT65743 RYP65544:RYP65743 SIL65544:SIL65743 SSH65544:SSH65743 TCD65544:TCD65743 TLZ65544:TLZ65743 TVV65544:TVV65743 UFR65544:UFR65743 UPN65544:UPN65743 UZJ65544:UZJ65743 VJF65544:VJF65743 VTB65544:VTB65743 WCX65544:WCX65743 WMT65544:WMT65743 WWP65544:WWP65743 AH131080:AH131279 KD131080:KD131279 TZ131080:TZ131279 ADV131080:ADV131279 ANR131080:ANR131279 AXN131080:AXN131279 BHJ131080:BHJ131279 BRF131080:BRF131279 CBB131080:CBB131279 CKX131080:CKX131279 CUT131080:CUT131279 DEP131080:DEP131279 DOL131080:DOL131279 DYH131080:DYH131279 EID131080:EID131279 ERZ131080:ERZ131279 FBV131080:FBV131279 FLR131080:FLR131279 FVN131080:FVN131279 GFJ131080:GFJ131279 GPF131080:GPF131279 GZB131080:GZB131279 HIX131080:HIX131279 HST131080:HST131279 ICP131080:ICP131279 IML131080:IML131279 IWH131080:IWH131279 JGD131080:JGD131279 JPZ131080:JPZ131279 JZV131080:JZV131279 KJR131080:KJR131279 KTN131080:KTN131279 LDJ131080:LDJ131279 LNF131080:LNF131279 LXB131080:LXB131279 MGX131080:MGX131279 MQT131080:MQT131279 NAP131080:NAP131279 NKL131080:NKL131279 NUH131080:NUH131279 OED131080:OED131279 ONZ131080:ONZ131279 OXV131080:OXV131279 PHR131080:PHR131279 PRN131080:PRN131279 QBJ131080:QBJ131279 QLF131080:QLF131279 QVB131080:QVB131279 REX131080:REX131279 ROT131080:ROT131279 RYP131080:RYP131279 SIL131080:SIL131279 SSH131080:SSH131279 TCD131080:TCD131279 TLZ131080:TLZ131279 TVV131080:TVV131279 UFR131080:UFR131279 UPN131080:UPN131279 UZJ131080:UZJ131279 VJF131080:VJF131279 VTB131080:VTB131279 WCX131080:WCX131279 WMT131080:WMT131279 WWP131080:WWP131279 AH196616:AH196815 KD196616:KD196815 TZ196616:TZ196815 ADV196616:ADV196815 ANR196616:ANR196815 AXN196616:AXN196815 BHJ196616:BHJ196815 BRF196616:BRF196815 CBB196616:CBB196815 CKX196616:CKX196815 CUT196616:CUT196815 DEP196616:DEP196815 DOL196616:DOL196815 DYH196616:DYH196815 EID196616:EID196815 ERZ196616:ERZ196815 FBV196616:FBV196815 FLR196616:FLR196815 FVN196616:FVN196815 GFJ196616:GFJ196815 GPF196616:GPF196815 GZB196616:GZB196815 HIX196616:HIX196815 HST196616:HST196815 ICP196616:ICP196815 IML196616:IML196815 IWH196616:IWH196815 JGD196616:JGD196815 JPZ196616:JPZ196815 JZV196616:JZV196815 KJR196616:KJR196815 KTN196616:KTN196815 LDJ196616:LDJ196815 LNF196616:LNF196815 LXB196616:LXB196815 MGX196616:MGX196815 MQT196616:MQT196815 NAP196616:NAP196815 NKL196616:NKL196815 NUH196616:NUH196815 OED196616:OED196815 ONZ196616:ONZ196815 OXV196616:OXV196815 PHR196616:PHR196815 PRN196616:PRN196815 QBJ196616:QBJ196815 QLF196616:QLF196815 QVB196616:QVB196815 REX196616:REX196815 ROT196616:ROT196815 RYP196616:RYP196815 SIL196616:SIL196815 SSH196616:SSH196815 TCD196616:TCD196815 TLZ196616:TLZ196815 TVV196616:TVV196815 UFR196616:UFR196815 UPN196616:UPN196815 UZJ196616:UZJ196815 VJF196616:VJF196815 VTB196616:VTB196815 WCX196616:WCX196815 WMT196616:WMT196815 WWP196616:WWP196815 AH262152:AH262351 KD262152:KD262351 TZ262152:TZ262351 ADV262152:ADV262351 ANR262152:ANR262351 AXN262152:AXN262351 BHJ262152:BHJ262351 BRF262152:BRF262351 CBB262152:CBB262351 CKX262152:CKX262351 CUT262152:CUT262351 DEP262152:DEP262351 DOL262152:DOL262351 DYH262152:DYH262351 EID262152:EID262351 ERZ262152:ERZ262351 FBV262152:FBV262351 FLR262152:FLR262351 FVN262152:FVN262351 GFJ262152:GFJ262351 GPF262152:GPF262351 GZB262152:GZB262351 HIX262152:HIX262351 HST262152:HST262351 ICP262152:ICP262351 IML262152:IML262351 IWH262152:IWH262351 JGD262152:JGD262351 JPZ262152:JPZ262351 JZV262152:JZV262351 KJR262152:KJR262351 KTN262152:KTN262351 LDJ262152:LDJ262351 LNF262152:LNF262351 LXB262152:LXB262351 MGX262152:MGX262351 MQT262152:MQT262351 NAP262152:NAP262351 NKL262152:NKL262351 NUH262152:NUH262351 OED262152:OED262351 ONZ262152:ONZ262351 OXV262152:OXV262351 PHR262152:PHR262351 PRN262152:PRN262351 QBJ262152:QBJ262351 QLF262152:QLF262351 QVB262152:QVB262351 REX262152:REX262351 ROT262152:ROT262351 RYP262152:RYP262351 SIL262152:SIL262351 SSH262152:SSH262351 TCD262152:TCD262351 TLZ262152:TLZ262351 TVV262152:TVV262351 UFR262152:UFR262351 UPN262152:UPN262351 UZJ262152:UZJ262351 VJF262152:VJF262351 VTB262152:VTB262351 WCX262152:WCX262351 WMT262152:WMT262351 WWP262152:WWP262351 AH327688:AH327887 KD327688:KD327887 TZ327688:TZ327887 ADV327688:ADV327887 ANR327688:ANR327887 AXN327688:AXN327887 BHJ327688:BHJ327887 BRF327688:BRF327887 CBB327688:CBB327887 CKX327688:CKX327887 CUT327688:CUT327887 DEP327688:DEP327887 DOL327688:DOL327887 DYH327688:DYH327887 EID327688:EID327887 ERZ327688:ERZ327887 FBV327688:FBV327887 FLR327688:FLR327887 FVN327688:FVN327887 GFJ327688:GFJ327887 GPF327688:GPF327887 GZB327688:GZB327887 HIX327688:HIX327887 HST327688:HST327887 ICP327688:ICP327887 IML327688:IML327887 IWH327688:IWH327887 JGD327688:JGD327887 JPZ327688:JPZ327887 JZV327688:JZV327887 KJR327688:KJR327887 KTN327688:KTN327887 LDJ327688:LDJ327887 LNF327688:LNF327887 LXB327688:LXB327887 MGX327688:MGX327887 MQT327688:MQT327887 NAP327688:NAP327887 NKL327688:NKL327887 NUH327688:NUH327887 OED327688:OED327887 ONZ327688:ONZ327887 OXV327688:OXV327887 PHR327688:PHR327887 PRN327688:PRN327887 QBJ327688:QBJ327887 QLF327688:QLF327887 QVB327688:QVB327887 REX327688:REX327887 ROT327688:ROT327887 RYP327688:RYP327887 SIL327688:SIL327887 SSH327688:SSH327887 TCD327688:TCD327887 TLZ327688:TLZ327887 TVV327688:TVV327887 UFR327688:UFR327887 UPN327688:UPN327887 UZJ327688:UZJ327887 VJF327688:VJF327887 VTB327688:VTB327887 WCX327688:WCX327887 WMT327688:WMT327887 WWP327688:WWP327887 AH393224:AH393423 KD393224:KD393423 TZ393224:TZ393423 ADV393224:ADV393423 ANR393224:ANR393423 AXN393224:AXN393423 BHJ393224:BHJ393423 BRF393224:BRF393423 CBB393224:CBB393423 CKX393224:CKX393423 CUT393224:CUT393423 DEP393224:DEP393423 DOL393224:DOL393423 DYH393224:DYH393423 EID393224:EID393423 ERZ393224:ERZ393423 FBV393224:FBV393423 FLR393224:FLR393423 FVN393224:FVN393423 GFJ393224:GFJ393423 GPF393224:GPF393423 GZB393224:GZB393423 HIX393224:HIX393423 HST393224:HST393423 ICP393224:ICP393423 IML393224:IML393423 IWH393224:IWH393423 JGD393224:JGD393423 JPZ393224:JPZ393423 JZV393224:JZV393423 KJR393224:KJR393423 KTN393224:KTN393423 LDJ393224:LDJ393423 LNF393224:LNF393423 LXB393224:LXB393423 MGX393224:MGX393423 MQT393224:MQT393423 NAP393224:NAP393423 NKL393224:NKL393423 NUH393224:NUH393423 OED393224:OED393423 ONZ393224:ONZ393423 OXV393224:OXV393423 PHR393224:PHR393423 PRN393224:PRN393423 QBJ393224:QBJ393423 QLF393224:QLF393423 QVB393224:QVB393423 REX393224:REX393423 ROT393224:ROT393423 RYP393224:RYP393423 SIL393224:SIL393423 SSH393224:SSH393423 TCD393224:TCD393423 TLZ393224:TLZ393423 TVV393224:TVV393423 UFR393224:UFR393423 UPN393224:UPN393423 UZJ393224:UZJ393423 VJF393224:VJF393423 VTB393224:VTB393423 WCX393224:WCX393423 WMT393224:WMT393423 WWP393224:WWP393423 AH458760:AH458959 KD458760:KD458959 TZ458760:TZ458959 ADV458760:ADV458959 ANR458760:ANR458959 AXN458760:AXN458959 BHJ458760:BHJ458959 BRF458760:BRF458959 CBB458760:CBB458959 CKX458760:CKX458959 CUT458760:CUT458959 DEP458760:DEP458959 DOL458760:DOL458959 DYH458760:DYH458959 EID458760:EID458959 ERZ458760:ERZ458959 FBV458760:FBV458959 FLR458760:FLR458959 FVN458760:FVN458959 GFJ458760:GFJ458959 GPF458760:GPF458959 GZB458760:GZB458959 HIX458760:HIX458959 HST458760:HST458959 ICP458760:ICP458959 IML458760:IML458959 IWH458760:IWH458959 JGD458760:JGD458959 JPZ458760:JPZ458959 JZV458760:JZV458959 KJR458760:KJR458959 KTN458760:KTN458959 LDJ458760:LDJ458959 LNF458760:LNF458959 LXB458760:LXB458959 MGX458760:MGX458959 MQT458760:MQT458959 NAP458760:NAP458959 NKL458760:NKL458959 NUH458760:NUH458959 OED458760:OED458959 ONZ458760:ONZ458959 OXV458760:OXV458959 PHR458760:PHR458959 PRN458760:PRN458959 QBJ458760:QBJ458959 QLF458760:QLF458959 QVB458760:QVB458959 REX458760:REX458959 ROT458760:ROT458959 RYP458760:RYP458959 SIL458760:SIL458959 SSH458760:SSH458959 TCD458760:TCD458959 TLZ458760:TLZ458959 TVV458760:TVV458959 UFR458760:UFR458959 UPN458760:UPN458959 UZJ458760:UZJ458959 VJF458760:VJF458959 VTB458760:VTB458959 WCX458760:WCX458959 WMT458760:WMT458959 WWP458760:WWP458959 AH524296:AH524495 KD524296:KD524495 TZ524296:TZ524495 ADV524296:ADV524495 ANR524296:ANR524495 AXN524296:AXN524495 BHJ524296:BHJ524495 BRF524296:BRF524495 CBB524296:CBB524495 CKX524296:CKX524495 CUT524296:CUT524495 DEP524296:DEP524495 DOL524296:DOL524495 DYH524296:DYH524495 EID524296:EID524495 ERZ524296:ERZ524495 FBV524296:FBV524495 FLR524296:FLR524495 FVN524296:FVN524495 GFJ524296:GFJ524495 GPF524296:GPF524495 GZB524296:GZB524495 HIX524296:HIX524495 HST524296:HST524495 ICP524296:ICP524495 IML524296:IML524495 IWH524296:IWH524495 JGD524296:JGD524495 JPZ524296:JPZ524495 JZV524296:JZV524495 KJR524296:KJR524495 KTN524296:KTN524495 LDJ524296:LDJ524495 LNF524296:LNF524495 LXB524296:LXB524495 MGX524296:MGX524495 MQT524296:MQT524495 NAP524296:NAP524495 NKL524296:NKL524495 NUH524296:NUH524495 OED524296:OED524495 ONZ524296:ONZ524495 OXV524296:OXV524495 PHR524296:PHR524495 PRN524296:PRN524495 QBJ524296:QBJ524495 QLF524296:QLF524495 QVB524296:QVB524495 REX524296:REX524495 ROT524296:ROT524495 RYP524296:RYP524495 SIL524296:SIL524495 SSH524296:SSH524495 TCD524296:TCD524495 TLZ524296:TLZ524495 TVV524296:TVV524495 UFR524296:UFR524495 UPN524296:UPN524495 UZJ524296:UZJ524495 VJF524296:VJF524495 VTB524296:VTB524495 WCX524296:WCX524495 WMT524296:WMT524495 WWP524296:WWP524495 AH589832:AH590031 KD589832:KD590031 TZ589832:TZ590031 ADV589832:ADV590031 ANR589832:ANR590031 AXN589832:AXN590031 BHJ589832:BHJ590031 BRF589832:BRF590031 CBB589832:CBB590031 CKX589832:CKX590031 CUT589832:CUT590031 DEP589832:DEP590031 DOL589832:DOL590031 DYH589832:DYH590031 EID589832:EID590031 ERZ589832:ERZ590031 FBV589832:FBV590031 FLR589832:FLR590031 FVN589832:FVN590031 GFJ589832:GFJ590031 GPF589832:GPF590031 GZB589832:GZB590031 HIX589832:HIX590031 HST589832:HST590031 ICP589832:ICP590031 IML589832:IML590031 IWH589832:IWH590031 JGD589832:JGD590031 JPZ589832:JPZ590031 JZV589832:JZV590031 KJR589832:KJR590031 KTN589832:KTN590031 LDJ589832:LDJ590031 LNF589832:LNF590031 LXB589832:LXB590031 MGX589832:MGX590031 MQT589832:MQT590031 NAP589832:NAP590031 NKL589832:NKL590031 NUH589832:NUH590031 OED589832:OED590031 ONZ589832:ONZ590031 OXV589832:OXV590031 PHR589832:PHR590031 PRN589832:PRN590031 QBJ589832:QBJ590031 QLF589832:QLF590031 QVB589832:QVB590031 REX589832:REX590031 ROT589832:ROT590031 RYP589832:RYP590031 SIL589832:SIL590031 SSH589832:SSH590031 TCD589832:TCD590031 TLZ589832:TLZ590031 TVV589832:TVV590031 UFR589832:UFR590031 UPN589832:UPN590031 UZJ589832:UZJ590031 VJF589832:VJF590031 VTB589832:VTB590031 WCX589832:WCX590031 WMT589832:WMT590031 WWP589832:WWP590031 AH655368:AH655567 KD655368:KD655567 TZ655368:TZ655567 ADV655368:ADV655567 ANR655368:ANR655567 AXN655368:AXN655567 BHJ655368:BHJ655567 BRF655368:BRF655567 CBB655368:CBB655567 CKX655368:CKX655567 CUT655368:CUT655567 DEP655368:DEP655567 DOL655368:DOL655567 DYH655368:DYH655567 EID655368:EID655567 ERZ655368:ERZ655567 FBV655368:FBV655567 FLR655368:FLR655567 FVN655368:FVN655567 GFJ655368:GFJ655567 GPF655368:GPF655567 GZB655368:GZB655567 HIX655368:HIX655567 HST655368:HST655567 ICP655368:ICP655567 IML655368:IML655567 IWH655368:IWH655567 JGD655368:JGD655567 JPZ655368:JPZ655567 JZV655368:JZV655567 KJR655368:KJR655567 KTN655368:KTN655567 LDJ655368:LDJ655567 LNF655368:LNF655567 LXB655368:LXB655567 MGX655368:MGX655567 MQT655368:MQT655567 NAP655368:NAP655567 NKL655368:NKL655567 NUH655368:NUH655567 OED655368:OED655567 ONZ655368:ONZ655567 OXV655368:OXV655567 PHR655368:PHR655567 PRN655368:PRN655567 QBJ655368:QBJ655567 QLF655368:QLF655567 QVB655368:QVB655567 REX655368:REX655567 ROT655368:ROT655567 RYP655368:RYP655567 SIL655368:SIL655567 SSH655368:SSH655567 TCD655368:TCD655567 TLZ655368:TLZ655567 TVV655368:TVV655567 UFR655368:UFR655567 UPN655368:UPN655567 UZJ655368:UZJ655567 VJF655368:VJF655567 VTB655368:VTB655567 WCX655368:WCX655567 WMT655368:WMT655567 WWP655368:WWP655567 AH720904:AH721103 KD720904:KD721103 TZ720904:TZ721103 ADV720904:ADV721103 ANR720904:ANR721103 AXN720904:AXN721103 BHJ720904:BHJ721103 BRF720904:BRF721103 CBB720904:CBB721103 CKX720904:CKX721103 CUT720904:CUT721103 DEP720904:DEP721103 DOL720904:DOL721103 DYH720904:DYH721103 EID720904:EID721103 ERZ720904:ERZ721103 FBV720904:FBV721103 FLR720904:FLR721103 FVN720904:FVN721103 GFJ720904:GFJ721103 GPF720904:GPF721103 GZB720904:GZB721103 HIX720904:HIX721103 HST720904:HST721103 ICP720904:ICP721103 IML720904:IML721103 IWH720904:IWH721103 JGD720904:JGD721103 JPZ720904:JPZ721103 JZV720904:JZV721103 KJR720904:KJR721103 KTN720904:KTN721103 LDJ720904:LDJ721103 LNF720904:LNF721103 LXB720904:LXB721103 MGX720904:MGX721103 MQT720904:MQT721103 NAP720904:NAP721103 NKL720904:NKL721103 NUH720904:NUH721103 OED720904:OED721103 ONZ720904:ONZ721103 OXV720904:OXV721103 PHR720904:PHR721103 PRN720904:PRN721103 QBJ720904:QBJ721103 QLF720904:QLF721103 QVB720904:QVB721103 REX720904:REX721103 ROT720904:ROT721103 RYP720904:RYP721103 SIL720904:SIL721103 SSH720904:SSH721103 TCD720904:TCD721103 TLZ720904:TLZ721103 TVV720904:TVV721103 UFR720904:UFR721103 UPN720904:UPN721103 UZJ720904:UZJ721103 VJF720904:VJF721103 VTB720904:VTB721103 WCX720904:WCX721103 WMT720904:WMT721103 WWP720904:WWP721103 AH786440:AH786639 KD786440:KD786639 TZ786440:TZ786639 ADV786440:ADV786639 ANR786440:ANR786639 AXN786440:AXN786639 BHJ786440:BHJ786639 BRF786440:BRF786639 CBB786440:CBB786639 CKX786440:CKX786639 CUT786440:CUT786639 DEP786440:DEP786639 DOL786440:DOL786639 DYH786440:DYH786639 EID786440:EID786639 ERZ786440:ERZ786639 FBV786440:FBV786639 FLR786440:FLR786639 FVN786440:FVN786639 GFJ786440:GFJ786639 GPF786440:GPF786639 GZB786440:GZB786639 HIX786440:HIX786639 HST786440:HST786639 ICP786440:ICP786639 IML786440:IML786639 IWH786440:IWH786639 JGD786440:JGD786639 JPZ786440:JPZ786639 JZV786440:JZV786639 KJR786440:KJR786639 KTN786440:KTN786639 LDJ786440:LDJ786639 LNF786440:LNF786639 LXB786440:LXB786639 MGX786440:MGX786639 MQT786440:MQT786639 NAP786440:NAP786639 NKL786440:NKL786639 NUH786440:NUH786639 OED786440:OED786639 ONZ786440:ONZ786639 OXV786440:OXV786639 PHR786440:PHR786639 PRN786440:PRN786639 QBJ786440:QBJ786639 QLF786440:QLF786639 QVB786440:QVB786639 REX786440:REX786639 ROT786440:ROT786639 RYP786440:RYP786639 SIL786440:SIL786639 SSH786440:SSH786639 TCD786440:TCD786639 TLZ786440:TLZ786639 TVV786440:TVV786639 UFR786440:UFR786639 UPN786440:UPN786639 UZJ786440:UZJ786639 VJF786440:VJF786639 VTB786440:VTB786639 WCX786440:WCX786639 WMT786440:WMT786639 WWP786440:WWP786639 AH851976:AH852175 KD851976:KD852175 TZ851976:TZ852175 ADV851976:ADV852175 ANR851976:ANR852175 AXN851976:AXN852175 BHJ851976:BHJ852175 BRF851976:BRF852175 CBB851976:CBB852175 CKX851976:CKX852175 CUT851976:CUT852175 DEP851976:DEP852175 DOL851976:DOL852175 DYH851976:DYH852175 EID851976:EID852175 ERZ851976:ERZ852175 FBV851976:FBV852175 FLR851976:FLR852175 FVN851976:FVN852175 GFJ851976:GFJ852175 GPF851976:GPF852175 GZB851976:GZB852175 HIX851976:HIX852175 HST851976:HST852175 ICP851976:ICP852175 IML851976:IML852175 IWH851976:IWH852175 JGD851976:JGD852175 JPZ851976:JPZ852175 JZV851976:JZV852175 KJR851976:KJR852175 KTN851976:KTN852175 LDJ851976:LDJ852175 LNF851976:LNF852175 LXB851976:LXB852175 MGX851976:MGX852175 MQT851976:MQT852175 NAP851976:NAP852175 NKL851976:NKL852175 NUH851976:NUH852175 OED851976:OED852175 ONZ851976:ONZ852175 OXV851976:OXV852175 PHR851976:PHR852175 PRN851976:PRN852175 QBJ851976:QBJ852175 QLF851976:QLF852175 QVB851976:QVB852175 REX851976:REX852175 ROT851976:ROT852175 RYP851976:RYP852175 SIL851976:SIL852175 SSH851976:SSH852175 TCD851976:TCD852175 TLZ851976:TLZ852175 TVV851976:TVV852175 UFR851976:UFR852175 UPN851976:UPN852175 UZJ851976:UZJ852175 VJF851976:VJF852175 VTB851976:VTB852175 WCX851976:WCX852175 WMT851976:WMT852175 WWP851976:WWP852175 AH917512:AH917711 KD917512:KD917711 TZ917512:TZ917711 ADV917512:ADV917711 ANR917512:ANR917711 AXN917512:AXN917711 BHJ917512:BHJ917711 BRF917512:BRF917711 CBB917512:CBB917711 CKX917512:CKX917711 CUT917512:CUT917711 DEP917512:DEP917711 DOL917512:DOL917711 DYH917512:DYH917711 EID917512:EID917711 ERZ917512:ERZ917711 FBV917512:FBV917711 FLR917512:FLR917711 FVN917512:FVN917711 GFJ917512:GFJ917711 GPF917512:GPF917711 GZB917512:GZB917711 HIX917512:HIX917711 HST917512:HST917711 ICP917512:ICP917711 IML917512:IML917711 IWH917512:IWH917711 JGD917512:JGD917711 JPZ917512:JPZ917711 JZV917512:JZV917711 KJR917512:KJR917711 KTN917512:KTN917711 LDJ917512:LDJ917711 LNF917512:LNF917711 LXB917512:LXB917711 MGX917512:MGX917711 MQT917512:MQT917711 NAP917512:NAP917711 NKL917512:NKL917711 NUH917512:NUH917711 OED917512:OED917711 ONZ917512:ONZ917711 OXV917512:OXV917711 PHR917512:PHR917711 PRN917512:PRN917711 QBJ917512:QBJ917711 QLF917512:QLF917711 QVB917512:QVB917711 REX917512:REX917711 ROT917512:ROT917711 RYP917512:RYP917711 SIL917512:SIL917711 SSH917512:SSH917711 TCD917512:TCD917711 TLZ917512:TLZ917711 TVV917512:TVV917711 UFR917512:UFR917711 UPN917512:UPN917711 UZJ917512:UZJ917711 VJF917512:VJF917711 VTB917512:VTB917711 WCX917512:WCX917711 WMT917512:WMT917711 WWP917512:WWP917711 AH983048:AH983247 KD983048:KD983247 TZ983048:TZ983247 ADV983048:ADV983247 ANR983048:ANR983247 AXN983048:AXN983247 BHJ983048:BHJ983247 BRF983048:BRF983247 CBB983048:CBB983247 CKX983048:CKX983247 CUT983048:CUT983247 DEP983048:DEP983247 DOL983048:DOL983247 DYH983048:DYH983247 EID983048:EID983247 ERZ983048:ERZ983247 FBV983048:FBV983247 FLR983048:FLR983247 FVN983048:FVN983247 GFJ983048:GFJ983247 GPF983048:GPF983247 GZB983048:GZB983247 HIX983048:HIX983247 HST983048:HST983247 ICP983048:ICP983247 IML983048:IML983247 IWH983048:IWH983247 JGD983048:JGD983247 JPZ983048:JPZ983247 JZV983048:JZV983247 KJR983048:KJR983247 KTN983048:KTN983247 LDJ983048:LDJ983247 LNF983048:LNF983247 LXB983048:LXB983247 MGX983048:MGX983247 MQT983048:MQT983247 NAP983048:NAP983247 NKL983048:NKL983247 NUH983048:NUH983247 OED983048:OED983247 ONZ983048:ONZ983247 OXV983048:OXV983247 PHR983048:PHR983247 PRN983048:PRN983247 QBJ983048:QBJ983247 QLF983048:QLF983247 QVB983048:QVB983247 REX983048:REX983247 ROT983048:ROT983247 RYP983048:RYP983247 SIL983048:SIL983247 SSH983048:SSH983247 TCD983048:TCD983247 TLZ983048:TLZ983247 TVV983048:TVV983247 UFR983048:UFR983247 UPN983048:UPN983247 UZJ983048:UZJ983247 VJF983048:VJF983247 VTB983048:VTB983247 WCX983048:WCX983247 WMT983048:WMT983247 WWP983048:WWP983247" xr:uid="{4E115454-F86F-4EDA-8863-31A12757FDF2}">
      <formula1>"　,A,B,C,D,E,F,G,H,I,J"</formula1>
    </dataValidation>
    <dataValidation type="list" allowBlank="1" showInputMessage="1" showErrorMessage="1" sqref="AI8:AI207 KE8:KE207 UA8:UA207 ADW8:ADW207 ANS8:ANS207 AXO8:AXO207 BHK8:BHK207 BRG8:BRG207 CBC8:CBC207 CKY8:CKY207 CUU8:CUU207 DEQ8:DEQ207 DOM8:DOM207 DYI8:DYI207 EIE8:EIE207 ESA8:ESA207 FBW8:FBW207 FLS8:FLS207 FVO8:FVO207 GFK8:GFK207 GPG8:GPG207 GZC8:GZC207 HIY8:HIY207 HSU8:HSU207 ICQ8:ICQ207 IMM8:IMM207 IWI8:IWI207 JGE8:JGE207 JQA8:JQA207 JZW8:JZW207 KJS8:KJS207 KTO8:KTO207 LDK8:LDK207 LNG8:LNG207 LXC8:LXC207 MGY8:MGY207 MQU8:MQU207 NAQ8:NAQ207 NKM8:NKM207 NUI8:NUI207 OEE8:OEE207 OOA8:OOA207 OXW8:OXW207 PHS8:PHS207 PRO8:PRO207 QBK8:QBK207 QLG8:QLG207 QVC8:QVC207 REY8:REY207 ROU8:ROU207 RYQ8:RYQ207 SIM8:SIM207 SSI8:SSI207 TCE8:TCE207 TMA8:TMA207 TVW8:TVW207 UFS8:UFS207 UPO8:UPO207 UZK8:UZK207 VJG8:VJG207 VTC8:VTC207 WCY8:WCY207 WMU8:WMU207 WWQ8:WWQ207 AI65544:AI65743 KE65544:KE65743 UA65544:UA65743 ADW65544:ADW65743 ANS65544:ANS65743 AXO65544:AXO65743 BHK65544:BHK65743 BRG65544:BRG65743 CBC65544:CBC65743 CKY65544:CKY65743 CUU65544:CUU65743 DEQ65544:DEQ65743 DOM65544:DOM65743 DYI65544:DYI65743 EIE65544:EIE65743 ESA65544:ESA65743 FBW65544:FBW65743 FLS65544:FLS65743 FVO65544:FVO65743 GFK65544:GFK65743 GPG65544:GPG65743 GZC65544:GZC65743 HIY65544:HIY65743 HSU65544:HSU65743 ICQ65544:ICQ65743 IMM65544:IMM65743 IWI65544:IWI65743 JGE65544:JGE65743 JQA65544:JQA65743 JZW65544:JZW65743 KJS65544:KJS65743 KTO65544:KTO65743 LDK65544:LDK65743 LNG65544:LNG65743 LXC65544:LXC65743 MGY65544:MGY65743 MQU65544:MQU65743 NAQ65544:NAQ65743 NKM65544:NKM65743 NUI65544:NUI65743 OEE65544:OEE65743 OOA65544:OOA65743 OXW65544:OXW65743 PHS65544:PHS65743 PRO65544:PRO65743 QBK65544:QBK65743 QLG65544:QLG65743 QVC65544:QVC65743 REY65544:REY65743 ROU65544:ROU65743 RYQ65544:RYQ65743 SIM65544:SIM65743 SSI65544:SSI65743 TCE65544:TCE65743 TMA65544:TMA65743 TVW65544:TVW65743 UFS65544:UFS65743 UPO65544:UPO65743 UZK65544:UZK65743 VJG65544:VJG65743 VTC65544:VTC65743 WCY65544:WCY65743 WMU65544:WMU65743 WWQ65544:WWQ65743 AI131080:AI131279 KE131080:KE131279 UA131080:UA131279 ADW131080:ADW131279 ANS131080:ANS131279 AXO131080:AXO131279 BHK131080:BHK131279 BRG131080:BRG131279 CBC131080:CBC131279 CKY131080:CKY131279 CUU131080:CUU131279 DEQ131080:DEQ131279 DOM131080:DOM131279 DYI131080:DYI131279 EIE131080:EIE131279 ESA131080:ESA131279 FBW131080:FBW131279 FLS131080:FLS131279 FVO131080:FVO131279 GFK131080:GFK131279 GPG131080:GPG131279 GZC131080:GZC131279 HIY131080:HIY131279 HSU131080:HSU131279 ICQ131080:ICQ131279 IMM131080:IMM131279 IWI131080:IWI131279 JGE131080:JGE131279 JQA131080:JQA131279 JZW131080:JZW131279 KJS131080:KJS131279 KTO131080:KTO131279 LDK131080:LDK131279 LNG131080:LNG131279 LXC131080:LXC131279 MGY131080:MGY131279 MQU131080:MQU131279 NAQ131080:NAQ131279 NKM131080:NKM131279 NUI131080:NUI131279 OEE131080:OEE131279 OOA131080:OOA131279 OXW131080:OXW131279 PHS131080:PHS131279 PRO131080:PRO131279 QBK131080:QBK131279 QLG131080:QLG131279 QVC131080:QVC131279 REY131080:REY131279 ROU131080:ROU131279 RYQ131080:RYQ131279 SIM131080:SIM131279 SSI131080:SSI131279 TCE131080:TCE131279 TMA131080:TMA131279 TVW131080:TVW131279 UFS131080:UFS131279 UPO131080:UPO131279 UZK131080:UZK131279 VJG131080:VJG131279 VTC131080:VTC131279 WCY131080:WCY131279 WMU131080:WMU131279 WWQ131080:WWQ131279 AI196616:AI196815 KE196616:KE196815 UA196616:UA196815 ADW196616:ADW196815 ANS196616:ANS196815 AXO196616:AXO196815 BHK196616:BHK196815 BRG196616:BRG196815 CBC196616:CBC196815 CKY196616:CKY196815 CUU196616:CUU196815 DEQ196616:DEQ196815 DOM196616:DOM196815 DYI196616:DYI196815 EIE196616:EIE196815 ESA196616:ESA196815 FBW196616:FBW196815 FLS196616:FLS196815 FVO196616:FVO196815 GFK196616:GFK196815 GPG196616:GPG196815 GZC196616:GZC196815 HIY196616:HIY196815 HSU196616:HSU196815 ICQ196616:ICQ196815 IMM196616:IMM196815 IWI196616:IWI196815 JGE196616:JGE196815 JQA196616:JQA196815 JZW196616:JZW196815 KJS196616:KJS196815 KTO196616:KTO196815 LDK196616:LDK196815 LNG196616:LNG196815 LXC196616:LXC196815 MGY196616:MGY196815 MQU196616:MQU196815 NAQ196616:NAQ196815 NKM196616:NKM196815 NUI196616:NUI196815 OEE196616:OEE196815 OOA196616:OOA196815 OXW196616:OXW196815 PHS196616:PHS196815 PRO196616:PRO196815 QBK196616:QBK196815 QLG196616:QLG196815 QVC196616:QVC196815 REY196616:REY196815 ROU196616:ROU196815 RYQ196616:RYQ196815 SIM196616:SIM196815 SSI196616:SSI196815 TCE196616:TCE196815 TMA196616:TMA196815 TVW196616:TVW196815 UFS196616:UFS196815 UPO196616:UPO196815 UZK196616:UZK196815 VJG196616:VJG196815 VTC196616:VTC196815 WCY196616:WCY196815 WMU196616:WMU196815 WWQ196616:WWQ196815 AI262152:AI262351 KE262152:KE262351 UA262152:UA262351 ADW262152:ADW262351 ANS262152:ANS262351 AXO262152:AXO262351 BHK262152:BHK262351 BRG262152:BRG262351 CBC262152:CBC262351 CKY262152:CKY262351 CUU262152:CUU262351 DEQ262152:DEQ262351 DOM262152:DOM262351 DYI262152:DYI262351 EIE262152:EIE262351 ESA262152:ESA262351 FBW262152:FBW262351 FLS262152:FLS262351 FVO262152:FVO262351 GFK262152:GFK262351 GPG262152:GPG262351 GZC262152:GZC262351 HIY262152:HIY262351 HSU262152:HSU262351 ICQ262152:ICQ262351 IMM262152:IMM262351 IWI262152:IWI262351 JGE262152:JGE262351 JQA262152:JQA262351 JZW262152:JZW262351 KJS262152:KJS262351 KTO262152:KTO262351 LDK262152:LDK262351 LNG262152:LNG262351 LXC262152:LXC262351 MGY262152:MGY262351 MQU262152:MQU262351 NAQ262152:NAQ262351 NKM262152:NKM262351 NUI262152:NUI262351 OEE262152:OEE262351 OOA262152:OOA262351 OXW262152:OXW262351 PHS262152:PHS262351 PRO262152:PRO262351 QBK262152:QBK262351 QLG262152:QLG262351 QVC262152:QVC262351 REY262152:REY262351 ROU262152:ROU262351 RYQ262152:RYQ262351 SIM262152:SIM262351 SSI262152:SSI262351 TCE262152:TCE262351 TMA262152:TMA262351 TVW262152:TVW262351 UFS262152:UFS262351 UPO262152:UPO262351 UZK262152:UZK262351 VJG262152:VJG262351 VTC262152:VTC262351 WCY262152:WCY262351 WMU262152:WMU262351 WWQ262152:WWQ262351 AI327688:AI327887 KE327688:KE327887 UA327688:UA327887 ADW327688:ADW327887 ANS327688:ANS327887 AXO327688:AXO327887 BHK327688:BHK327887 BRG327688:BRG327887 CBC327688:CBC327887 CKY327688:CKY327887 CUU327688:CUU327887 DEQ327688:DEQ327887 DOM327688:DOM327887 DYI327688:DYI327887 EIE327688:EIE327887 ESA327688:ESA327887 FBW327688:FBW327887 FLS327688:FLS327887 FVO327688:FVO327887 GFK327688:GFK327887 GPG327688:GPG327887 GZC327688:GZC327887 HIY327688:HIY327887 HSU327688:HSU327887 ICQ327688:ICQ327887 IMM327688:IMM327887 IWI327688:IWI327887 JGE327688:JGE327887 JQA327688:JQA327887 JZW327688:JZW327887 KJS327688:KJS327887 KTO327688:KTO327887 LDK327688:LDK327887 LNG327688:LNG327887 LXC327688:LXC327887 MGY327688:MGY327887 MQU327688:MQU327887 NAQ327688:NAQ327887 NKM327688:NKM327887 NUI327688:NUI327887 OEE327688:OEE327887 OOA327688:OOA327887 OXW327688:OXW327887 PHS327688:PHS327887 PRO327688:PRO327887 QBK327688:QBK327887 QLG327688:QLG327887 QVC327688:QVC327887 REY327688:REY327887 ROU327688:ROU327887 RYQ327688:RYQ327887 SIM327688:SIM327887 SSI327688:SSI327887 TCE327688:TCE327887 TMA327688:TMA327887 TVW327688:TVW327887 UFS327688:UFS327887 UPO327688:UPO327887 UZK327688:UZK327887 VJG327688:VJG327887 VTC327688:VTC327887 WCY327688:WCY327887 WMU327688:WMU327887 WWQ327688:WWQ327887 AI393224:AI393423 KE393224:KE393423 UA393224:UA393423 ADW393224:ADW393423 ANS393224:ANS393423 AXO393224:AXO393423 BHK393224:BHK393423 BRG393224:BRG393423 CBC393224:CBC393423 CKY393224:CKY393423 CUU393224:CUU393423 DEQ393224:DEQ393423 DOM393224:DOM393423 DYI393224:DYI393423 EIE393224:EIE393423 ESA393224:ESA393423 FBW393224:FBW393423 FLS393224:FLS393423 FVO393224:FVO393423 GFK393224:GFK393423 GPG393224:GPG393423 GZC393224:GZC393423 HIY393224:HIY393423 HSU393224:HSU393423 ICQ393224:ICQ393423 IMM393224:IMM393423 IWI393224:IWI393423 JGE393224:JGE393423 JQA393224:JQA393423 JZW393224:JZW393423 KJS393224:KJS393423 KTO393224:KTO393423 LDK393224:LDK393423 LNG393224:LNG393423 LXC393224:LXC393423 MGY393224:MGY393423 MQU393224:MQU393423 NAQ393224:NAQ393423 NKM393224:NKM393423 NUI393224:NUI393423 OEE393224:OEE393423 OOA393224:OOA393423 OXW393224:OXW393423 PHS393224:PHS393423 PRO393224:PRO393423 QBK393224:QBK393423 QLG393224:QLG393423 QVC393224:QVC393423 REY393224:REY393423 ROU393224:ROU393423 RYQ393224:RYQ393423 SIM393224:SIM393423 SSI393224:SSI393423 TCE393224:TCE393423 TMA393224:TMA393423 TVW393224:TVW393423 UFS393224:UFS393423 UPO393224:UPO393423 UZK393224:UZK393423 VJG393224:VJG393423 VTC393224:VTC393423 WCY393224:WCY393423 WMU393224:WMU393423 WWQ393224:WWQ393423 AI458760:AI458959 KE458760:KE458959 UA458760:UA458959 ADW458760:ADW458959 ANS458760:ANS458959 AXO458760:AXO458959 BHK458760:BHK458959 BRG458760:BRG458959 CBC458760:CBC458959 CKY458760:CKY458959 CUU458760:CUU458959 DEQ458760:DEQ458959 DOM458760:DOM458959 DYI458760:DYI458959 EIE458760:EIE458959 ESA458760:ESA458959 FBW458760:FBW458959 FLS458760:FLS458959 FVO458760:FVO458959 GFK458760:GFK458959 GPG458760:GPG458959 GZC458760:GZC458959 HIY458760:HIY458959 HSU458760:HSU458959 ICQ458760:ICQ458959 IMM458760:IMM458959 IWI458760:IWI458959 JGE458760:JGE458959 JQA458760:JQA458959 JZW458760:JZW458959 KJS458760:KJS458959 KTO458760:KTO458959 LDK458760:LDK458959 LNG458760:LNG458959 LXC458760:LXC458959 MGY458760:MGY458959 MQU458760:MQU458959 NAQ458760:NAQ458959 NKM458760:NKM458959 NUI458760:NUI458959 OEE458760:OEE458959 OOA458760:OOA458959 OXW458760:OXW458959 PHS458760:PHS458959 PRO458760:PRO458959 QBK458760:QBK458959 QLG458760:QLG458959 QVC458760:QVC458959 REY458760:REY458959 ROU458760:ROU458959 RYQ458760:RYQ458959 SIM458760:SIM458959 SSI458760:SSI458959 TCE458760:TCE458959 TMA458760:TMA458959 TVW458760:TVW458959 UFS458760:UFS458959 UPO458760:UPO458959 UZK458760:UZK458959 VJG458760:VJG458959 VTC458760:VTC458959 WCY458760:WCY458959 WMU458760:WMU458959 WWQ458760:WWQ458959 AI524296:AI524495 KE524296:KE524495 UA524296:UA524495 ADW524296:ADW524495 ANS524296:ANS524495 AXO524296:AXO524495 BHK524296:BHK524495 BRG524296:BRG524495 CBC524296:CBC524495 CKY524296:CKY524495 CUU524296:CUU524495 DEQ524296:DEQ524495 DOM524296:DOM524495 DYI524296:DYI524495 EIE524296:EIE524495 ESA524296:ESA524495 FBW524296:FBW524495 FLS524296:FLS524495 FVO524296:FVO524495 GFK524296:GFK524495 GPG524296:GPG524495 GZC524296:GZC524495 HIY524296:HIY524495 HSU524296:HSU524495 ICQ524296:ICQ524495 IMM524296:IMM524495 IWI524296:IWI524495 JGE524296:JGE524495 JQA524296:JQA524495 JZW524296:JZW524495 KJS524296:KJS524495 KTO524296:KTO524495 LDK524296:LDK524495 LNG524296:LNG524495 LXC524296:LXC524495 MGY524296:MGY524495 MQU524296:MQU524495 NAQ524296:NAQ524495 NKM524296:NKM524495 NUI524296:NUI524495 OEE524296:OEE524495 OOA524296:OOA524495 OXW524296:OXW524495 PHS524296:PHS524495 PRO524296:PRO524495 QBK524296:QBK524495 QLG524296:QLG524495 QVC524296:QVC524495 REY524296:REY524495 ROU524296:ROU524495 RYQ524296:RYQ524495 SIM524296:SIM524495 SSI524296:SSI524495 TCE524296:TCE524495 TMA524296:TMA524495 TVW524296:TVW524495 UFS524296:UFS524495 UPO524296:UPO524495 UZK524296:UZK524495 VJG524296:VJG524495 VTC524296:VTC524495 WCY524296:WCY524495 WMU524296:WMU524495 WWQ524296:WWQ524495 AI589832:AI590031 KE589832:KE590031 UA589832:UA590031 ADW589832:ADW590031 ANS589832:ANS590031 AXO589832:AXO590031 BHK589832:BHK590031 BRG589832:BRG590031 CBC589832:CBC590031 CKY589832:CKY590031 CUU589832:CUU590031 DEQ589832:DEQ590031 DOM589832:DOM590031 DYI589832:DYI590031 EIE589832:EIE590031 ESA589832:ESA590031 FBW589832:FBW590031 FLS589832:FLS590031 FVO589832:FVO590031 GFK589832:GFK590031 GPG589832:GPG590031 GZC589832:GZC590031 HIY589832:HIY590031 HSU589832:HSU590031 ICQ589832:ICQ590031 IMM589832:IMM590031 IWI589832:IWI590031 JGE589832:JGE590031 JQA589832:JQA590031 JZW589832:JZW590031 KJS589832:KJS590031 KTO589832:KTO590031 LDK589832:LDK590031 LNG589832:LNG590031 LXC589832:LXC590031 MGY589832:MGY590031 MQU589832:MQU590031 NAQ589832:NAQ590031 NKM589832:NKM590031 NUI589832:NUI590031 OEE589832:OEE590031 OOA589832:OOA590031 OXW589832:OXW590031 PHS589832:PHS590031 PRO589832:PRO590031 QBK589832:QBK590031 QLG589832:QLG590031 QVC589832:QVC590031 REY589832:REY590031 ROU589832:ROU590031 RYQ589832:RYQ590031 SIM589832:SIM590031 SSI589832:SSI590031 TCE589832:TCE590031 TMA589832:TMA590031 TVW589832:TVW590031 UFS589832:UFS590031 UPO589832:UPO590031 UZK589832:UZK590031 VJG589832:VJG590031 VTC589832:VTC590031 WCY589832:WCY590031 WMU589832:WMU590031 WWQ589832:WWQ590031 AI655368:AI655567 KE655368:KE655567 UA655368:UA655567 ADW655368:ADW655567 ANS655368:ANS655567 AXO655368:AXO655567 BHK655368:BHK655567 BRG655368:BRG655567 CBC655368:CBC655567 CKY655368:CKY655567 CUU655368:CUU655567 DEQ655368:DEQ655567 DOM655368:DOM655567 DYI655368:DYI655567 EIE655368:EIE655567 ESA655368:ESA655567 FBW655368:FBW655567 FLS655368:FLS655567 FVO655368:FVO655567 GFK655368:GFK655567 GPG655368:GPG655567 GZC655368:GZC655567 HIY655368:HIY655567 HSU655368:HSU655567 ICQ655368:ICQ655567 IMM655368:IMM655567 IWI655368:IWI655567 JGE655368:JGE655567 JQA655368:JQA655567 JZW655368:JZW655567 KJS655368:KJS655567 KTO655368:KTO655567 LDK655368:LDK655567 LNG655368:LNG655567 LXC655368:LXC655567 MGY655368:MGY655567 MQU655368:MQU655567 NAQ655368:NAQ655567 NKM655368:NKM655567 NUI655368:NUI655567 OEE655368:OEE655567 OOA655368:OOA655567 OXW655368:OXW655567 PHS655368:PHS655567 PRO655368:PRO655567 QBK655368:QBK655567 QLG655368:QLG655567 QVC655368:QVC655567 REY655368:REY655567 ROU655368:ROU655567 RYQ655368:RYQ655567 SIM655368:SIM655567 SSI655368:SSI655567 TCE655368:TCE655567 TMA655368:TMA655567 TVW655368:TVW655567 UFS655368:UFS655567 UPO655368:UPO655567 UZK655368:UZK655567 VJG655368:VJG655567 VTC655368:VTC655567 WCY655368:WCY655567 WMU655368:WMU655567 WWQ655368:WWQ655567 AI720904:AI721103 KE720904:KE721103 UA720904:UA721103 ADW720904:ADW721103 ANS720904:ANS721103 AXO720904:AXO721103 BHK720904:BHK721103 BRG720904:BRG721103 CBC720904:CBC721103 CKY720904:CKY721103 CUU720904:CUU721103 DEQ720904:DEQ721103 DOM720904:DOM721103 DYI720904:DYI721103 EIE720904:EIE721103 ESA720904:ESA721103 FBW720904:FBW721103 FLS720904:FLS721103 FVO720904:FVO721103 GFK720904:GFK721103 GPG720904:GPG721103 GZC720904:GZC721103 HIY720904:HIY721103 HSU720904:HSU721103 ICQ720904:ICQ721103 IMM720904:IMM721103 IWI720904:IWI721103 JGE720904:JGE721103 JQA720904:JQA721103 JZW720904:JZW721103 KJS720904:KJS721103 KTO720904:KTO721103 LDK720904:LDK721103 LNG720904:LNG721103 LXC720904:LXC721103 MGY720904:MGY721103 MQU720904:MQU721103 NAQ720904:NAQ721103 NKM720904:NKM721103 NUI720904:NUI721103 OEE720904:OEE721103 OOA720904:OOA721103 OXW720904:OXW721103 PHS720904:PHS721103 PRO720904:PRO721103 QBK720904:QBK721103 QLG720904:QLG721103 QVC720904:QVC721103 REY720904:REY721103 ROU720904:ROU721103 RYQ720904:RYQ721103 SIM720904:SIM721103 SSI720904:SSI721103 TCE720904:TCE721103 TMA720904:TMA721103 TVW720904:TVW721103 UFS720904:UFS721103 UPO720904:UPO721103 UZK720904:UZK721103 VJG720904:VJG721103 VTC720904:VTC721103 WCY720904:WCY721103 WMU720904:WMU721103 WWQ720904:WWQ721103 AI786440:AI786639 KE786440:KE786639 UA786440:UA786639 ADW786440:ADW786639 ANS786440:ANS786639 AXO786440:AXO786639 BHK786440:BHK786639 BRG786440:BRG786639 CBC786440:CBC786639 CKY786440:CKY786639 CUU786440:CUU786639 DEQ786440:DEQ786639 DOM786440:DOM786639 DYI786440:DYI786639 EIE786440:EIE786639 ESA786440:ESA786639 FBW786440:FBW786639 FLS786440:FLS786639 FVO786440:FVO786639 GFK786440:GFK786639 GPG786440:GPG786639 GZC786440:GZC786639 HIY786440:HIY786639 HSU786440:HSU786639 ICQ786440:ICQ786639 IMM786440:IMM786639 IWI786440:IWI786639 JGE786440:JGE786639 JQA786440:JQA786639 JZW786440:JZW786639 KJS786440:KJS786639 KTO786440:KTO786639 LDK786440:LDK786639 LNG786440:LNG786639 LXC786440:LXC786639 MGY786440:MGY786639 MQU786440:MQU786639 NAQ786440:NAQ786639 NKM786440:NKM786639 NUI786440:NUI786639 OEE786440:OEE786639 OOA786440:OOA786639 OXW786440:OXW786639 PHS786440:PHS786639 PRO786440:PRO786639 QBK786440:QBK786639 QLG786440:QLG786639 QVC786440:QVC786639 REY786440:REY786639 ROU786440:ROU786639 RYQ786440:RYQ786639 SIM786440:SIM786639 SSI786440:SSI786639 TCE786440:TCE786639 TMA786440:TMA786639 TVW786440:TVW786639 UFS786440:UFS786639 UPO786440:UPO786639 UZK786440:UZK786639 VJG786440:VJG786639 VTC786440:VTC786639 WCY786440:WCY786639 WMU786440:WMU786639 WWQ786440:WWQ786639 AI851976:AI852175 KE851976:KE852175 UA851976:UA852175 ADW851976:ADW852175 ANS851976:ANS852175 AXO851976:AXO852175 BHK851976:BHK852175 BRG851976:BRG852175 CBC851976:CBC852175 CKY851976:CKY852175 CUU851976:CUU852175 DEQ851976:DEQ852175 DOM851976:DOM852175 DYI851976:DYI852175 EIE851976:EIE852175 ESA851976:ESA852175 FBW851976:FBW852175 FLS851976:FLS852175 FVO851976:FVO852175 GFK851976:GFK852175 GPG851976:GPG852175 GZC851976:GZC852175 HIY851976:HIY852175 HSU851976:HSU852175 ICQ851976:ICQ852175 IMM851976:IMM852175 IWI851976:IWI852175 JGE851976:JGE852175 JQA851976:JQA852175 JZW851976:JZW852175 KJS851976:KJS852175 KTO851976:KTO852175 LDK851976:LDK852175 LNG851976:LNG852175 LXC851976:LXC852175 MGY851976:MGY852175 MQU851976:MQU852175 NAQ851976:NAQ852175 NKM851976:NKM852175 NUI851976:NUI852175 OEE851976:OEE852175 OOA851976:OOA852175 OXW851976:OXW852175 PHS851976:PHS852175 PRO851976:PRO852175 QBK851976:QBK852175 QLG851976:QLG852175 QVC851976:QVC852175 REY851976:REY852175 ROU851976:ROU852175 RYQ851976:RYQ852175 SIM851976:SIM852175 SSI851976:SSI852175 TCE851976:TCE852175 TMA851976:TMA852175 TVW851976:TVW852175 UFS851976:UFS852175 UPO851976:UPO852175 UZK851976:UZK852175 VJG851976:VJG852175 VTC851976:VTC852175 WCY851976:WCY852175 WMU851976:WMU852175 WWQ851976:WWQ852175 AI917512:AI917711 KE917512:KE917711 UA917512:UA917711 ADW917512:ADW917711 ANS917512:ANS917711 AXO917512:AXO917711 BHK917512:BHK917711 BRG917512:BRG917711 CBC917512:CBC917711 CKY917512:CKY917711 CUU917512:CUU917711 DEQ917512:DEQ917711 DOM917512:DOM917711 DYI917512:DYI917711 EIE917512:EIE917711 ESA917512:ESA917711 FBW917512:FBW917711 FLS917512:FLS917711 FVO917512:FVO917711 GFK917512:GFK917711 GPG917512:GPG917711 GZC917512:GZC917711 HIY917512:HIY917711 HSU917512:HSU917711 ICQ917512:ICQ917711 IMM917512:IMM917711 IWI917512:IWI917711 JGE917512:JGE917711 JQA917512:JQA917711 JZW917512:JZW917711 KJS917512:KJS917711 KTO917512:KTO917711 LDK917512:LDK917711 LNG917512:LNG917711 LXC917512:LXC917711 MGY917512:MGY917711 MQU917512:MQU917711 NAQ917512:NAQ917711 NKM917512:NKM917711 NUI917512:NUI917711 OEE917512:OEE917711 OOA917512:OOA917711 OXW917512:OXW917711 PHS917512:PHS917711 PRO917512:PRO917711 QBK917512:QBK917711 QLG917512:QLG917711 QVC917512:QVC917711 REY917512:REY917711 ROU917512:ROU917711 RYQ917512:RYQ917711 SIM917512:SIM917711 SSI917512:SSI917711 TCE917512:TCE917711 TMA917512:TMA917711 TVW917512:TVW917711 UFS917512:UFS917711 UPO917512:UPO917711 UZK917512:UZK917711 VJG917512:VJG917711 VTC917512:VTC917711 WCY917512:WCY917711 WMU917512:WMU917711 WWQ917512:WWQ917711 AI983048:AI983247 KE983048:KE983247 UA983048:UA983247 ADW983048:ADW983247 ANS983048:ANS983247 AXO983048:AXO983247 BHK983048:BHK983247 BRG983048:BRG983247 CBC983048:CBC983247 CKY983048:CKY983247 CUU983048:CUU983247 DEQ983048:DEQ983247 DOM983048:DOM983247 DYI983048:DYI983247 EIE983048:EIE983247 ESA983048:ESA983247 FBW983048:FBW983247 FLS983048:FLS983247 FVO983048:FVO983247 GFK983048:GFK983247 GPG983048:GPG983247 GZC983048:GZC983247 HIY983048:HIY983247 HSU983048:HSU983247 ICQ983048:ICQ983247 IMM983048:IMM983247 IWI983048:IWI983247 JGE983048:JGE983247 JQA983048:JQA983247 JZW983048:JZW983247 KJS983048:KJS983247 KTO983048:KTO983247 LDK983048:LDK983247 LNG983048:LNG983247 LXC983048:LXC983247 MGY983048:MGY983247 MQU983048:MQU983247 NAQ983048:NAQ983247 NKM983048:NKM983247 NUI983048:NUI983247 OEE983048:OEE983247 OOA983048:OOA983247 OXW983048:OXW983247 PHS983048:PHS983247 PRO983048:PRO983247 QBK983048:QBK983247 QLG983048:QLG983247 QVC983048:QVC983247 REY983048:REY983247 ROU983048:ROU983247 RYQ983048:RYQ983247 SIM983048:SIM983247 SSI983048:SSI983247 TCE983048:TCE983247 TMA983048:TMA983247 TVW983048:TVW983247 UFS983048:UFS983247 UPO983048:UPO983247 UZK983048:UZK983247 VJG983048:VJG983247 VTC983048:VTC983247 WCY983048:WCY983247 WMU983048:WMU983247 WWQ983048:WWQ983247 Y8:Y207 JU8:JU207 TQ8:TQ207 ADM8:ADM207 ANI8:ANI207 AXE8:AXE207 BHA8:BHA207 BQW8:BQW207 CAS8:CAS207 CKO8:CKO207 CUK8:CUK207 DEG8:DEG207 DOC8:DOC207 DXY8:DXY207 EHU8:EHU207 ERQ8:ERQ207 FBM8:FBM207 FLI8:FLI207 FVE8:FVE207 GFA8:GFA207 GOW8:GOW207 GYS8:GYS207 HIO8:HIO207 HSK8:HSK207 ICG8:ICG207 IMC8:IMC207 IVY8:IVY207 JFU8:JFU207 JPQ8:JPQ207 JZM8:JZM207 KJI8:KJI207 KTE8:KTE207 LDA8:LDA207 LMW8:LMW207 LWS8:LWS207 MGO8:MGO207 MQK8:MQK207 NAG8:NAG207 NKC8:NKC207 NTY8:NTY207 ODU8:ODU207 ONQ8:ONQ207 OXM8:OXM207 PHI8:PHI207 PRE8:PRE207 QBA8:QBA207 QKW8:QKW207 QUS8:QUS207 REO8:REO207 ROK8:ROK207 RYG8:RYG207 SIC8:SIC207 SRY8:SRY207 TBU8:TBU207 TLQ8:TLQ207 TVM8:TVM207 UFI8:UFI207 UPE8:UPE207 UZA8:UZA207 VIW8:VIW207 VSS8:VSS207 WCO8:WCO207 WMK8:WMK207 WWG8:WWG207 Y65544:Y65743 JU65544:JU65743 TQ65544:TQ65743 ADM65544:ADM65743 ANI65544:ANI65743 AXE65544:AXE65743 BHA65544:BHA65743 BQW65544:BQW65743 CAS65544:CAS65743 CKO65544:CKO65743 CUK65544:CUK65743 DEG65544:DEG65743 DOC65544:DOC65743 DXY65544:DXY65743 EHU65544:EHU65743 ERQ65544:ERQ65743 FBM65544:FBM65743 FLI65544:FLI65743 FVE65544:FVE65743 GFA65544:GFA65743 GOW65544:GOW65743 GYS65544:GYS65743 HIO65544:HIO65743 HSK65544:HSK65743 ICG65544:ICG65743 IMC65544:IMC65743 IVY65544:IVY65743 JFU65544:JFU65743 JPQ65544:JPQ65743 JZM65544:JZM65743 KJI65544:KJI65743 KTE65544:KTE65743 LDA65544:LDA65743 LMW65544:LMW65743 LWS65544:LWS65743 MGO65544:MGO65743 MQK65544:MQK65743 NAG65544:NAG65743 NKC65544:NKC65743 NTY65544:NTY65743 ODU65544:ODU65743 ONQ65544:ONQ65743 OXM65544:OXM65743 PHI65544:PHI65743 PRE65544:PRE65743 QBA65544:QBA65743 QKW65544:QKW65743 QUS65544:QUS65743 REO65544:REO65743 ROK65544:ROK65743 RYG65544:RYG65743 SIC65544:SIC65743 SRY65544:SRY65743 TBU65544:TBU65743 TLQ65544:TLQ65743 TVM65544:TVM65743 UFI65544:UFI65743 UPE65544:UPE65743 UZA65544:UZA65743 VIW65544:VIW65743 VSS65544:VSS65743 WCO65544:WCO65743 WMK65544:WMK65743 WWG65544:WWG65743 Y131080:Y131279 JU131080:JU131279 TQ131080:TQ131279 ADM131080:ADM131279 ANI131080:ANI131279 AXE131080:AXE131279 BHA131080:BHA131279 BQW131080:BQW131279 CAS131080:CAS131279 CKO131080:CKO131279 CUK131080:CUK131279 DEG131080:DEG131279 DOC131080:DOC131279 DXY131080:DXY131279 EHU131080:EHU131279 ERQ131080:ERQ131279 FBM131080:FBM131279 FLI131080:FLI131279 FVE131080:FVE131279 GFA131080:GFA131279 GOW131080:GOW131279 GYS131080:GYS131279 HIO131080:HIO131279 HSK131080:HSK131279 ICG131080:ICG131279 IMC131080:IMC131279 IVY131080:IVY131279 JFU131080:JFU131279 JPQ131080:JPQ131279 JZM131080:JZM131279 KJI131080:KJI131279 KTE131080:KTE131279 LDA131080:LDA131279 LMW131080:LMW131279 LWS131080:LWS131279 MGO131080:MGO131279 MQK131080:MQK131279 NAG131080:NAG131279 NKC131080:NKC131279 NTY131080:NTY131279 ODU131080:ODU131279 ONQ131080:ONQ131279 OXM131080:OXM131279 PHI131080:PHI131279 PRE131080:PRE131279 QBA131080:QBA131279 QKW131080:QKW131279 QUS131080:QUS131279 REO131080:REO131279 ROK131080:ROK131279 RYG131080:RYG131279 SIC131080:SIC131279 SRY131080:SRY131279 TBU131080:TBU131279 TLQ131080:TLQ131279 TVM131080:TVM131279 UFI131080:UFI131279 UPE131080:UPE131279 UZA131080:UZA131279 VIW131080:VIW131279 VSS131080:VSS131279 WCO131080:WCO131279 WMK131080:WMK131279 WWG131080:WWG131279 Y196616:Y196815 JU196616:JU196815 TQ196616:TQ196815 ADM196616:ADM196815 ANI196616:ANI196815 AXE196616:AXE196815 BHA196616:BHA196815 BQW196616:BQW196815 CAS196616:CAS196815 CKO196616:CKO196815 CUK196616:CUK196815 DEG196616:DEG196815 DOC196616:DOC196815 DXY196616:DXY196815 EHU196616:EHU196815 ERQ196616:ERQ196815 FBM196616:FBM196815 FLI196616:FLI196815 FVE196616:FVE196815 GFA196616:GFA196815 GOW196616:GOW196815 GYS196616:GYS196815 HIO196616:HIO196815 HSK196616:HSK196815 ICG196616:ICG196815 IMC196616:IMC196815 IVY196616:IVY196815 JFU196616:JFU196815 JPQ196616:JPQ196815 JZM196616:JZM196815 KJI196616:KJI196815 KTE196616:KTE196815 LDA196616:LDA196815 LMW196616:LMW196815 LWS196616:LWS196815 MGO196616:MGO196815 MQK196616:MQK196815 NAG196616:NAG196815 NKC196616:NKC196815 NTY196616:NTY196815 ODU196616:ODU196815 ONQ196616:ONQ196815 OXM196616:OXM196815 PHI196616:PHI196815 PRE196616:PRE196815 QBA196616:QBA196815 QKW196616:QKW196815 QUS196616:QUS196815 REO196616:REO196815 ROK196616:ROK196815 RYG196616:RYG196815 SIC196616:SIC196815 SRY196616:SRY196815 TBU196616:TBU196815 TLQ196616:TLQ196815 TVM196616:TVM196815 UFI196616:UFI196815 UPE196616:UPE196815 UZA196616:UZA196815 VIW196616:VIW196815 VSS196616:VSS196815 WCO196616:WCO196815 WMK196616:WMK196815 WWG196616:WWG196815 Y262152:Y262351 JU262152:JU262351 TQ262152:TQ262351 ADM262152:ADM262351 ANI262152:ANI262351 AXE262152:AXE262351 BHA262152:BHA262351 BQW262152:BQW262351 CAS262152:CAS262351 CKO262152:CKO262351 CUK262152:CUK262351 DEG262152:DEG262351 DOC262152:DOC262351 DXY262152:DXY262351 EHU262152:EHU262351 ERQ262152:ERQ262351 FBM262152:FBM262351 FLI262152:FLI262351 FVE262152:FVE262351 GFA262152:GFA262351 GOW262152:GOW262351 GYS262152:GYS262351 HIO262152:HIO262351 HSK262152:HSK262351 ICG262152:ICG262351 IMC262152:IMC262351 IVY262152:IVY262351 JFU262152:JFU262351 JPQ262152:JPQ262351 JZM262152:JZM262351 KJI262152:KJI262351 KTE262152:KTE262351 LDA262152:LDA262351 LMW262152:LMW262351 LWS262152:LWS262351 MGO262152:MGO262351 MQK262152:MQK262351 NAG262152:NAG262351 NKC262152:NKC262351 NTY262152:NTY262351 ODU262152:ODU262351 ONQ262152:ONQ262351 OXM262152:OXM262351 PHI262152:PHI262351 PRE262152:PRE262351 QBA262152:QBA262351 QKW262152:QKW262351 QUS262152:QUS262351 REO262152:REO262351 ROK262152:ROK262351 RYG262152:RYG262351 SIC262152:SIC262351 SRY262152:SRY262351 TBU262152:TBU262351 TLQ262152:TLQ262351 TVM262152:TVM262351 UFI262152:UFI262351 UPE262152:UPE262351 UZA262152:UZA262351 VIW262152:VIW262351 VSS262152:VSS262351 WCO262152:WCO262351 WMK262152:WMK262351 WWG262152:WWG262351 Y327688:Y327887 JU327688:JU327887 TQ327688:TQ327887 ADM327688:ADM327887 ANI327688:ANI327887 AXE327688:AXE327887 BHA327688:BHA327887 BQW327688:BQW327887 CAS327688:CAS327887 CKO327688:CKO327887 CUK327688:CUK327887 DEG327688:DEG327887 DOC327688:DOC327887 DXY327688:DXY327887 EHU327688:EHU327887 ERQ327688:ERQ327887 FBM327688:FBM327887 FLI327688:FLI327887 FVE327688:FVE327887 GFA327688:GFA327887 GOW327688:GOW327887 GYS327688:GYS327887 HIO327688:HIO327887 HSK327688:HSK327887 ICG327688:ICG327887 IMC327688:IMC327887 IVY327688:IVY327887 JFU327688:JFU327887 JPQ327688:JPQ327887 JZM327688:JZM327887 KJI327688:KJI327887 KTE327688:KTE327887 LDA327688:LDA327887 LMW327688:LMW327887 LWS327688:LWS327887 MGO327688:MGO327887 MQK327688:MQK327887 NAG327688:NAG327887 NKC327688:NKC327887 NTY327688:NTY327887 ODU327688:ODU327887 ONQ327688:ONQ327887 OXM327688:OXM327887 PHI327688:PHI327887 PRE327688:PRE327887 QBA327688:QBA327887 QKW327688:QKW327887 QUS327688:QUS327887 REO327688:REO327887 ROK327688:ROK327887 RYG327688:RYG327887 SIC327688:SIC327887 SRY327688:SRY327887 TBU327688:TBU327887 TLQ327688:TLQ327887 TVM327688:TVM327887 UFI327688:UFI327887 UPE327688:UPE327887 UZA327688:UZA327887 VIW327688:VIW327887 VSS327688:VSS327887 WCO327688:WCO327887 WMK327688:WMK327887 WWG327688:WWG327887 Y393224:Y393423 JU393224:JU393423 TQ393224:TQ393423 ADM393224:ADM393423 ANI393224:ANI393423 AXE393224:AXE393423 BHA393224:BHA393423 BQW393224:BQW393423 CAS393224:CAS393423 CKO393224:CKO393423 CUK393224:CUK393423 DEG393224:DEG393423 DOC393224:DOC393423 DXY393224:DXY393423 EHU393224:EHU393423 ERQ393224:ERQ393423 FBM393224:FBM393423 FLI393224:FLI393423 FVE393224:FVE393423 GFA393224:GFA393423 GOW393224:GOW393423 GYS393224:GYS393423 HIO393224:HIO393423 HSK393224:HSK393423 ICG393224:ICG393423 IMC393224:IMC393423 IVY393224:IVY393423 JFU393224:JFU393423 JPQ393224:JPQ393423 JZM393224:JZM393423 KJI393224:KJI393423 KTE393224:KTE393423 LDA393224:LDA393423 LMW393224:LMW393423 LWS393224:LWS393423 MGO393224:MGO393423 MQK393224:MQK393423 NAG393224:NAG393423 NKC393224:NKC393423 NTY393224:NTY393423 ODU393224:ODU393423 ONQ393224:ONQ393423 OXM393224:OXM393423 PHI393224:PHI393423 PRE393224:PRE393423 QBA393224:QBA393423 QKW393224:QKW393423 QUS393224:QUS393423 REO393224:REO393423 ROK393224:ROK393423 RYG393224:RYG393423 SIC393224:SIC393423 SRY393224:SRY393423 TBU393224:TBU393423 TLQ393224:TLQ393423 TVM393224:TVM393423 UFI393224:UFI393423 UPE393224:UPE393423 UZA393224:UZA393423 VIW393224:VIW393423 VSS393224:VSS393423 WCO393224:WCO393423 WMK393224:WMK393423 WWG393224:WWG393423 Y458760:Y458959 JU458760:JU458959 TQ458760:TQ458959 ADM458760:ADM458959 ANI458760:ANI458959 AXE458760:AXE458959 BHA458760:BHA458959 BQW458760:BQW458959 CAS458760:CAS458959 CKO458760:CKO458959 CUK458760:CUK458959 DEG458760:DEG458959 DOC458760:DOC458959 DXY458760:DXY458959 EHU458760:EHU458959 ERQ458760:ERQ458959 FBM458760:FBM458959 FLI458760:FLI458959 FVE458760:FVE458959 GFA458760:GFA458959 GOW458760:GOW458959 GYS458760:GYS458959 HIO458760:HIO458959 HSK458760:HSK458959 ICG458760:ICG458959 IMC458760:IMC458959 IVY458760:IVY458959 JFU458760:JFU458959 JPQ458760:JPQ458959 JZM458760:JZM458959 KJI458760:KJI458959 KTE458760:KTE458959 LDA458760:LDA458959 LMW458760:LMW458959 LWS458760:LWS458959 MGO458760:MGO458959 MQK458760:MQK458959 NAG458760:NAG458959 NKC458760:NKC458959 NTY458760:NTY458959 ODU458760:ODU458959 ONQ458760:ONQ458959 OXM458760:OXM458959 PHI458760:PHI458959 PRE458760:PRE458959 QBA458760:QBA458959 QKW458760:QKW458959 QUS458760:QUS458959 REO458760:REO458959 ROK458760:ROK458959 RYG458760:RYG458959 SIC458760:SIC458959 SRY458760:SRY458959 TBU458760:TBU458959 TLQ458760:TLQ458959 TVM458760:TVM458959 UFI458760:UFI458959 UPE458760:UPE458959 UZA458760:UZA458959 VIW458760:VIW458959 VSS458760:VSS458959 WCO458760:WCO458959 WMK458760:WMK458959 WWG458760:WWG458959 Y524296:Y524495 JU524296:JU524495 TQ524296:TQ524495 ADM524296:ADM524495 ANI524296:ANI524495 AXE524296:AXE524495 BHA524296:BHA524495 BQW524296:BQW524495 CAS524296:CAS524495 CKO524296:CKO524495 CUK524296:CUK524495 DEG524296:DEG524495 DOC524296:DOC524495 DXY524296:DXY524495 EHU524296:EHU524495 ERQ524296:ERQ524495 FBM524296:FBM524495 FLI524296:FLI524495 FVE524296:FVE524495 GFA524296:GFA524495 GOW524296:GOW524495 GYS524296:GYS524495 HIO524296:HIO524495 HSK524296:HSK524495 ICG524296:ICG524495 IMC524296:IMC524495 IVY524296:IVY524495 JFU524296:JFU524495 JPQ524296:JPQ524495 JZM524296:JZM524495 KJI524296:KJI524495 KTE524296:KTE524495 LDA524296:LDA524495 LMW524296:LMW524495 LWS524296:LWS524495 MGO524296:MGO524495 MQK524296:MQK524495 NAG524296:NAG524495 NKC524296:NKC524495 NTY524296:NTY524495 ODU524296:ODU524495 ONQ524296:ONQ524495 OXM524296:OXM524495 PHI524296:PHI524495 PRE524296:PRE524495 QBA524296:QBA524495 QKW524296:QKW524495 QUS524296:QUS524495 REO524296:REO524495 ROK524296:ROK524495 RYG524296:RYG524495 SIC524296:SIC524495 SRY524296:SRY524495 TBU524296:TBU524495 TLQ524296:TLQ524495 TVM524296:TVM524495 UFI524296:UFI524495 UPE524296:UPE524495 UZA524296:UZA524495 VIW524296:VIW524495 VSS524296:VSS524495 WCO524296:WCO524495 WMK524296:WMK524495 WWG524296:WWG524495 Y589832:Y590031 JU589832:JU590031 TQ589832:TQ590031 ADM589832:ADM590031 ANI589832:ANI590031 AXE589832:AXE590031 BHA589832:BHA590031 BQW589832:BQW590031 CAS589832:CAS590031 CKO589832:CKO590031 CUK589832:CUK590031 DEG589832:DEG590031 DOC589832:DOC590031 DXY589832:DXY590031 EHU589832:EHU590031 ERQ589832:ERQ590031 FBM589832:FBM590031 FLI589832:FLI590031 FVE589832:FVE590031 GFA589832:GFA590031 GOW589832:GOW590031 GYS589832:GYS590031 HIO589832:HIO590031 HSK589832:HSK590031 ICG589832:ICG590031 IMC589832:IMC590031 IVY589832:IVY590031 JFU589832:JFU590031 JPQ589832:JPQ590031 JZM589832:JZM590031 KJI589832:KJI590031 KTE589832:KTE590031 LDA589832:LDA590031 LMW589832:LMW590031 LWS589832:LWS590031 MGO589832:MGO590031 MQK589832:MQK590031 NAG589832:NAG590031 NKC589832:NKC590031 NTY589832:NTY590031 ODU589832:ODU590031 ONQ589832:ONQ590031 OXM589832:OXM590031 PHI589832:PHI590031 PRE589832:PRE590031 QBA589832:QBA590031 QKW589832:QKW590031 QUS589832:QUS590031 REO589832:REO590031 ROK589832:ROK590031 RYG589832:RYG590031 SIC589832:SIC590031 SRY589832:SRY590031 TBU589832:TBU590031 TLQ589832:TLQ590031 TVM589832:TVM590031 UFI589832:UFI590031 UPE589832:UPE590031 UZA589832:UZA590031 VIW589832:VIW590031 VSS589832:VSS590031 WCO589832:WCO590031 WMK589832:WMK590031 WWG589832:WWG590031 Y655368:Y655567 JU655368:JU655567 TQ655368:TQ655567 ADM655368:ADM655567 ANI655368:ANI655567 AXE655368:AXE655567 BHA655368:BHA655567 BQW655368:BQW655567 CAS655368:CAS655567 CKO655368:CKO655567 CUK655368:CUK655567 DEG655368:DEG655567 DOC655368:DOC655567 DXY655368:DXY655567 EHU655368:EHU655567 ERQ655368:ERQ655567 FBM655368:FBM655567 FLI655368:FLI655567 FVE655368:FVE655567 GFA655368:GFA655567 GOW655368:GOW655567 GYS655368:GYS655567 HIO655368:HIO655567 HSK655368:HSK655567 ICG655368:ICG655567 IMC655368:IMC655567 IVY655368:IVY655567 JFU655368:JFU655567 JPQ655368:JPQ655567 JZM655368:JZM655567 KJI655368:KJI655567 KTE655368:KTE655567 LDA655368:LDA655567 LMW655368:LMW655567 LWS655368:LWS655567 MGO655368:MGO655567 MQK655368:MQK655567 NAG655368:NAG655567 NKC655368:NKC655567 NTY655368:NTY655567 ODU655368:ODU655567 ONQ655368:ONQ655567 OXM655368:OXM655567 PHI655368:PHI655567 PRE655368:PRE655567 QBA655368:QBA655567 QKW655368:QKW655567 QUS655368:QUS655567 REO655368:REO655567 ROK655368:ROK655567 RYG655368:RYG655567 SIC655368:SIC655567 SRY655368:SRY655567 TBU655368:TBU655567 TLQ655368:TLQ655567 TVM655368:TVM655567 UFI655368:UFI655567 UPE655368:UPE655567 UZA655368:UZA655567 VIW655368:VIW655567 VSS655368:VSS655567 WCO655368:WCO655567 WMK655368:WMK655567 WWG655368:WWG655567 Y720904:Y721103 JU720904:JU721103 TQ720904:TQ721103 ADM720904:ADM721103 ANI720904:ANI721103 AXE720904:AXE721103 BHA720904:BHA721103 BQW720904:BQW721103 CAS720904:CAS721103 CKO720904:CKO721103 CUK720904:CUK721103 DEG720904:DEG721103 DOC720904:DOC721103 DXY720904:DXY721103 EHU720904:EHU721103 ERQ720904:ERQ721103 FBM720904:FBM721103 FLI720904:FLI721103 FVE720904:FVE721103 GFA720904:GFA721103 GOW720904:GOW721103 GYS720904:GYS721103 HIO720904:HIO721103 HSK720904:HSK721103 ICG720904:ICG721103 IMC720904:IMC721103 IVY720904:IVY721103 JFU720904:JFU721103 JPQ720904:JPQ721103 JZM720904:JZM721103 KJI720904:KJI721103 KTE720904:KTE721103 LDA720904:LDA721103 LMW720904:LMW721103 LWS720904:LWS721103 MGO720904:MGO721103 MQK720904:MQK721103 NAG720904:NAG721103 NKC720904:NKC721103 NTY720904:NTY721103 ODU720904:ODU721103 ONQ720904:ONQ721103 OXM720904:OXM721103 PHI720904:PHI721103 PRE720904:PRE721103 QBA720904:QBA721103 QKW720904:QKW721103 QUS720904:QUS721103 REO720904:REO721103 ROK720904:ROK721103 RYG720904:RYG721103 SIC720904:SIC721103 SRY720904:SRY721103 TBU720904:TBU721103 TLQ720904:TLQ721103 TVM720904:TVM721103 UFI720904:UFI721103 UPE720904:UPE721103 UZA720904:UZA721103 VIW720904:VIW721103 VSS720904:VSS721103 WCO720904:WCO721103 WMK720904:WMK721103 WWG720904:WWG721103 Y786440:Y786639 JU786440:JU786639 TQ786440:TQ786639 ADM786440:ADM786639 ANI786440:ANI786639 AXE786440:AXE786639 BHA786440:BHA786639 BQW786440:BQW786639 CAS786440:CAS786639 CKO786440:CKO786639 CUK786440:CUK786639 DEG786440:DEG786639 DOC786440:DOC786639 DXY786440:DXY786639 EHU786440:EHU786639 ERQ786440:ERQ786639 FBM786440:FBM786639 FLI786440:FLI786639 FVE786440:FVE786639 GFA786440:GFA786639 GOW786440:GOW786639 GYS786440:GYS786639 HIO786440:HIO786639 HSK786440:HSK786639 ICG786440:ICG786639 IMC786440:IMC786639 IVY786440:IVY786639 JFU786440:JFU786639 JPQ786440:JPQ786639 JZM786440:JZM786639 KJI786440:KJI786639 KTE786440:KTE786639 LDA786440:LDA786639 LMW786440:LMW786639 LWS786440:LWS786639 MGO786440:MGO786639 MQK786440:MQK786639 NAG786440:NAG786639 NKC786440:NKC786639 NTY786440:NTY786639 ODU786440:ODU786639 ONQ786440:ONQ786639 OXM786440:OXM786639 PHI786440:PHI786639 PRE786440:PRE786639 QBA786440:QBA786639 QKW786440:QKW786639 QUS786440:QUS786639 REO786440:REO786639 ROK786440:ROK786639 RYG786440:RYG786639 SIC786440:SIC786639 SRY786440:SRY786639 TBU786440:TBU786639 TLQ786440:TLQ786639 TVM786440:TVM786639 UFI786440:UFI786639 UPE786440:UPE786639 UZA786440:UZA786639 VIW786440:VIW786639 VSS786440:VSS786639 WCO786440:WCO786639 WMK786440:WMK786639 WWG786440:WWG786639 Y851976:Y852175 JU851976:JU852175 TQ851976:TQ852175 ADM851976:ADM852175 ANI851976:ANI852175 AXE851976:AXE852175 BHA851976:BHA852175 BQW851976:BQW852175 CAS851976:CAS852175 CKO851976:CKO852175 CUK851976:CUK852175 DEG851976:DEG852175 DOC851976:DOC852175 DXY851976:DXY852175 EHU851976:EHU852175 ERQ851976:ERQ852175 FBM851976:FBM852175 FLI851976:FLI852175 FVE851976:FVE852175 GFA851976:GFA852175 GOW851976:GOW852175 GYS851976:GYS852175 HIO851976:HIO852175 HSK851976:HSK852175 ICG851976:ICG852175 IMC851976:IMC852175 IVY851976:IVY852175 JFU851976:JFU852175 JPQ851976:JPQ852175 JZM851976:JZM852175 KJI851976:KJI852175 KTE851976:KTE852175 LDA851976:LDA852175 LMW851976:LMW852175 LWS851976:LWS852175 MGO851976:MGO852175 MQK851976:MQK852175 NAG851976:NAG852175 NKC851976:NKC852175 NTY851976:NTY852175 ODU851976:ODU852175 ONQ851976:ONQ852175 OXM851976:OXM852175 PHI851976:PHI852175 PRE851976:PRE852175 QBA851976:QBA852175 QKW851976:QKW852175 QUS851976:QUS852175 REO851976:REO852175 ROK851976:ROK852175 RYG851976:RYG852175 SIC851976:SIC852175 SRY851976:SRY852175 TBU851976:TBU852175 TLQ851976:TLQ852175 TVM851976:TVM852175 UFI851976:UFI852175 UPE851976:UPE852175 UZA851976:UZA852175 VIW851976:VIW852175 VSS851976:VSS852175 WCO851976:WCO852175 WMK851976:WMK852175 WWG851976:WWG852175 Y917512:Y917711 JU917512:JU917711 TQ917512:TQ917711 ADM917512:ADM917711 ANI917512:ANI917711 AXE917512:AXE917711 BHA917512:BHA917711 BQW917512:BQW917711 CAS917512:CAS917711 CKO917512:CKO917711 CUK917512:CUK917711 DEG917512:DEG917711 DOC917512:DOC917711 DXY917512:DXY917711 EHU917512:EHU917711 ERQ917512:ERQ917711 FBM917512:FBM917711 FLI917512:FLI917711 FVE917512:FVE917711 GFA917512:GFA917711 GOW917512:GOW917711 GYS917512:GYS917711 HIO917512:HIO917711 HSK917512:HSK917711 ICG917512:ICG917711 IMC917512:IMC917711 IVY917512:IVY917711 JFU917512:JFU917711 JPQ917512:JPQ917711 JZM917512:JZM917711 KJI917512:KJI917711 KTE917512:KTE917711 LDA917512:LDA917711 LMW917512:LMW917711 LWS917512:LWS917711 MGO917512:MGO917711 MQK917512:MQK917711 NAG917512:NAG917711 NKC917512:NKC917711 NTY917512:NTY917711 ODU917512:ODU917711 ONQ917512:ONQ917711 OXM917512:OXM917711 PHI917512:PHI917711 PRE917512:PRE917711 QBA917512:QBA917711 QKW917512:QKW917711 QUS917512:QUS917711 REO917512:REO917711 ROK917512:ROK917711 RYG917512:RYG917711 SIC917512:SIC917711 SRY917512:SRY917711 TBU917512:TBU917711 TLQ917512:TLQ917711 TVM917512:TVM917711 UFI917512:UFI917711 UPE917512:UPE917711 UZA917512:UZA917711 VIW917512:VIW917711 VSS917512:VSS917711 WCO917512:WCO917711 WMK917512:WMK917711 WWG917512:WWG917711 Y983048:Y983247 JU983048:JU983247 TQ983048:TQ983247 ADM983048:ADM983247 ANI983048:ANI983247 AXE983048:AXE983247 BHA983048:BHA983247 BQW983048:BQW983247 CAS983048:CAS983247 CKO983048:CKO983247 CUK983048:CUK983247 DEG983048:DEG983247 DOC983048:DOC983247 DXY983048:DXY983247 EHU983048:EHU983247 ERQ983048:ERQ983247 FBM983048:FBM983247 FLI983048:FLI983247 FVE983048:FVE983247 GFA983048:GFA983247 GOW983048:GOW983247 GYS983048:GYS983247 HIO983048:HIO983247 HSK983048:HSK983247 ICG983048:ICG983247 IMC983048:IMC983247 IVY983048:IVY983247 JFU983048:JFU983247 JPQ983048:JPQ983247 JZM983048:JZM983247 KJI983048:KJI983247 KTE983048:KTE983247 LDA983048:LDA983247 LMW983048:LMW983247 LWS983048:LWS983247 MGO983048:MGO983247 MQK983048:MQK983247 NAG983048:NAG983247 NKC983048:NKC983247 NTY983048:NTY983247 ODU983048:ODU983247 ONQ983048:ONQ983247 OXM983048:OXM983247 PHI983048:PHI983247 PRE983048:PRE983247 QBA983048:QBA983247 QKW983048:QKW983247 QUS983048:QUS983247 REO983048:REO983247 ROK983048:ROK983247 RYG983048:RYG983247 SIC983048:SIC983247 SRY983048:SRY983247 TBU983048:TBU983247 TLQ983048:TLQ983247 TVM983048:TVM983247 UFI983048:UFI983247 UPE983048:UPE983247 UZA983048:UZA983247 VIW983048:VIW983247 VSS983048:VSS983247 WCO983048:WCO983247 WMK983048:WMK983247 WWG983048:WWG983247 AN8:AN207 KJ8:KJ207 UF8:UF207 AEB8:AEB207 ANX8:ANX207 AXT8:AXT207 BHP8:BHP207 BRL8:BRL207 CBH8:CBH207 CLD8:CLD207 CUZ8:CUZ207 DEV8:DEV207 DOR8:DOR207 DYN8:DYN207 EIJ8:EIJ207 ESF8:ESF207 FCB8:FCB207 FLX8:FLX207 FVT8:FVT207 GFP8:GFP207 GPL8:GPL207 GZH8:GZH207 HJD8:HJD207 HSZ8:HSZ207 ICV8:ICV207 IMR8:IMR207 IWN8:IWN207 JGJ8:JGJ207 JQF8:JQF207 KAB8:KAB207 KJX8:KJX207 KTT8:KTT207 LDP8:LDP207 LNL8:LNL207 LXH8:LXH207 MHD8:MHD207 MQZ8:MQZ207 NAV8:NAV207 NKR8:NKR207 NUN8:NUN207 OEJ8:OEJ207 OOF8:OOF207 OYB8:OYB207 PHX8:PHX207 PRT8:PRT207 QBP8:QBP207 QLL8:QLL207 QVH8:QVH207 RFD8:RFD207 ROZ8:ROZ207 RYV8:RYV207 SIR8:SIR207 SSN8:SSN207 TCJ8:TCJ207 TMF8:TMF207 TWB8:TWB207 UFX8:UFX207 UPT8:UPT207 UZP8:UZP207 VJL8:VJL207 VTH8:VTH207 WDD8:WDD207 WMZ8:WMZ207 WWV8:WWV207 AN65544:AN65743 KJ65544:KJ65743 UF65544:UF65743 AEB65544:AEB65743 ANX65544:ANX65743 AXT65544:AXT65743 BHP65544:BHP65743 BRL65544:BRL65743 CBH65544:CBH65743 CLD65544:CLD65743 CUZ65544:CUZ65743 DEV65544:DEV65743 DOR65544:DOR65743 DYN65544:DYN65743 EIJ65544:EIJ65743 ESF65544:ESF65743 FCB65544:FCB65743 FLX65544:FLX65743 FVT65544:FVT65743 GFP65544:GFP65743 GPL65544:GPL65743 GZH65544:GZH65743 HJD65544:HJD65743 HSZ65544:HSZ65743 ICV65544:ICV65743 IMR65544:IMR65743 IWN65544:IWN65743 JGJ65544:JGJ65743 JQF65544:JQF65743 KAB65544:KAB65743 KJX65544:KJX65743 KTT65544:KTT65743 LDP65544:LDP65743 LNL65544:LNL65743 LXH65544:LXH65743 MHD65544:MHD65743 MQZ65544:MQZ65743 NAV65544:NAV65743 NKR65544:NKR65743 NUN65544:NUN65743 OEJ65544:OEJ65743 OOF65544:OOF65743 OYB65544:OYB65743 PHX65544:PHX65743 PRT65544:PRT65743 QBP65544:QBP65743 QLL65544:QLL65743 QVH65544:QVH65743 RFD65544:RFD65743 ROZ65544:ROZ65743 RYV65544:RYV65743 SIR65544:SIR65743 SSN65544:SSN65743 TCJ65544:TCJ65743 TMF65544:TMF65743 TWB65544:TWB65743 UFX65544:UFX65743 UPT65544:UPT65743 UZP65544:UZP65743 VJL65544:VJL65743 VTH65544:VTH65743 WDD65544:WDD65743 WMZ65544:WMZ65743 WWV65544:WWV65743 AN131080:AN131279 KJ131080:KJ131279 UF131080:UF131279 AEB131080:AEB131279 ANX131080:ANX131279 AXT131080:AXT131279 BHP131080:BHP131279 BRL131080:BRL131279 CBH131080:CBH131279 CLD131080:CLD131279 CUZ131080:CUZ131279 DEV131080:DEV131279 DOR131080:DOR131279 DYN131080:DYN131279 EIJ131080:EIJ131279 ESF131080:ESF131279 FCB131080:FCB131279 FLX131080:FLX131279 FVT131080:FVT131279 GFP131080:GFP131279 GPL131080:GPL131279 GZH131080:GZH131279 HJD131080:HJD131279 HSZ131080:HSZ131279 ICV131080:ICV131279 IMR131080:IMR131279 IWN131080:IWN131279 JGJ131080:JGJ131279 JQF131080:JQF131279 KAB131080:KAB131279 KJX131080:KJX131279 KTT131080:KTT131279 LDP131080:LDP131279 LNL131080:LNL131279 LXH131080:LXH131279 MHD131080:MHD131279 MQZ131080:MQZ131279 NAV131080:NAV131279 NKR131080:NKR131279 NUN131080:NUN131279 OEJ131080:OEJ131279 OOF131080:OOF131279 OYB131080:OYB131279 PHX131080:PHX131279 PRT131080:PRT131279 QBP131080:QBP131279 QLL131080:QLL131279 QVH131080:QVH131279 RFD131080:RFD131279 ROZ131080:ROZ131279 RYV131080:RYV131279 SIR131080:SIR131279 SSN131080:SSN131279 TCJ131080:TCJ131279 TMF131080:TMF131279 TWB131080:TWB131279 UFX131080:UFX131279 UPT131080:UPT131279 UZP131080:UZP131279 VJL131080:VJL131279 VTH131080:VTH131279 WDD131080:WDD131279 WMZ131080:WMZ131279 WWV131080:WWV131279 AN196616:AN196815 KJ196616:KJ196815 UF196616:UF196815 AEB196616:AEB196815 ANX196616:ANX196815 AXT196616:AXT196815 BHP196616:BHP196815 BRL196616:BRL196815 CBH196616:CBH196815 CLD196616:CLD196815 CUZ196616:CUZ196815 DEV196616:DEV196815 DOR196616:DOR196815 DYN196616:DYN196815 EIJ196616:EIJ196815 ESF196616:ESF196815 FCB196616:FCB196815 FLX196616:FLX196815 FVT196616:FVT196815 GFP196616:GFP196815 GPL196616:GPL196815 GZH196616:GZH196815 HJD196616:HJD196815 HSZ196616:HSZ196815 ICV196616:ICV196815 IMR196616:IMR196815 IWN196616:IWN196815 JGJ196616:JGJ196815 JQF196616:JQF196815 KAB196616:KAB196815 KJX196616:KJX196815 KTT196616:KTT196815 LDP196616:LDP196815 LNL196616:LNL196815 LXH196616:LXH196815 MHD196616:MHD196815 MQZ196616:MQZ196815 NAV196616:NAV196815 NKR196616:NKR196815 NUN196616:NUN196815 OEJ196616:OEJ196815 OOF196616:OOF196815 OYB196616:OYB196815 PHX196616:PHX196815 PRT196616:PRT196815 QBP196616:QBP196815 QLL196616:QLL196815 QVH196616:QVH196815 RFD196616:RFD196815 ROZ196616:ROZ196815 RYV196616:RYV196815 SIR196616:SIR196815 SSN196616:SSN196815 TCJ196616:TCJ196815 TMF196616:TMF196815 TWB196616:TWB196815 UFX196616:UFX196815 UPT196616:UPT196815 UZP196616:UZP196815 VJL196616:VJL196815 VTH196616:VTH196815 WDD196616:WDD196815 WMZ196616:WMZ196815 WWV196616:WWV196815 AN262152:AN262351 KJ262152:KJ262351 UF262152:UF262351 AEB262152:AEB262351 ANX262152:ANX262351 AXT262152:AXT262351 BHP262152:BHP262351 BRL262152:BRL262351 CBH262152:CBH262351 CLD262152:CLD262351 CUZ262152:CUZ262351 DEV262152:DEV262351 DOR262152:DOR262351 DYN262152:DYN262351 EIJ262152:EIJ262351 ESF262152:ESF262351 FCB262152:FCB262351 FLX262152:FLX262351 FVT262152:FVT262351 GFP262152:GFP262351 GPL262152:GPL262351 GZH262152:GZH262351 HJD262152:HJD262351 HSZ262152:HSZ262351 ICV262152:ICV262351 IMR262152:IMR262351 IWN262152:IWN262351 JGJ262152:JGJ262351 JQF262152:JQF262351 KAB262152:KAB262351 KJX262152:KJX262351 KTT262152:KTT262351 LDP262152:LDP262351 LNL262152:LNL262351 LXH262152:LXH262351 MHD262152:MHD262351 MQZ262152:MQZ262351 NAV262152:NAV262351 NKR262152:NKR262351 NUN262152:NUN262351 OEJ262152:OEJ262351 OOF262152:OOF262351 OYB262152:OYB262351 PHX262152:PHX262351 PRT262152:PRT262351 QBP262152:QBP262351 QLL262152:QLL262351 QVH262152:QVH262351 RFD262152:RFD262351 ROZ262152:ROZ262351 RYV262152:RYV262351 SIR262152:SIR262351 SSN262152:SSN262351 TCJ262152:TCJ262351 TMF262152:TMF262351 TWB262152:TWB262351 UFX262152:UFX262351 UPT262152:UPT262351 UZP262152:UZP262351 VJL262152:VJL262351 VTH262152:VTH262351 WDD262152:WDD262351 WMZ262152:WMZ262351 WWV262152:WWV262351 AN327688:AN327887 KJ327688:KJ327887 UF327688:UF327887 AEB327688:AEB327887 ANX327688:ANX327887 AXT327688:AXT327887 BHP327688:BHP327887 BRL327688:BRL327887 CBH327688:CBH327887 CLD327688:CLD327887 CUZ327688:CUZ327887 DEV327688:DEV327887 DOR327688:DOR327887 DYN327688:DYN327887 EIJ327688:EIJ327887 ESF327688:ESF327887 FCB327688:FCB327887 FLX327688:FLX327887 FVT327688:FVT327887 GFP327688:GFP327887 GPL327688:GPL327887 GZH327688:GZH327887 HJD327688:HJD327887 HSZ327688:HSZ327887 ICV327688:ICV327887 IMR327688:IMR327887 IWN327688:IWN327887 JGJ327688:JGJ327887 JQF327688:JQF327887 KAB327688:KAB327887 KJX327688:KJX327887 KTT327688:KTT327887 LDP327688:LDP327887 LNL327688:LNL327887 LXH327688:LXH327887 MHD327688:MHD327887 MQZ327688:MQZ327887 NAV327688:NAV327887 NKR327688:NKR327887 NUN327688:NUN327887 OEJ327688:OEJ327887 OOF327688:OOF327887 OYB327688:OYB327887 PHX327688:PHX327887 PRT327688:PRT327887 QBP327688:QBP327887 QLL327688:QLL327887 QVH327688:QVH327887 RFD327688:RFD327887 ROZ327688:ROZ327887 RYV327688:RYV327887 SIR327688:SIR327887 SSN327688:SSN327887 TCJ327688:TCJ327887 TMF327688:TMF327887 TWB327688:TWB327887 UFX327688:UFX327887 UPT327688:UPT327887 UZP327688:UZP327887 VJL327688:VJL327887 VTH327688:VTH327887 WDD327688:WDD327887 WMZ327688:WMZ327887 WWV327688:WWV327887 AN393224:AN393423 KJ393224:KJ393423 UF393224:UF393423 AEB393224:AEB393423 ANX393224:ANX393423 AXT393224:AXT393423 BHP393224:BHP393423 BRL393224:BRL393423 CBH393224:CBH393423 CLD393224:CLD393423 CUZ393224:CUZ393423 DEV393224:DEV393423 DOR393224:DOR393423 DYN393224:DYN393423 EIJ393224:EIJ393423 ESF393224:ESF393423 FCB393224:FCB393423 FLX393224:FLX393423 FVT393224:FVT393423 GFP393224:GFP393423 GPL393224:GPL393423 GZH393224:GZH393423 HJD393224:HJD393423 HSZ393224:HSZ393423 ICV393224:ICV393423 IMR393224:IMR393423 IWN393224:IWN393423 JGJ393224:JGJ393423 JQF393224:JQF393423 KAB393224:KAB393423 KJX393224:KJX393423 KTT393224:KTT393423 LDP393224:LDP393423 LNL393224:LNL393423 LXH393224:LXH393423 MHD393224:MHD393423 MQZ393224:MQZ393423 NAV393224:NAV393423 NKR393224:NKR393423 NUN393224:NUN393423 OEJ393224:OEJ393423 OOF393224:OOF393423 OYB393224:OYB393423 PHX393224:PHX393423 PRT393224:PRT393423 QBP393224:QBP393423 QLL393224:QLL393423 QVH393224:QVH393423 RFD393224:RFD393423 ROZ393224:ROZ393423 RYV393224:RYV393423 SIR393224:SIR393423 SSN393224:SSN393423 TCJ393224:TCJ393423 TMF393224:TMF393423 TWB393224:TWB393423 UFX393224:UFX393423 UPT393224:UPT393423 UZP393224:UZP393423 VJL393224:VJL393423 VTH393224:VTH393423 WDD393224:WDD393423 WMZ393224:WMZ393423 WWV393224:WWV393423 AN458760:AN458959 KJ458760:KJ458959 UF458760:UF458959 AEB458760:AEB458959 ANX458760:ANX458959 AXT458760:AXT458959 BHP458760:BHP458959 BRL458760:BRL458959 CBH458760:CBH458959 CLD458760:CLD458959 CUZ458760:CUZ458959 DEV458760:DEV458959 DOR458760:DOR458959 DYN458760:DYN458959 EIJ458760:EIJ458959 ESF458760:ESF458959 FCB458760:FCB458959 FLX458760:FLX458959 FVT458760:FVT458959 GFP458760:GFP458959 GPL458760:GPL458959 GZH458760:GZH458959 HJD458760:HJD458959 HSZ458760:HSZ458959 ICV458760:ICV458959 IMR458760:IMR458959 IWN458760:IWN458959 JGJ458760:JGJ458959 JQF458760:JQF458959 KAB458760:KAB458959 KJX458760:KJX458959 KTT458760:KTT458959 LDP458760:LDP458959 LNL458760:LNL458959 LXH458760:LXH458959 MHD458760:MHD458959 MQZ458760:MQZ458959 NAV458760:NAV458959 NKR458760:NKR458959 NUN458760:NUN458959 OEJ458760:OEJ458959 OOF458760:OOF458959 OYB458760:OYB458959 PHX458760:PHX458959 PRT458760:PRT458959 QBP458760:QBP458959 QLL458760:QLL458959 QVH458760:QVH458959 RFD458760:RFD458959 ROZ458760:ROZ458959 RYV458760:RYV458959 SIR458760:SIR458959 SSN458760:SSN458959 TCJ458760:TCJ458959 TMF458760:TMF458959 TWB458760:TWB458959 UFX458760:UFX458959 UPT458760:UPT458959 UZP458760:UZP458959 VJL458760:VJL458959 VTH458760:VTH458959 WDD458760:WDD458959 WMZ458760:WMZ458959 WWV458760:WWV458959 AN524296:AN524495 KJ524296:KJ524495 UF524296:UF524495 AEB524296:AEB524495 ANX524296:ANX524495 AXT524296:AXT524495 BHP524296:BHP524495 BRL524296:BRL524495 CBH524296:CBH524495 CLD524296:CLD524495 CUZ524296:CUZ524495 DEV524296:DEV524495 DOR524296:DOR524495 DYN524296:DYN524495 EIJ524296:EIJ524495 ESF524296:ESF524495 FCB524296:FCB524495 FLX524296:FLX524495 FVT524296:FVT524495 GFP524296:GFP524495 GPL524296:GPL524495 GZH524296:GZH524495 HJD524296:HJD524495 HSZ524296:HSZ524495 ICV524296:ICV524495 IMR524296:IMR524495 IWN524296:IWN524495 JGJ524296:JGJ524495 JQF524296:JQF524495 KAB524296:KAB524495 KJX524296:KJX524495 KTT524296:KTT524495 LDP524296:LDP524495 LNL524296:LNL524495 LXH524296:LXH524495 MHD524296:MHD524495 MQZ524296:MQZ524495 NAV524296:NAV524495 NKR524296:NKR524495 NUN524296:NUN524495 OEJ524296:OEJ524495 OOF524296:OOF524495 OYB524296:OYB524495 PHX524296:PHX524495 PRT524296:PRT524495 QBP524296:QBP524495 QLL524296:QLL524495 QVH524296:QVH524495 RFD524296:RFD524495 ROZ524296:ROZ524495 RYV524296:RYV524495 SIR524296:SIR524495 SSN524296:SSN524495 TCJ524296:TCJ524495 TMF524296:TMF524495 TWB524296:TWB524495 UFX524296:UFX524495 UPT524296:UPT524495 UZP524296:UZP524495 VJL524296:VJL524495 VTH524296:VTH524495 WDD524296:WDD524495 WMZ524296:WMZ524495 WWV524296:WWV524495 AN589832:AN590031 KJ589832:KJ590031 UF589832:UF590031 AEB589832:AEB590031 ANX589832:ANX590031 AXT589832:AXT590031 BHP589832:BHP590031 BRL589832:BRL590031 CBH589832:CBH590031 CLD589832:CLD590031 CUZ589832:CUZ590031 DEV589832:DEV590031 DOR589832:DOR590031 DYN589832:DYN590031 EIJ589832:EIJ590031 ESF589832:ESF590031 FCB589832:FCB590031 FLX589832:FLX590031 FVT589832:FVT590031 GFP589832:GFP590031 GPL589832:GPL590031 GZH589832:GZH590031 HJD589832:HJD590031 HSZ589832:HSZ590031 ICV589832:ICV590031 IMR589832:IMR590031 IWN589832:IWN590031 JGJ589832:JGJ590031 JQF589832:JQF590031 KAB589832:KAB590031 KJX589832:KJX590031 KTT589832:KTT590031 LDP589832:LDP590031 LNL589832:LNL590031 LXH589832:LXH590031 MHD589832:MHD590031 MQZ589832:MQZ590031 NAV589832:NAV590031 NKR589832:NKR590031 NUN589832:NUN590031 OEJ589832:OEJ590031 OOF589832:OOF590031 OYB589832:OYB590031 PHX589832:PHX590031 PRT589832:PRT590031 QBP589832:QBP590031 QLL589832:QLL590031 QVH589832:QVH590031 RFD589832:RFD590031 ROZ589832:ROZ590031 RYV589832:RYV590031 SIR589832:SIR590031 SSN589832:SSN590031 TCJ589832:TCJ590031 TMF589832:TMF590031 TWB589832:TWB590031 UFX589832:UFX590031 UPT589832:UPT590031 UZP589832:UZP590031 VJL589832:VJL590031 VTH589832:VTH590031 WDD589832:WDD590031 WMZ589832:WMZ590031 WWV589832:WWV590031 AN655368:AN655567 KJ655368:KJ655567 UF655368:UF655567 AEB655368:AEB655567 ANX655368:ANX655567 AXT655368:AXT655567 BHP655368:BHP655567 BRL655368:BRL655567 CBH655368:CBH655567 CLD655368:CLD655567 CUZ655368:CUZ655567 DEV655368:DEV655567 DOR655368:DOR655567 DYN655368:DYN655567 EIJ655368:EIJ655567 ESF655368:ESF655567 FCB655368:FCB655567 FLX655368:FLX655567 FVT655368:FVT655567 GFP655368:GFP655567 GPL655368:GPL655567 GZH655368:GZH655567 HJD655368:HJD655567 HSZ655368:HSZ655567 ICV655368:ICV655567 IMR655368:IMR655567 IWN655368:IWN655567 JGJ655368:JGJ655567 JQF655368:JQF655567 KAB655368:KAB655567 KJX655368:KJX655567 KTT655368:KTT655567 LDP655368:LDP655567 LNL655368:LNL655567 LXH655368:LXH655567 MHD655368:MHD655567 MQZ655368:MQZ655567 NAV655368:NAV655567 NKR655368:NKR655567 NUN655368:NUN655567 OEJ655368:OEJ655567 OOF655368:OOF655567 OYB655368:OYB655567 PHX655368:PHX655567 PRT655368:PRT655567 QBP655368:QBP655567 QLL655368:QLL655567 QVH655368:QVH655567 RFD655368:RFD655567 ROZ655368:ROZ655567 RYV655368:RYV655567 SIR655368:SIR655567 SSN655368:SSN655567 TCJ655368:TCJ655567 TMF655368:TMF655567 TWB655368:TWB655567 UFX655368:UFX655567 UPT655368:UPT655567 UZP655368:UZP655567 VJL655368:VJL655567 VTH655368:VTH655567 WDD655368:WDD655567 WMZ655368:WMZ655567 WWV655368:WWV655567 AN720904:AN721103 KJ720904:KJ721103 UF720904:UF721103 AEB720904:AEB721103 ANX720904:ANX721103 AXT720904:AXT721103 BHP720904:BHP721103 BRL720904:BRL721103 CBH720904:CBH721103 CLD720904:CLD721103 CUZ720904:CUZ721103 DEV720904:DEV721103 DOR720904:DOR721103 DYN720904:DYN721103 EIJ720904:EIJ721103 ESF720904:ESF721103 FCB720904:FCB721103 FLX720904:FLX721103 FVT720904:FVT721103 GFP720904:GFP721103 GPL720904:GPL721103 GZH720904:GZH721103 HJD720904:HJD721103 HSZ720904:HSZ721103 ICV720904:ICV721103 IMR720904:IMR721103 IWN720904:IWN721103 JGJ720904:JGJ721103 JQF720904:JQF721103 KAB720904:KAB721103 KJX720904:KJX721103 KTT720904:KTT721103 LDP720904:LDP721103 LNL720904:LNL721103 LXH720904:LXH721103 MHD720904:MHD721103 MQZ720904:MQZ721103 NAV720904:NAV721103 NKR720904:NKR721103 NUN720904:NUN721103 OEJ720904:OEJ721103 OOF720904:OOF721103 OYB720904:OYB721103 PHX720904:PHX721103 PRT720904:PRT721103 QBP720904:QBP721103 QLL720904:QLL721103 QVH720904:QVH721103 RFD720904:RFD721103 ROZ720904:ROZ721103 RYV720904:RYV721103 SIR720904:SIR721103 SSN720904:SSN721103 TCJ720904:TCJ721103 TMF720904:TMF721103 TWB720904:TWB721103 UFX720904:UFX721103 UPT720904:UPT721103 UZP720904:UZP721103 VJL720904:VJL721103 VTH720904:VTH721103 WDD720904:WDD721103 WMZ720904:WMZ721103 WWV720904:WWV721103 AN786440:AN786639 KJ786440:KJ786639 UF786440:UF786639 AEB786440:AEB786639 ANX786440:ANX786639 AXT786440:AXT786639 BHP786440:BHP786639 BRL786440:BRL786639 CBH786440:CBH786639 CLD786440:CLD786639 CUZ786440:CUZ786639 DEV786440:DEV786639 DOR786440:DOR786639 DYN786440:DYN786639 EIJ786440:EIJ786639 ESF786440:ESF786639 FCB786440:FCB786639 FLX786440:FLX786639 FVT786440:FVT786639 GFP786440:GFP786639 GPL786440:GPL786639 GZH786440:GZH786639 HJD786440:HJD786639 HSZ786440:HSZ786639 ICV786440:ICV786639 IMR786440:IMR786639 IWN786440:IWN786639 JGJ786440:JGJ786639 JQF786440:JQF786639 KAB786440:KAB786639 KJX786440:KJX786639 KTT786440:KTT786639 LDP786440:LDP786639 LNL786440:LNL786639 LXH786440:LXH786639 MHD786440:MHD786639 MQZ786440:MQZ786639 NAV786440:NAV786639 NKR786440:NKR786639 NUN786440:NUN786639 OEJ786440:OEJ786639 OOF786440:OOF786639 OYB786440:OYB786639 PHX786440:PHX786639 PRT786440:PRT786639 QBP786440:QBP786639 QLL786440:QLL786639 QVH786440:QVH786639 RFD786440:RFD786639 ROZ786440:ROZ786639 RYV786440:RYV786639 SIR786440:SIR786639 SSN786440:SSN786639 TCJ786440:TCJ786639 TMF786440:TMF786639 TWB786440:TWB786639 UFX786440:UFX786639 UPT786440:UPT786639 UZP786440:UZP786639 VJL786440:VJL786639 VTH786440:VTH786639 WDD786440:WDD786639 WMZ786440:WMZ786639 WWV786440:WWV786639 AN851976:AN852175 KJ851976:KJ852175 UF851976:UF852175 AEB851976:AEB852175 ANX851976:ANX852175 AXT851976:AXT852175 BHP851976:BHP852175 BRL851976:BRL852175 CBH851976:CBH852175 CLD851976:CLD852175 CUZ851976:CUZ852175 DEV851976:DEV852175 DOR851976:DOR852175 DYN851976:DYN852175 EIJ851976:EIJ852175 ESF851976:ESF852175 FCB851976:FCB852175 FLX851976:FLX852175 FVT851976:FVT852175 GFP851976:GFP852175 GPL851976:GPL852175 GZH851976:GZH852175 HJD851976:HJD852175 HSZ851976:HSZ852175 ICV851976:ICV852175 IMR851976:IMR852175 IWN851976:IWN852175 JGJ851976:JGJ852175 JQF851976:JQF852175 KAB851976:KAB852175 KJX851976:KJX852175 KTT851976:KTT852175 LDP851976:LDP852175 LNL851976:LNL852175 LXH851976:LXH852175 MHD851976:MHD852175 MQZ851976:MQZ852175 NAV851976:NAV852175 NKR851976:NKR852175 NUN851976:NUN852175 OEJ851976:OEJ852175 OOF851976:OOF852175 OYB851976:OYB852175 PHX851976:PHX852175 PRT851976:PRT852175 QBP851976:QBP852175 QLL851976:QLL852175 QVH851976:QVH852175 RFD851976:RFD852175 ROZ851976:ROZ852175 RYV851976:RYV852175 SIR851976:SIR852175 SSN851976:SSN852175 TCJ851976:TCJ852175 TMF851976:TMF852175 TWB851976:TWB852175 UFX851976:UFX852175 UPT851976:UPT852175 UZP851976:UZP852175 VJL851976:VJL852175 VTH851976:VTH852175 WDD851976:WDD852175 WMZ851976:WMZ852175 WWV851976:WWV852175 AN917512:AN917711 KJ917512:KJ917711 UF917512:UF917711 AEB917512:AEB917711 ANX917512:ANX917711 AXT917512:AXT917711 BHP917512:BHP917711 BRL917512:BRL917711 CBH917512:CBH917711 CLD917512:CLD917711 CUZ917512:CUZ917711 DEV917512:DEV917711 DOR917512:DOR917711 DYN917512:DYN917711 EIJ917512:EIJ917711 ESF917512:ESF917711 FCB917512:FCB917711 FLX917512:FLX917711 FVT917512:FVT917711 GFP917512:GFP917711 GPL917512:GPL917711 GZH917512:GZH917711 HJD917512:HJD917711 HSZ917512:HSZ917711 ICV917512:ICV917711 IMR917512:IMR917711 IWN917512:IWN917711 JGJ917512:JGJ917711 JQF917512:JQF917711 KAB917512:KAB917711 KJX917512:KJX917711 KTT917512:KTT917711 LDP917512:LDP917711 LNL917512:LNL917711 LXH917512:LXH917711 MHD917512:MHD917711 MQZ917512:MQZ917711 NAV917512:NAV917711 NKR917512:NKR917711 NUN917512:NUN917711 OEJ917512:OEJ917711 OOF917512:OOF917711 OYB917512:OYB917711 PHX917512:PHX917711 PRT917512:PRT917711 QBP917512:QBP917711 QLL917512:QLL917711 QVH917512:QVH917711 RFD917512:RFD917711 ROZ917512:ROZ917711 RYV917512:RYV917711 SIR917512:SIR917711 SSN917512:SSN917711 TCJ917512:TCJ917711 TMF917512:TMF917711 TWB917512:TWB917711 UFX917512:UFX917711 UPT917512:UPT917711 UZP917512:UZP917711 VJL917512:VJL917711 VTH917512:VTH917711 WDD917512:WDD917711 WMZ917512:WMZ917711 WWV917512:WWV917711 AN983048:AN983247 KJ983048:KJ983247 UF983048:UF983247 AEB983048:AEB983247 ANX983048:ANX983247 AXT983048:AXT983247 BHP983048:BHP983247 BRL983048:BRL983247 CBH983048:CBH983247 CLD983048:CLD983247 CUZ983048:CUZ983247 DEV983048:DEV983247 DOR983048:DOR983247 DYN983048:DYN983247 EIJ983048:EIJ983247 ESF983048:ESF983247 FCB983048:FCB983247 FLX983048:FLX983247 FVT983048:FVT983247 GFP983048:GFP983247 GPL983048:GPL983247 GZH983048:GZH983247 HJD983048:HJD983247 HSZ983048:HSZ983247 ICV983048:ICV983247 IMR983048:IMR983247 IWN983048:IWN983247 JGJ983048:JGJ983247 JQF983048:JQF983247 KAB983048:KAB983247 KJX983048:KJX983247 KTT983048:KTT983247 LDP983048:LDP983247 LNL983048:LNL983247 LXH983048:LXH983247 MHD983048:MHD983247 MQZ983048:MQZ983247 NAV983048:NAV983247 NKR983048:NKR983247 NUN983048:NUN983247 OEJ983048:OEJ983247 OOF983048:OOF983247 OYB983048:OYB983247 PHX983048:PHX983247 PRT983048:PRT983247 QBP983048:QBP983247 QLL983048:QLL983247 QVH983048:QVH983247 RFD983048:RFD983247 ROZ983048:ROZ983247 RYV983048:RYV983247 SIR983048:SIR983247 SSN983048:SSN983247 TCJ983048:TCJ983247 TMF983048:TMF983247 TWB983048:TWB983247 UFX983048:UFX983247 UPT983048:UPT983247 UZP983048:UZP983247 VJL983048:VJL983247 VTH983048:VTH983247 WDD983048:WDD983247 WMZ983048:WMZ983247 WWV983048:WWV983247 T8:T207 JP8:JP207 TL8:TL207 ADH8:ADH207 AND8:AND207 AWZ8:AWZ207 BGV8:BGV207 BQR8:BQR207 CAN8:CAN207 CKJ8:CKJ207 CUF8:CUF207 DEB8:DEB207 DNX8:DNX207 DXT8:DXT207 EHP8:EHP207 ERL8:ERL207 FBH8:FBH207 FLD8:FLD207 FUZ8:FUZ207 GEV8:GEV207 GOR8:GOR207 GYN8:GYN207 HIJ8:HIJ207 HSF8:HSF207 ICB8:ICB207 ILX8:ILX207 IVT8:IVT207 JFP8:JFP207 JPL8:JPL207 JZH8:JZH207 KJD8:KJD207 KSZ8:KSZ207 LCV8:LCV207 LMR8:LMR207 LWN8:LWN207 MGJ8:MGJ207 MQF8:MQF207 NAB8:NAB207 NJX8:NJX207 NTT8:NTT207 ODP8:ODP207 ONL8:ONL207 OXH8:OXH207 PHD8:PHD207 PQZ8:PQZ207 QAV8:QAV207 QKR8:QKR207 QUN8:QUN207 REJ8:REJ207 ROF8:ROF207 RYB8:RYB207 SHX8:SHX207 SRT8:SRT207 TBP8:TBP207 TLL8:TLL207 TVH8:TVH207 UFD8:UFD207 UOZ8:UOZ207 UYV8:UYV207 VIR8:VIR207 VSN8:VSN207 WCJ8:WCJ207 WMF8:WMF207 WWB8:WWB207 T65544:T65743 JP65544:JP65743 TL65544:TL65743 ADH65544:ADH65743 AND65544:AND65743 AWZ65544:AWZ65743 BGV65544:BGV65743 BQR65544:BQR65743 CAN65544:CAN65743 CKJ65544:CKJ65743 CUF65544:CUF65743 DEB65544:DEB65743 DNX65544:DNX65743 DXT65544:DXT65743 EHP65544:EHP65743 ERL65544:ERL65743 FBH65544:FBH65743 FLD65544:FLD65743 FUZ65544:FUZ65743 GEV65544:GEV65743 GOR65544:GOR65743 GYN65544:GYN65743 HIJ65544:HIJ65743 HSF65544:HSF65743 ICB65544:ICB65743 ILX65544:ILX65743 IVT65544:IVT65743 JFP65544:JFP65743 JPL65544:JPL65743 JZH65544:JZH65743 KJD65544:KJD65743 KSZ65544:KSZ65743 LCV65544:LCV65743 LMR65544:LMR65743 LWN65544:LWN65743 MGJ65544:MGJ65743 MQF65544:MQF65743 NAB65544:NAB65743 NJX65544:NJX65743 NTT65544:NTT65743 ODP65544:ODP65743 ONL65544:ONL65743 OXH65544:OXH65743 PHD65544:PHD65743 PQZ65544:PQZ65743 QAV65544:QAV65743 QKR65544:QKR65743 QUN65544:QUN65743 REJ65544:REJ65743 ROF65544:ROF65743 RYB65544:RYB65743 SHX65544:SHX65743 SRT65544:SRT65743 TBP65544:TBP65743 TLL65544:TLL65743 TVH65544:TVH65743 UFD65544:UFD65743 UOZ65544:UOZ65743 UYV65544:UYV65743 VIR65544:VIR65743 VSN65544:VSN65743 WCJ65544:WCJ65743 WMF65544:WMF65743 WWB65544:WWB65743 T131080:T131279 JP131080:JP131279 TL131080:TL131279 ADH131080:ADH131279 AND131080:AND131279 AWZ131080:AWZ131279 BGV131080:BGV131279 BQR131080:BQR131279 CAN131080:CAN131279 CKJ131080:CKJ131279 CUF131080:CUF131279 DEB131080:DEB131279 DNX131080:DNX131279 DXT131080:DXT131279 EHP131080:EHP131279 ERL131080:ERL131279 FBH131080:FBH131279 FLD131080:FLD131279 FUZ131080:FUZ131279 GEV131080:GEV131279 GOR131080:GOR131279 GYN131080:GYN131279 HIJ131080:HIJ131279 HSF131080:HSF131279 ICB131080:ICB131279 ILX131080:ILX131279 IVT131080:IVT131279 JFP131080:JFP131279 JPL131080:JPL131279 JZH131080:JZH131279 KJD131080:KJD131279 KSZ131080:KSZ131279 LCV131080:LCV131279 LMR131080:LMR131279 LWN131080:LWN131279 MGJ131080:MGJ131279 MQF131080:MQF131279 NAB131080:NAB131279 NJX131080:NJX131279 NTT131080:NTT131279 ODP131080:ODP131279 ONL131080:ONL131279 OXH131080:OXH131279 PHD131080:PHD131279 PQZ131080:PQZ131279 QAV131080:QAV131279 QKR131080:QKR131279 QUN131080:QUN131279 REJ131080:REJ131279 ROF131080:ROF131279 RYB131080:RYB131279 SHX131080:SHX131279 SRT131080:SRT131279 TBP131080:TBP131279 TLL131080:TLL131279 TVH131080:TVH131279 UFD131080:UFD131279 UOZ131080:UOZ131279 UYV131080:UYV131279 VIR131080:VIR131279 VSN131080:VSN131279 WCJ131080:WCJ131279 WMF131080:WMF131279 WWB131080:WWB131279 T196616:T196815 JP196616:JP196815 TL196616:TL196815 ADH196616:ADH196815 AND196616:AND196815 AWZ196616:AWZ196815 BGV196616:BGV196815 BQR196616:BQR196815 CAN196616:CAN196815 CKJ196616:CKJ196815 CUF196616:CUF196815 DEB196616:DEB196815 DNX196616:DNX196815 DXT196616:DXT196815 EHP196616:EHP196815 ERL196616:ERL196815 FBH196616:FBH196815 FLD196616:FLD196815 FUZ196616:FUZ196815 GEV196616:GEV196815 GOR196616:GOR196815 GYN196616:GYN196815 HIJ196616:HIJ196815 HSF196616:HSF196815 ICB196616:ICB196815 ILX196616:ILX196815 IVT196616:IVT196815 JFP196616:JFP196815 JPL196616:JPL196815 JZH196616:JZH196815 KJD196616:KJD196815 KSZ196616:KSZ196815 LCV196616:LCV196815 LMR196616:LMR196815 LWN196616:LWN196815 MGJ196616:MGJ196815 MQF196616:MQF196815 NAB196616:NAB196815 NJX196616:NJX196815 NTT196616:NTT196815 ODP196616:ODP196815 ONL196616:ONL196815 OXH196616:OXH196815 PHD196616:PHD196815 PQZ196616:PQZ196815 QAV196616:QAV196815 QKR196616:QKR196815 QUN196616:QUN196815 REJ196616:REJ196815 ROF196616:ROF196815 RYB196616:RYB196815 SHX196616:SHX196815 SRT196616:SRT196815 TBP196616:TBP196815 TLL196616:TLL196815 TVH196616:TVH196815 UFD196616:UFD196815 UOZ196616:UOZ196815 UYV196616:UYV196815 VIR196616:VIR196815 VSN196616:VSN196815 WCJ196616:WCJ196815 WMF196616:WMF196815 WWB196616:WWB196815 T262152:T262351 JP262152:JP262351 TL262152:TL262351 ADH262152:ADH262351 AND262152:AND262351 AWZ262152:AWZ262351 BGV262152:BGV262351 BQR262152:BQR262351 CAN262152:CAN262351 CKJ262152:CKJ262351 CUF262152:CUF262351 DEB262152:DEB262351 DNX262152:DNX262351 DXT262152:DXT262351 EHP262152:EHP262351 ERL262152:ERL262351 FBH262152:FBH262351 FLD262152:FLD262351 FUZ262152:FUZ262351 GEV262152:GEV262351 GOR262152:GOR262351 GYN262152:GYN262351 HIJ262152:HIJ262351 HSF262152:HSF262351 ICB262152:ICB262351 ILX262152:ILX262351 IVT262152:IVT262351 JFP262152:JFP262351 JPL262152:JPL262351 JZH262152:JZH262351 KJD262152:KJD262351 KSZ262152:KSZ262351 LCV262152:LCV262351 LMR262152:LMR262351 LWN262152:LWN262351 MGJ262152:MGJ262351 MQF262152:MQF262351 NAB262152:NAB262351 NJX262152:NJX262351 NTT262152:NTT262351 ODP262152:ODP262351 ONL262152:ONL262351 OXH262152:OXH262351 PHD262152:PHD262351 PQZ262152:PQZ262351 QAV262152:QAV262351 QKR262152:QKR262351 QUN262152:QUN262351 REJ262152:REJ262351 ROF262152:ROF262351 RYB262152:RYB262351 SHX262152:SHX262351 SRT262152:SRT262351 TBP262152:TBP262351 TLL262152:TLL262351 TVH262152:TVH262351 UFD262152:UFD262351 UOZ262152:UOZ262351 UYV262152:UYV262351 VIR262152:VIR262351 VSN262152:VSN262351 WCJ262152:WCJ262351 WMF262152:WMF262351 WWB262152:WWB262351 T327688:T327887 JP327688:JP327887 TL327688:TL327887 ADH327688:ADH327887 AND327688:AND327887 AWZ327688:AWZ327887 BGV327688:BGV327887 BQR327688:BQR327887 CAN327688:CAN327887 CKJ327688:CKJ327887 CUF327688:CUF327887 DEB327688:DEB327887 DNX327688:DNX327887 DXT327688:DXT327887 EHP327688:EHP327887 ERL327688:ERL327887 FBH327688:FBH327887 FLD327688:FLD327887 FUZ327688:FUZ327887 GEV327688:GEV327887 GOR327688:GOR327887 GYN327688:GYN327887 HIJ327688:HIJ327887 HSF327688:HSF327887 ICB327688:ICB327887 ILX327688:ILX327887 IVT327688:IVT327887 JFP327688:JFP327887 JPL327688:JPL327887 JZH327688:JZH327887 KJD327688:KJD327887 KSZ327688:KSZ327887 LCV327688:LCV327887 LMR327688:LMR327887 LWN327688:LWN327887 MGJ327688:MGJ327887 MQF327688:MQF327887 NAB327688:NAB327887 NJX327688:NJX327887 NTT327688:NTT327887 ODP327688:ODP327887 ONL327688:ONL327887 OXH327688:OXH327887 PHD327688:PHD327887 PQZ327688:PQZ327887 QAV327688:QAV327887 QKR327688:QKR327887 QUN327688:QUN327887 REJ327688:REJ327887 ROF327688:ROF327887 RYB327688:RYB327887 SHX327688:SHX327887 SRT327688:SRT327887 TBP327688:TBP327887 TLL327688:TLL327887 TVH327688:TVH327887 UFD327688:UFD327887 UOZ327688:UOZ327887 UYV327688:UYV327887 VIR327688:VIR327887 VSN327688:VSN327887 WCJ327688:WCJ327887 WMF327688:WMF327887 WWB327688:WWB327887 T393224:T393423 JP393224:JP393423 TL393224:TL393423 ADH393224:ADH393423 AND393224:AND393423 AWZ393224:AWZ393423 BGV393224:BGV393423 BQR393224:BQR393423 CAN393224:CAN393423 CKJ393224:CKJ393423 CUF393224:CUF393423 DEB393224:DEB393423 DNX393224:DNX393423 DXT393224:DXT393423 EHP393224:EHP393423 ERL393224:ERL393423 FBH393224:FBH393423 FLD393224:FLD393423 FUZ393224:FUZ393423 GEV393224:GEV393423 GOR393224:GOR393423 GYN393224:GYN393423 HIJ393224:HIJ393423 HSF393224:HSF393423 ICB393224:ICB393423 ILX393224:ILX393423 IVT393224:IVT393423 JFP393224:JFP393423 JPL393224:JPL393423 JZH393224:JZH393423 KJD393224:KJD393423 KSZ393224:KSZ393423 LCV393224:LCV393423 LMR393224:LMR393423 LWN393224:LWN393423 MGJ393224:MGJ393423 MQF393224:MQF393423 NAB393224:NAB393423 NJX393224:NJX393423 NTT393224:NTT393423 ODP393224:ODP393423 ONL393224:ONL393423 OXH393224:OXH393423 PHD393224:PHD393423 PQZ393224:PQZ393423 QAV393224:QAV393423 QKR393224:QKR393423 QUN393224:QUN393423 REJ393224:REJ393423 ROF393224:ROF393423 RYB393224:RYB393423 SHX393224:SHX393423 SRT393224:SRT393423 TBP393224:TBP393423 TLL393224:TLL393423 TVH393224:TVH393423 UFD393224:UFD393423 UOZ393224:UOZ393423 UYV393224:UYV393423 VIR393224:VIR393423 VSN393224:VSN393423 WCJ393224:WCJ393423 WMF393224:WMF393423 WWB393224:WWB393423 T458760:T458959 JP458760:JP458959 TL458760:TL458959 ADH458760:ADH458959 AND458760:AND458959 AWZ458760:AWZ458959 BGV458760:BGV458959 BQR458760:BQR458959 CAN458760:CAN458959 CKJ458760:CKJ458959 CUF458760:CUF458959 DEB458760:DEB458959 DNX458760:DNX458959 DXT458760:DXT458959 EHP458760:EHP458959 ERL458760:ERL458959 FBH458760:FBH458959 FLD458760:FLD458959 FUZ458760:FUZ458959 GEV458760:GEV458959 GOR458760:GOR458959 GYN458760:GYN458959 HIJ458760:HIJ458959 HSF458760:HSF458959 ICB458760:ICB458959 ILX458760:ILX458959 IVT458760:IVT458959 JFP458760:JFP458959 JPL458760:JPL458959 JZH458760:JZH458959 KJD458760:KJD458959 KSZ458760:KSZ458959 LCV458760:LCV458959 LMR458760:LMR458959 LWN458760:LWN458959 MGJ458760:MGJ458959 MQF458760:MQF458959 NAB458760:NAB458959 NJX458760:NJX458959 NTT458760:NTT458959 ODP458760:ODP458959 ONL458760:ONL458959 OXH458760:OXH458959 PHD458760:PHD458959 PQZ458760:PQZ458959 QAV458760:QAV458959 QKR458760:QKR458959 QUN458760:QUN458959 REJ458760:REJ458959 ROF458760:ROF458959 RYB458760:RYB458959 SHX458760:SHX458959 SRT458760:SRT458959 TBP458760:TBP458959 TLL458760:TLL458959 TVH458760:TVH458959 UFD458760:UFD458959 UOZ458760:UOZ458959 UYV458760:UYV458959 VIR458760:VIR458959 VSN458760:VSN458959 WCJ458760:WCJ458959 WMF458760:WMF458959 WWB458760:WWB458959 T524296:T524495 JP524296:JP524495 TL524296:TL524495 ADH524296:ADH524495 AND524296:AND524495 AWZ524296:AWZ524495 BGV524296:BGV524495 BQR524296:BQR524495 CAN524296:CAN524495 CKJ524296:CKJ524495 CUF524296:CUF524495 DEB524296:DEB524495 DNX524296:DNX524495 DXT524296:DXT524495 EHP524296:EHP524495 ERL524296:ERL524495 FBH524296:FBH524495 FLD524296:FLD524495 FUZ524296:FUZ524495 GEV524296:GEV524495 GOR524296:GOR524495 GYN524296:GYN524495 HIJ524296:HIJ524495 HSF524296:HSF524495 ICB524296:ICB524495 ILX524296:ILX524495 IVT524296:IVT524495 JFP524296:JFP524495 JPL524296:JPL524495 JZH524296:JZH524495 KJD524296:KJD524495 KSZ524296:KSZ524495 LCV524296:LCV524495 LMR524296:LMR524495 LWN524296:LWN524495 MGJ524296:MGJ524495 MQF524296:MQF524495 NAB524296:NAB524495 NJX524296:NJX524495 NTT524296:NTT524495 ODP524296:ODP524495 ONL524296:ONL524495 OXH524296:OXH524495 PHD524296:PHD524495 PQZ524296:PQZ524495 QAV524296:QAV524495 QKR524296:QKR524495 QUN524296:QUN524495 REJ524296:REJ524495 ROF524296:ROF524495 RYB524296:RYB524495 SHX524296:SHX524495 SRT524296:SRT524495 TBP524296:TBP524495 TLL524296:TLL524495 TVH524296:TVH524495 UFD524296:UFD524495 UOZ524296:UOZ524495 UYV524296:UYV524495 VIR524296:VIR524495 VSN524296:VSN524495 WCJ524296:WCJ524495 WMF524296:WMF524495 WWB524296:WWB524495 T589832:T590031 JP589832:JP590031 TL589832:TL590031 ADH589832:ADH590031 AND589832:AND590031 AWZ589832:AWZ590031 BGV589832:BGV590031 BQR589832:BQR590031 CAN589832:CAN590031 CKJ589832:CKJ590031 CUF589832:CUF590031 DEB589832:DEB590031 DNX589832:DNX590031 DXT589832:DXT590031 EHP589832:EHP590031 ERL589832:ERL590031 FBH589832:FBH590031 FLD589832:FLD590031 FUZ589832:FUZ590031 GEV589832:GEV590031 GOR589832:GOR590031 GYN589832:GYN590031 HIJ589832:HIJ590031 HSF589832:HSF590031 ICB589832:ICB590031 ILX589832:ILX590031 IVT589832:IVT590031 JFP589832:JFP590031 JPL589832:JPL590031 JZH589832:JZH590031 KJD589832:KJD590031 KSZ589832:KSZ590031 LCV589832:LCV590031 LMR589832:LMR590031 LWN589832:LWN590031 MGJ589832:MGJ590031 MQF589832:MQF590031 NAB589832:NAB590031 NJX589832:NJX590031 NTT589832:NTT590031 ODP589832:ODP590031 ONL589832:ONL590031 OXH589832:OXH590031 PHD589832:PHD590031 PQZ589832:PQZ590031 QAV589832:QAV590031 QKR589832:QKR590031 QUN589832:QUN590031 REJ589832:REJ590031 ROF589832:ROF590031 RYB589832:RYB590031 SHX589832:SHX590031 SRT589832:SRT590031 TBP589832:TBP590031 TLL589832:TLL590031 TVH589832:TVH590031 UFD589832:UFD590031 UOZ589832:UOZ590031 UYV589832:UYV590031 VIR589832:VIR590031 VSN589832:VSN590031 WCJ589832:WCJ590031 WMF589832:WMF590031 WWB589832:WWB590031 T655368:T655567 JP655368:JP655567 TL655368:TL655567 ADH655368:ADH655567 AND655368:AND655567 AWZ655368:AWZ655567 BGV655368:BGV655567 BQR655368:BQR655567 CAN655368:CAN655567 CKJ655368:CKJ655567 CUF655368:CUF655567 DEB655368:DEB655567 DNX655368:DNX655567 DXT655368:DXT655567 EHP655368:EHP655567 ERL655368:ERL655567 FBH655368:FBH655567 FLD655368:FLD655567 FUZ655368:FUZ655567 GEV655368:GEV655567 GOR655368:GOR655567 GYN655368:GYN655567 HIJ655368:HIJ655567 HSF655368:HSF655567 ICB655368:ICB655567 ILX655368:ILX655567 IVT655368:IVT655567 JFP655368:JFP655567 JPL655368:JPL655567 JZH655368:JZH655567 KJD655368:KJD655567 KSZ655368:KSZ655567 LCV655368:LCV655567 LMR655368:LMR655567 LWN655368:LWN655567 MGJ655368:MGJ655567 MQF655368:MQF655567 NAB655368:NAB655567 NJX655368:NJX655567 NTT655368:NTT655567 ODP655368:ODP655567 ONL655368:ONL655567 OXH655368:OXH655567 PHD655368:PHD655567 PQZ655368:PQZ655567 QAV655368:QAV655567 QKR655368:QKR655567 QUN655368:QUN655567 REJ655368:REJ655567 ROF655368:ROF655567 RYB655368:RYB655567 SHX655368:SHX655567 SRT655368:SRT655567 TBP655368:TBP655567 TLL655368:TLL655567 TVH655368:TVH655567 UFD655368:UFD655567 UOZ655368:UOZ655567 UYV655368:UYV655567 VIR655368:VIR655567 VSN655368:VSN655567 WCJ655368:WCJ655567 WMF655368:WMF655567 WWB655368:WWB655567 T720904:T721103 JP720904:JP721103 TL720904:TL721103 ADH720904:ADH721103 AND720904:AND721103 AWZ720904:AWZ721103 BGV720904:BGV721103 BQR720904:BQR721103 CAN720904:CAN721103 CKJ720904:CKJ721103 CUF720904:CUF721103 DEB720904:DEB721103 DNX720904:DNX721103 DXT720904:DXT721103 EHP720904:EHP721103 ERL720904:ERL721103 FBH720904:FBH721103 FLD720904:FLD721103 FUZ720904:FUZ721103 GEV720904:GEV721103 GOR720904:GOR721103 GYN720904:GYN721103 HIJ720904:HIJ721103 HSF720904:HSF721103 ICB720904:ICB721103 ILX720904:ILX721103 IVT720904:IVT721103 JFP720904:JFP721103 JPL720904:JPL721103 JZH720904:JZH721103 KJD720904:KJD721103 KSZ720904:KSZ721103 LCV720904:LCV721103 LMR720904:LMR721103 LWN720904:LWN721103 MGJ720904:MGJ721103 MQF720904:MQF721103 NAB720904:NAB721103 NJX720904:NJX721103 NTT720904:NTT721103 ODP720904:ODP721103 ONL720904:ONL721103 OXH720904:OXH721103 PHD720904:PHD721103 PQZ720904:PQZ721103 QAV720904:QAV721103 QKR720904:QKR721103 QUN720904:QUN721103 REJ720904:REJ721103 ROF720904:ROF721103 RYB720904:RYB721103 SHX720904:SHX721103 SRT720904:SRT721103 TBP720904:TBP721103 TLL720904:TLL721103 TVH720904:TVH721103 UFD720904:UFD721103 UOZ720904:UOZ721103 UYV720904:UYV721103 VIR720904:VIR721103 VSN720904:VSN721103 WCJ720904:WCJ721103 WMF720904:WMF721103 WWB720904:WWB721103 T786440:T786639 JP786440:JP786639 TL786440:TL786639 ADH786440:ADH786639 AND786440:AND786639 AWZ786440:AWZ786639 BGV786440:BGV786639 BQR786440:BQR786639 CAN786440:CAN786639 CKJ786440:CKJ786639 CUF786440:CUF786639 DEB786440:DEB786639 DNX786440:DNX786639 DXT786440:DXT786639 EHP786440:EHP786639 ERL786440:ERL786639 FBH786440:FBH786639 FLD786440:FLD786639 FUZ786440:FUZ786639 GEV786440:GEV786639 GOR786440:GOR786639 GYN786440:GYN786639 HIJ786440:HIJ786639 HSF786440:HSF786639 ICB786440:ICB786639 ILX786440:ILX786639 IVT786440:IVT786639 JFP786440:JFP786639 JPL786440:JPL786639 JZH786440:JZH786639 KJD786440:KJD786639 KSZ786440:KSZ786639 LCV786440:LCV786639 LMR786440:LMR786639 LWN786440:LWN786639 MGJ786440:MGJ786639 MQF786440:MQF786639 NAB786440:NAB786639 NJX786440:NJX786639 NTT786440:NTT786639 ODP786440:ODP786639 ONL786440:ONL786639 OXH786440:OXH786639 PHD786440:PHD786639 PQZ786440:PQZ786639 QAV786440:QAV786639 QKR786440:QKR786639 QUN786440:QUN786639 REJ786440:REJ786639 ROF786440:ROF786639 RYB786440:RYB786639 SHX786440:SHX786639 SRT786440:SRT786639 TBP786440:TBP786639 TLL786440:TLL786639 TVH786440:TVH786639 UFD786440:UFD786639 UOZ786440:UOZ786639 UYV786440:UYV786639 VIR786440:VIR786639 VSN786440:VSN786639 WCJ786440:WCJ786639 WMF786440:WMF786639 WWB786440:WWB786639 T851976:T852175 JP851976:JP852175 TL851976:TL852175 ADH851976:ADH852175 AND851976:AND852175 AWZ851976:AWZ852175 BGV851976:BGV852175 BQR851976:BQR852175 CAN851976:CAN852175 CKJ851976:CKJ852175 CUF851976:CUF852175 DEB851976:DEB852175 DNX851976:DNX852175 DXT851976:DXT852175 EHP851976:EHP852175 ERL851976:ERL852175 FBH851976:FBH852175 FLD851976:FLD852175 FUZ851976:FUZ852175 GEV851976:GEV852175 GOR851976:GOR852175 GYN851976:GYN852175 HIJ851976:HIJ852175 HSF851976:HSF852175 ICB851976:ICB852175 ILX851976:ILX852175 IVT851976:IVT852175 JFP851976:JFP852175 JPL851976:JPL852175 JZH851976:JZH852175 KJD851976:KJD852175 KSZ851976:KSZ852175 LCV851976:LCV852175 LMR851976:LMR852175 LWN851976:LWN852175 MGJ851976:MGJ852175 MQF851976:MQF852175 NAB851976:NAB852175 NJX851976:NJX852175 NTT851976:NTT852175 ODP851976:ODP852175 ONL851976:ONL852175 OXH851976:OXH852175 PHD851976:PHD852175 PQZ851976:PQZ852175 QAV851976:QAV852175 QKR851976:QKR852175 QUN851976:QUN852175 REJ851976:REJ852175 ROF851976:ROF852175 RYB851976:RYB852175 SHX851976:SHX852175 SRT851976:SRT852175 TBP851976:TBP852175 TLL851976:TLL852175 TVH851976:TVH852175 UFD851976:UFD852175 UOZ851976:UOZ852175 UYV851976:UYV852175 VIR851976:VIR852175 VSN851976:VSN852175 WCJ851976:WCJ852175 WMF851976:WMF852175 WWB851976:WWB852175 T917512:T917711 JP917512:JP917711 TL917512:TL917711 ADH917512:ADH917711 AND917512:AND917711 AWZ917512:AWZ917711 BGV917512:BGV917711 BQR917512:BQR917711 CAN917512:CAN917711 CKJ917512:CKJ917711 CUF917512:CUF917711 DEB917512:DEB917711 DNX917512:DNX917711 DXT917512:DXT917711 EHP917512:EHP917711 ERL917512:ERL917711 FBH917512:FBH917711 FLD917512:FLD917711 FUZ917512:FUZ917711 GEV917512:GEV917711 GOR917512:GOR917711 GYN917512:GYN917711 HIJ917512:HIJ917711 HSF917512:HSF917711 ICB917512:ICB917711 ILX917512:ILX917711 IVT917512:IVT917711 JFP917512:JFP917711 JPL917512:JPL917711 JZH917512:JZH917711 KJD917512:KJD917711 KSZ917512:KSZ917711 LCV917512:LCV917711 LMR917512:LMR917711 LWN917512:LWN917711 MGJ917512:MGJ917711 MQF917512:MQF917711 NAB917512:NAB917711 NJX917512:NJX917711 NTT917512:NTT917711 ODP917512:ODP917711 ONL917512:ONL917711 OXH917512:OXH917711 PHD917512:PHD917711 PQZ917512:PQZ917711 QAV917512:QAV917711 QKR917512:QKR917711 QUN917512:QUN917711 REJ917512:REJ917711 ROF917512:ROF917711 RYB917512:RYB917711 SHX917512:SHX917711 SRT917512:SRT917711 TBP917512:TBP917711 TLL917512:TLL917711 TVH917512:TVH917711 UFD917512:UFD917711 UOZ917512:UOZ917711 UYV917512:UYV917711 VIR917512:VIR917711 VSN917512:VSN917711 WCJ917512:WCJ917711 WMF917512:WMF917711 WWB917512:WWB917711 T983048:T983247 JP983048:JP983247 TL983048:TL983247 ADH983048:ADH983247 AND983048:AND983247 AWZ983048:AWZ983247 BGV983048:BGV983247 BQR983048:BQR983247 CAN983048:CAN983247 CKJ983048:CKJ983247 CUF983048:CUF983247 DEB983048:DEB983247 DNX983048:DNX983247 DXT983048:DXT983247 EHP983048:EHP983247 ERL983048:ERL983247 FBH983048:FBH983247 FLD983048:FLD983247 FUZ983048:FUZ983247 GEV983048:GEV983247 GOR983048:GOR983247 GYN983048:GYN983247 HIJ983048:HIJ983247 HSF983048:HSF983247 ICB983048:ICB983247 ILX983048:ILX983247 IVT983048:IVT983247 JFP983048:JFP983247 JPL983048:JPL983247 JZH983048:JZH983247 KJD983048:KJD983247 KSZ983048:KSZ983247 LCV983048:LCV983247 LMR983048:LMR983247 LWN983048:LWN983247 MGJ983048:MGJ983247 MQF983048:MQF983247 NAB983048:NAB983247 NJX983048:NJX983247 NTT983048:NTT983247 ODP983048:ODP983247 ONL983048:ONL983247 OXH983048:OXH983247 PHD983048:PHD983247 PQZ983048:PQZ983247 QAV983048:QAV983247 QKR983048:QKR983247 QUN983048:QUN983247 REJ983048:REJ983247 ROF983048:ROF983247 RYB983048:RYB983247 SHX983048:SHX983247 SRT983048:SRT983247 TBP983048:TBP983247 TLL983048:TLL983247 TVH983048:TVH983247 UFD983048:UFD983247 UOZ983048:UOZ983247 UYV983048:UYV983247 VIR983048:VIR983247 VSN983048:VSN983247 WCJ983048:WCJ983247 WMF983048:WMF983247 WWB983048:WWB983247 AD8:AD207 JZ8:JZ207 TV8:TV207 ADR8:ADR207 ANN8:ANN207 AXJ8:AXJ207 BHF8:BHF207 BRB8:BRB207 CAX8:CAX207 CKT8:CKT207 CUP8:CUP207 DEL8:DEL207 DOH8:DOH207 DYD8:DYD207 EHZ8:EHZ207 ERV8:ERV207 FBR8:FBR207 FLN8:FLN207 FVJ8:FVJ207 GFF8:GFF207 GPB8:GPB207 GYX8:GYX207 HIT8:HIT207 HSP8:HSP207 ICL8:ICL207 IMH8:IMH207 IWD8:IWD207 JFZ8:JFZ207 JPV8:JPV207 JZR8:JZR207 KJN8:KJN207 KTJ8:KTJ207 LDF8:LDF207 LNB8:LNB207 LWX8:LWX207 MGT8:MGT207 MQP8:MQP207 NAL8:NAL207 NKH8:NKH207 NUD8:NUD207 ODZ8:ODZ207 ONV8:ONV207 OXR8:OXR207 PHN8:PHN207 PRJ8:PRJ207 QBF8:QBF207 QLB8:QLB207 QUX8:QUX207 RET8:RET207 ROP8:ROP207 RYL8:RYL207 SIH8:SIH207 SSD8:SSD207 TBZ8:TBZ207 TLV8:TLV207 TVR8:TVR207 UFN8:UFN207 UPJ8:UPJ207 UZF8:UZF207 VJB8:VJB207 VSX8:VSX207 WCT8:WCT207 WMP8:WMP207 WWL8:WWL207 AD65544:AD65743 JZ65544:JZ65743 TV65544:TV65743 ADR65544:ADR65743 ANN65544:ANN65743 AXJ65544:AXJ65743 BHF65544:BHF65743 BRB65544:BRB65743 CAX65544:CAX65743 CKT65544:CKT65743 CUP65544:CUP65743 DEL65544:DEL65743 DOH65544:DOH65743 DYD65544:DYD65743 EHZ65544:EHZ65743 ERV65544:ERV65743 FBR65544:FBR65743 FLN65544:FLN65743 FVJ65544:FVJ65743 GFF65544:GFF65743 GPB65544:GPB65743 GYX65544:GYX65743 HIT65544:HIT65743 HSP65544:HSP65743 ICL65544:ICL65743 IMH65544:IMH65743 IWD65544:IWD65743 JFZ65544:JFZ65743 JPV65544:JPV65743 JZR65544:JZR65743 KJN65544:KJN65743 KTJ65544:KTJ65743 LDF65544:LDF65743 LNB65544:LNB65743 LWX65544:LWX65743 MGT65544:MGT65743 MQP65544:MQP65743 NAL65544:NAL65743 NKH65544:NKH65743 NUD65544:NUD65743 ODZ65544:ODZ65743 ONV65544:ONV65743 OXR65544:OXR65743 PHN65544:PHN65743 PRJ65544:PRJ65743 QBF65544:QBF65743 QLB65544:QLB65743 QUX65544:QUX65743 RET65544:RET65743 ROP65544:ROP65743 RYL65544:RYL65743 SIH65544:SIH65743 SSD65544:SSD65743 TBZ65544:TBZ65743 TLV65544:TLV65743 TVR65544:TVR65743 UFN65544:UFN65743 UPJ65544:UPJ65743 UZF65544:UZF65743 VJB65544:VJB65743 VSX65544:VSX65743 WCT65544:WCT65743 WMP65544:WMP65743 WWL65544:WWL65743 AD131080:AD131279 JZ131080:JZ131279 TV131080:TV131279 ADR131080:ADR131279 ANN131080:ANN131279 AXJ131080:AXJ131279 BHF131080:BHF131279 BRB131080:BRB131279 CAX131080:CAX131279 CKT131080:CKT131279 CUP131080:CUP131279 DEL131080:DEL131279 DOH131080:DOH131279 DYD131080:DYD131279 EHZ131080:EHZ131279 ERV131080:ERV131279 FBR131080:FBR131279 FLN131080:FLN131279 FVJ131080:FVJ131279 GFF131080:GFF131279 GPB131080:GPB131279 GYX131080:GYX131279 HIT131080:HIT131279 HSP131080:HSP131279 ICL131080:ICL131279 IMH131080:IMH131279 IWD131080:IWD131279 JFZ131080:JFZ131279 JPV131080:JPV131279 JZR131080:JZR131279 KJN131080:KJN131279 KTJ131080:KTJ131279 LDF131080:LDF131279 LNB131080:LNB131279 LWX131080:LWX131279 MGT131080:MGT131279 MQP131080:MQP131279 NAL131080:NAL131279 NKH131080:NKH131279 NUD131080:NUD131279 ODZ131080:ODZ131279 ONV131080:ONV131279 OXR131080:OXR131279 PHN131080:PHN131279 PRJ131080:PRJ131279 QBF131080:QBF131279 QLB131080:QLB131279 QUX131080:QUX131279 RET131080:RET131279 ROP131080:ROP131279 RYL131080:RYL131279 SIH131080:SIH131279 SSD131080:SSD131279 TBZ131080:TBZ131279 TLV131080:TLV131279 TVR131080:TVR131279 UFN131080:UFN131279 UPJ131080:UPJ131279 UZF131080:UZF131279 VJB131080:VJB131279 VSX131080:VSX131279 WCT131080:WCT131279 WMP131080:WMP131279 WWL131080:WWL131279 AD196616:AD196815 JZ196616:JZ196815 TV196616:TV196815 ADR196616:ADR196815 ANN196616:ANN196815 AXJ196616:AXJ196815 BHF196616:BHF196815 BRB196616:BRB196815 CAX196616:CAX196815 CKT196616:CKT196815 CUP196616:CUP196815 DEL196616:DEL196815 DOH196616:DOH196815 DYD196616:DYD196815 EHZ196616:EHZ196815 ERV196616:ERV196815 FBR196616:FBR196815 FLN196616:FLN196815 FVJ196616:FVJ196815 GFF196616:GFF196815 GPB196616:GPB196815 GYX196616:GYX196815 HIT196616:HIT196815 HSP196616:HSP196815 ICL196616:ICL196815 IMH196616:IMH196815 IWD196616:IWD196815 JFZ196616:JFZ196815 JPV196616:JPV196815 JZR196616:JZR196815 KJN196616:KJN196815 KTJ196616:KTJ196815 LDF196616:LDF196815 LNB196616:LNB196815 LWX196616:LWX196815 MGT196616:MGT196815 MQP196616:MQP196815 NAL196616:NAL196815 NKH196616:NKH196815 NUD196616:NUD196815 ODZ196616:ODZ196815 ONV196616:ONV196815 OXR196616:OXR196815 PHN196616:PHN196815 PRJ196616:PRJ196815 QBF196616:QBF196815 QLB196616:QLB196815 QUX196616:QUX196815 RET196616:RET196815 ROP196616:ROP196815 RYL196616:RYL196815 SIH196616:SIH196815 SSD196616:SSD196815 TBZ196616:TBZ196815 TLV196616:TLV196815 TVR196616:TVR196815 UFN196616:UFN196815 UPJ196616:UPJ196815 UZF196616:UZF196815 VJB196616:VJB196815 VSX196616:VSX196815 WCT196616:WCT196815 WMP196616:WMP196815 WWL196616:WWL196815 AD262152:AD262351 JZ262152:JZ262351 TV262152:TV262351 ADR262152:ADR262351 ANN262152:ANN262351 AXJ262152:AXJ262351 BHF262152:BHF262351 BRB262152:BRB262351 CAX262152:CAX262351 CKT262152:CKT262351 CUP262152:CUP262351 DEL262152:DEL262351 DOH262152:DOH262351 DYD262152:DYD262351 EHZ262152:EHZ262351 ERV262152:ERV262351 FBR262152:FBR262351 FLN262152:FLN262351 FVJ262152:FVJ262351 GFF262152:GFF262351 GPB262152:GPB262351 GYX262152:GYX262351 HIT262152:HIT262351 HSP262152:HSP262351 ICL262152:ICL262351 IMH262152:IMH262351 IWD262152:IWD262351 JFZ262152:JFZ262351 JPV262152:JPV262351 JZR262152:JZR262351 KJN262152:KJN262351 KTJ262152:KTJ262351 LDF262152:LDF262351 LNB262152:LNB262351 LWX262152:LWX262351 MGT262152:MGT262351 MQP262152:MQP262351 NAL262152:NAL262351 NKH262152:NKH262351 NUD262152:NUD262351 ODZ262152:ODZ262351 ONV262152:ONV262351 OXR262152:OXR262351 PHN262152:PHN262351 PRJ262152:PRJ262351 QBF262152:QBF262351 QLB262152:QLB262351 QUX262152:QUX262351 RET262152:RET262351 ROP262152:ROP262351 RYL262152:RYL262351 SIH262152:SIH262351 SSD262152:SSD262351 TBZ262152:TBZ262351 TLV262152:TLV262351 TVR262152:TVR262351 UFN262152:UFN262351 UPJ262152:UPJ262351 UZF262152:UZF262351 VJB262152:VJB262351 VSX262152:VSX262351 WCT262152:WCT262351 WMP262152:WMP262351 WWL262152:WWL262351 AD327688:AD327887 JZ327688:JZ327887 TV327688:TV327887 ADR327688:ADR327887 ANN327688:ANN327887 AXJ327688:AXJ327887 BHF327688:BHF327887 BRB327688:BRB327887 CAX327688:CAX327887 CKT327688:CKT327887 CUP327688:CUP327887 DEL327688:DEL327887 DOH327688:DOH327887 DYD327688:DYD327887 EHZ327688:EHZ327887 ERV327688:ERV327887 FBR327688:FBR327887 FLN327688:FLN327887 FVJ327688:FVJ327887 GFF327688:GFF327887 GPB327688:GPB327887 GYX327688:GYX327887 HIT327688:HIT327887 HSP327688:HSP327887 ICL327688:ICL327887 IMH327688:IMH327887 IWD327688:IWD327887 JFZ327688:JFZ327887 JPV327688:JPV327887 JZR327688:JZR327887 KJN327688:KJN327887 KTJ327688:KTJ327887 LDF327688:LDF327887 LNB327688:LNB327887 LWX327688:LWX327887 MGT327688:MGT327887 MQP327688:MQP327887 NAL327688:NAL327887 NKH327688:NKH327887 NUD327688:NUD327887 ODZ327688:ODZ327887 ONV327688:ONV327887 OXR327688:OXR327887 PHN327688:PHN327887 PRJ327688:PRJ327887 QBF327688:QBF327887 QLB327688:QLB327887 QUX327688:QUX327887 RET327688:RET327887 ROP327688:ROP327887 RYL327688:RYL327887 SIH327688:SIH327887 SSD327688:SSD327887 TBZ327688:TBZ327887 TLV327688:TLV327887 TVR327688:TVR327887 UFN327688:UFN327887 UPJ327688:UPJ327887 UZF327688:UZF327887 VJB327688:VJB327887 VSX327688:VSX327887 WCT327688:WCT327887 WMP327688:WMP327887 WWL327688:WWL327887 AD393224:AD393423 JZ393224:JZ393423 TV393224:TV393423 ADR393224:ADR393423 ANN393224:ANN393423 AXJ393224:AXJ393423 BHF393224:BHF393423 BRB393224:BRB393423 CAX393224:CAX393423 CKT393224:CKT393423 CUP393224:CUP393423 DEL393224:DEL393423 DOH393224:DOH393423 DYD393224:DYD393423 EHZ393224:EHZ393423 ERV393224:ERV393423 FBR393224:FBR393423 FLN393224:FLN393423 FVJ393224:FVJ393423 GFF393224:GFF393423 GPB393224:GPB393423 GYX393224:GYX393423 HIT393224:HIT393423 HSP393224:HSP393423 ICL393224:ICL393423 IMH393224:IMH393423 IWD393224:IWD393423 JFZ393224:JFZ393423 JPV393224:JPV393423 JZR393224:JZR393423 KJN393224:KJN393423 KTJ393224:KTJ393423 LDF393224:LDF393423 LNB393224:LNB393423 LWX393224:LWX393423 MGT393224:MGT393423 MQP393224:MQP393423 NAL393224:NAL393423 NKH393224:NKH393423 NUD393224:NUD393423 ODZ393224:ODZ393423 ONV393224:ONV393423 OXR393224:OXR393423 PHN393224:PHN393423 PRJ393224:PRJ393423 QBF393224:QBF393423 QLB393224:QLB393423 QUX393224:QUX393423 RET393224:RET393423 ROP393224:ROP393423 RYL393224:RYL393423 SIH393224:SIH393423 SSD393224:SSD393423 TBZ393224:TBZ393423 TLV393224:TLV393423 TVR393224:TVR393423 UFN393224:UFN393423 UPJ393224:UPJ393423 UZF393224:UZF393423 VJB393224:VJB393423 VSX393224:VSX393423 WCT393224:WCT393423 WMP393224:WMP393423 WWL393224:WWL393423 AD458760:AD458959 JZ458760:JZ458959 TV458760:TV458959 ADR458760:ADR458959 ANN458760:ANN458959 AXJ458760:AXJ458959 BHF458760:BHF458959 BRB458760:BRB458959 CAX458760:CAX458959 CKT458760:CKT458959 CUP458760:CUP458959 DEL458760:DEL458959 DOH458760:DOH458959 DYD458760:DYD458959 EHZ458760:EHZ458959 ERV458760:ERV458959 FBR458760:FBR458959 FLN458760:FLN458959 FVJ458760:FVJ458959 GFF458760:GFF458959 GPB458760:GPB458959 GYX458760:GYX458959 HIT458760:HIT458959 HSP458760:HSP458959 ICL458760:ICL458959 IMH458760:IMH458959 IWD458760:IWD458959 JFZ458760:JFZ458959 JPV458760:JPV458959 JZR458760:JZR458959 KJN458760:KJN458959 KTJ458760:KTJ458959 LDF458760:LDF458959 LNB458760:LNB458959 LWX458760:LWX458959 MGT458760:MGT458959 MQP458760:MQP458959 NAL458760:NAL458959 NKH458760:NKH458959 NUD458760:NUD458959 ODZ458760:ODZ458959 ONV458760:ONV458959 OXR458760:OXR458959 PHN458760:PHN458959 PRJ458760:PRJ458959 QBF458760:QBF458959 QLB458760:QLB458959 QUX458760:QUX458959 RET458760:RET458959 ROP458760:ROP458959 RYL458760:RYL458959 SIH458760:SIH458959 SSD458760:SSD458959 TBZ458760:TBZ458959 TLV458760:TLV458959 TVR458760:TVR458959 UFN458760:UFN458959 UPJ458760:UPJ458959 UZF458760:UZF458959 VJB458760:VJB458959 VSX458760:VSX458959 WCT458760:WCT458959 WMP458760:WMP458959 WWL458760:WWL458959 AD524296:AD524495 JZ524296:JZ524495 TV524296:TV524495 ADR524296:ADR524495 ANN524296:ANN524495 AXJ524296:AXJ524495 BHF524296:BHF524495 BRB524296:BRB524495 CAX524296:CAX524495 CKT524296:CKT524495 CUP524296:CUP524495 DEL524296:DEL524495 DOH524296:DOH524495 DYD524296:DYD524495 EHZ524296:EHZ524495 ERV524296:ERV524495 FBR524296:FBR524495 FLN524296:FLN524495 FVJ524296:FVJ524495 GFF524296:GFF524495 GPB524296:GPB524495 GYX524296:GYX524495 HIT524296:HIT524495 HSP524296:HSP524495 ICL524296:ICL524495 IMH524296:IMH524495 IWD524296:IWD524495 JFZ524296:JFZ524495 JPV524296:JPV524495 JZR524296:JZR524495 KJN524296:KJN524495 KTJ524296:KTJ524495 LDF524296:LDF524495 LNB524296:LNB524495 LWX524296:LWX524495 MGT524296:MGT524495 MQP524296:MQP524495 NAL524296:NAL524495 NKH524296:NKH524495 NUD524296:NUD524495 ODZ524296:ODZ524495 ONV524296:ONV524495 OXR524296:OXR524495 PHN524296:PHN524495 PRJ524296:PRJ524495 QBF524296:QBF524495 QLB524296:QLB524495 QUX524296:QUX524495 RET524296:RET524495 ROP524296:ROP524495 RYL524296:RYL524495 SIH524296:SIH524495 SSD524296:SSD524495 TBZ524296:TBZ524495 TLV524296:TLV524495 TVR524296:TVR524495 UFN524296:UFN524495 UPJ524296:UPJ524495 UZF524296:UZF524495 VJB524296:VJB524495 VSX524296:VSX524495 WCT524296:WCT524495 WMP524296:WMP524495 WWL524296:WWL524495 AD589832:AD590031 JZ589832:JZ590031 TV589832:TV590031 ADR589832:ADR590031 ANN589832:ANN590031 AXJ589832:AXJ590031 BHF589832:BHF590031 BRB589832:BRB590031 CAX589832:CAX590031 CKT589832:CKT590031 CUP589832:CUP590031 DEL589832:DEL590031 DOH589832:DOH590031 DYD589832:DYD590031 EHZ589832:EHZ590031 ERV589832:ERV590031 FBR589832:FBR590031 FLN589832:FLN590031 FVJ589832:FVJ590031 GFF589832:GFF590031 GPB589832:GPB590031 GYX589832:GYX590031 HIT589832:HIT590031 HSP589832:HSP590031 ICL589832:ICL590031 IMH589832:IMH590031 IWD589832:IWD590031 JFZ589832:JFZ590031 JPV589832:JPV590031 JZR589832:JZR590031 KJN589832:KJN590031 KTJ589832:KTJ590031 LDF589832:LDF590031 LNB589832:LNB590031 LWX589832:LWX590031 MGT589832:MGT590031 MQP589832:MQP590031 NAL589832:NAL590031 NKH589832:NKH590031 NUD589832:NUD590031 ODZ589832:ODZ590031 ONV589832:ONV590031 OXR589832:OXR590031 PHN589832:PHN590031 PRJ589832:PRJ590031 QBF589832:QBF590031 QLB589832:QLB590031 QUX589832:QUX590031 RET589832:RET590031 ROP589832:ROP590031 RYL589832:RYL590031 SIH589832:SIH590031 SSD589832:SSD590031 TBZ589832:TBZ590031 TLV589832:TLV590031 TVR589832:TVR590031 UFN589832:UFN590031 UPJ589832:UPJ590031 UZF589832:UZF590031 VJB589832:VJB590031 VSX589832:VSX590031 WCT589832:WCT590031 WMP589832:WMP590031 WWL589832:WWL590031 AD655368:AD655567 JZ655368:JZ655567 TV655368:TV655567 ADR655368:ADR655567 ANN655368:ANN655567 AXJ655368:AXJ655567 BHF655368:BHF655567 BRB655368:BRB655567 CAX655368:CAX655567 CKT655368:CKT655567 CUP655368:CUP655567 DEL655368:DEL655567 DOH655368:DOH655567 DYD655368:DYD655567 EHZ655368:EHZ655567 ERV655368:ERV655567 FBR655368:FBR655567 FLN655368:FLN655567 FVJ655368:FVJ655567 GFF655368:GFF655567 GPB655368:GPB655567 GYX655368:GYX655567 HIT655368:HIT655567 HSP655368:HSP655567 ICL655368:ICL655567 IMH655368:IMH655567 IWD655368:IWD655567 JFZ655368:JFZ655567 JPV655368:JPV655567 JZR655368:JZR655567 KJN655368:KJN655567 KTJ655368:KTJ655567 LDF655368:LDF655567 LNB655368:LNB655567 LWX655368:LWX655567 MGT655368:MGT655567 MQP655368:MQP655567 NAL655368:NAL655567 NKH655368:NKH655567 NUD655368:NUD655567 ODZ655368:ODZ655567 ONV655368:ONV655567 OXR655368:OXR655567 PHN655368:PHN655567 PRJ655368:PRJ655567 QBF655368:QBF655567 QLB655368:QLB655567 QUX655368:QUX655567 RET655368:RET655567 ROP655368:ROP655567 RYL655368:RYL655567 SIH655368:SIH655567 SSD655368:SSD655567 TBZ655368:TBZ655567 TLV655368:TLV655567 TVR655368:TVR655567 UFN655368:UFN655567 UPJ655368:UPJ655567 UZF655368:UZF655567 VJB655368:VJB655567 VSX655368:VSX655567 WCT655368:WCT655567 WMP655368:WMP655567 WWL655368:WWL655567 AD720904:AD721103 JZ720904:JZ721103 TV720904:TV721103 ADR720904:ADR721103 ANN720904:ANN721103 AXJ720904:AXJ721103 BHF720904:BHF721103 BRB720904:BRB721103 CAX720904:CAX721103 CKT720904:CKT721103 CUP720904:CUP721103 DEL720904:DEL721103 DOH720904:DOH721103 DYD720904:DYD721103 EHZ720904:EHZ721103 ERV720904:ERV721103 FBR720904:FBR721103 FLN720904:FLN721103 FVJ720904:FVJ721103 GFF720904:GFF721103 GPB720904:GPB721103 GYX720904:GYX721103 HIT720904:HIT721103 HSP720904:HSP721103 ICL720904:ICL721103 IMH720904:IMH721103 IWD720904:IWD721103 JFZ720904:JFZ721103 JPV720904:JPV721103 JZR720904:JZR721103 KJN720904:KJN721103 KTJ720904:KTJ721103 LDF720904:LDF721103 LNB720904:LNB721103 LWX720904:LWX721103 MGT720904:MGT721103 MQP720904:MQP721103 NAL720904:NAL721103 NKH720904:NKH721103 NUD720904:NUD721103 ODZ720904:ODZ721103 ONV720904:ONV721103 OXR720904:OXR721103 PHN720904:PHN721103 PRJ720904:PRJ721103 QBF720904:QBF721103 QLB720904:QLB721103 QUX720904:QUX721103 RET720904:RET721103 ROP720904:ROP721103 RYL720904:RYL721103 SIH720904:SIH721103 SSD720904:SSD721103 TBZ720904:TBZ721103 TLV720904:TLV721103 TVR720904:TVR721103 UFN720904:UFN721103 UPJ720904:UPJ721103 UZF720904:UZF721103 VJB720904:VJB721103 VSX720904:VSX721103 WCT720904:WCT721103 WMP720904:WMP721103 WWL720904:WWL721103 AD786440:AD786639 JZ786440:JZ786639 TV786440:TV786639 ADR786440:ADR786639 ANN786440:ANN786639 AXJ786440:AXJ786639 BHF786440:BHF786639 BRB786440:BRB786639 CAX786440:CAX786639 CKT786440:CKT786639 CUP786440:CUP786639 DEL786440:DEL786639 DOH786440:DOH786639 DYD786440:DYD786639 EHZ786440:EHZ786639 ERV786440:ERV786639 FBR786440:FBR786639 FLN786440:FLN786639 FVJ786440:FVJ786639 GFF786440:GFF786639 GPB786440:GPB786639 GYX786440:GYX786639 HIT786440:HIT786639 HSP786440:HSP786639 ICL786440:ICL786639 IMH786440:IMH786639 IWD786440:IWD786639 JFZ786440:JFZ786639 JPV786440:JPV786639 JZR786440:JZR786639 KJN786440:KJN786639 KTJ786440:KTJ786639 LDF786440:LDF786639 LNB786440:LNB786639 LWX786440:LWX786639 MGT786440:MGT786639 MQP786440:MQP786639 NAL786440:NAL786639 NKH786440:NKH786639 NUD786440:NUD786639 ODZ786440:ODZ786639 ONV786440:ONV786639 OXR786440:OXR786639 PHN786440:PHN786639 PRJ786440:PRJ786639 QBF786440:QBF786639 QLB786440:QLB786639 QUX786440:QUX786639 RET786440:RET786639 ROP786440:ROP786639 RYL786440:RYL786639 SIH786440:SIH786639 SSD786440:SSD786639 TBZ786440:TBZ786639 TLV786440:TLV786639 TVR786440:TVR786639 UFN786440:UFN786639 UPJ786440:UPJ786639 UZF786440:UZF786639 VJB786440:VJB786639 VSX786440:VSX786639 WCT786440:WCT786639 WMP786440:WMP786639 WWL786440:WWL786639 AD851976:AD852175 JZ851976:JZ852175 TV851976:TV852175 ADR851976:ADR852175 ANN851976:ANN852175 AXJ851976:AXJ852175 BHF851976:BHF852175 BRB851976:BRB852175 CAX851976:CAX852175 CKT851976:CKT852175 CUP851976:CUP852175 DEL851976:DEL852175 DOH851976:DOH852175 DYD851976:DYD852175 EHZ851976:EHZ852175 ERV851976:ERV852175 FBR851976:FBR852175 FLN851976:FLN852175 FVJ851976:FVJ852175 GFF851976:GFF852175 GPB851976:GPB852175 GYX851976:GYX852175 HIT851976:HIT852175 HSP851976:HSP852175 ICL851976:ICL852175 IMH851976:IMH852175 IWD851976:IWD852175 JFZ851976:JFZ852175 JPV851976:JPV852175 JZR851976:JZR852175 KJN851976:KJN852175 KTJ851976:KTJ852175 LDF851976:LDF852175 LNB851976:LNB852175 LWX851976:LWX852175 MGT851976:MGT852175 MQP851976:MQP852175 NAL851976:NAL852175 NKH851976:NKH852175 NUD851976:NUD852175 ODZ851976:ODZ852175 ONV851976:ONV852175 OXR851976:OXR852175 PHN851976:PHN852175 PRJ851976:PRJ852175 QBF851976:QBF852175 QLB851976:QLB852175 QUX851976:QUX852175 RET851976:RET852175 ROP851976:ROP852175 RYL851976:RYL852175 SIH851976:SIH852175 SSD851976:SSD852175 TBZ851976:TBZ852175 TLV851976:TLV852175 TVR851976:TVR852175 UFN851976:UFN852175 UPJ851976:UPJ852175 UZF851976:UZF852175 VJB851976:VJB852175 VSX851976:VSX852175 WCT851976:WCT852175 WMP851976:WMP852175 WWL851976:WWL852175 AD917512:AD917711 JZ917512:JZ917711 TV917512:TV917711 ADR917512:ADR917711 ANN917512:ANN917711 AXJ917512:AXJ917711 BHF917512:BHF917711 BRB917512:BRB917711 CAX917512:CAX917711 CKT917512:CKT917711 CUP917512:CUP917711 DEL917512:DEL917711 DOH917512:DOH917711 DYD917512:DYD917711 EHZ917512:EHZ917711 ERV917512:ERV917711 FBR917512:FBR917711 FLN917512:FLN917711 FVJ917512:FVJ917711 GFF917512:GFF917711 GPB917512:GPB917711 GYX917512:GYX917711 HIT917512:HIT917711 HSP917512:HSP917711 ICL917512:ICL917711 IMH917512:IMH917711 IWD917512:IWD917711 JFZ917512:JFZ917711 JPV917512:JPV917711 JZR917512:JZR917711 KJN917512:KJN917711 KTJ917512:KTJ917711 LDF917512:LDF917711 LNB917512:LNB917711 LWX917512:LWX917711 MGT917512:MGT917711 MQP917512:MQP917711 NAL917512:NAL917711 NKH917512:NKH917711 NUD917512:NUD917711 ODZ917512:ODZ917711 ONV917512:ONV917711 OXR917512:OXR917711 PHN917512:PHN917711 PRJ917512:PRJ917711 QBF917512:QBF917711 QLB917512:QLB917711 QUX917512:QUX917711 RET917512:RET917711 ROP917512:ROP917711 RYL917512:RYL917711 SIH917512:SIH917711 SSD917512:SSD917711 TBZ917512:TBZ917711 TLV917512:TLV917711 TVR917512:TVR917711 UFN917512:UFN917711 UPJ917512:UPJ917711 UZF917512:UZF917711 VJB917512:VJB917711 VSX917512:VSX917711 WCT917512:WCT917711 WMP917512:WMP917711 WWL917512:WWL917711 AD983048:AD983247 JZ983048:JZ983247 TV983048:TV983247 ADR983048:ADR983247 ANN983048:ANN983247 AXJ983048:AXJ983247 BHF983048:BHF983247 BRB983048:BRB983247 CAX983048:CAX983247 CKT983048:CKT983247 CUP983048:CUP983247 DEL983048:DEL983247 DOH983048:DOH983247 DYD983048:DYD983247 EHZ983048:EHZ983247 ERV983048:ERV983247 FBR983048:FBR983247 FLN983048:FLN983247 FVJ983048:FVJ983247 GFF983048:GFF983247 GPB983048:GPB983247 GYX983048:GYX983247 HIT983048:HIT983247 HSP983048:HSP983247 ICL983048:ICL983247 IMH983048:IMH983247 IWD983048:IWD983247 JFZ983048:JFZ983247 JPV983048:JPV983247 JZR983048:JZR983247 KJN983048:KJN983247 KTJ983048:KTJ983247 LDF983048:LDF983247 LNB983048:LNB983247 LWX983048:LWX983247 MGT983048:MGT983247 MQP983048:MQP983247 NAL983048:NAL983247 NKH983048:NKH983247 NUD983048:NUD983247 ODZ983048:ODZ983247 ONV983048:ONV983247 OXR983048:OXR983247 PHN983048:PHN983247 PRJ983048:PRJ983247 QBF983048:QBF983247 QLB983048:QLB983247 QUX983048:QUX983247 RET983048:RET983247 ROP983048:ROP983247 RYL983048:RYL983247 SIH983048:SIH983247 SSD983048:SSD983247 TBZ983048:TBZ983247 TLV983048:TLV983247 TVR983048:TVR983247 UFN983048:UFN983247 UPJ983048:UPJ983247 UZF983048:UZF983247 VJB983048:VJB983247 VSX983048:VSX983247 WCT983048:WCT983247 WMP983048:WMP983247 WWL983048:WWL983247" xr:uid="{E86F6B03-C3A2-4EA4-97F2-504398ACAE27}">
      <formula1>"○, "</formula1>
    </dataValidation>
    <dataValidation type="list" allowBlank="1" showInputMessage="1" showErrorMessage="1" sqref="AE208:AE65536 KA208:KA65536 TW208:TW65536 ADS208:ADS65536 ANO208:ANO65536 AXK208:AXK65536 BHG208:BHG65536 BRC208:BRC65536 CAY208:CAY65536 CKU208:CKU65536 CUQ208:CUQ65536 DEM208:DEM65536 DOI208:DOI65536 DYE208:DYE65536 EIA208:EIA65536 ERW208:ERW65536 FBS208:FBS65536 FLO208:FLO65536 FVK208:FVK65536 GFG208:GFG65536 GPC208:GPC65536 GYY208:GYY65536 HIU208:HIU65536 HSQ208:HSQ65536 ICM208:ICM65536 IMI208:IMI65536 IWE208:IWE65536 JGA208:JGA65536 JPW208:JPW65536 JZS208:JZS65536 KJO208:KJO65536 KTK208:KTK65536 LDG208:LDG65536 LNC208:LNC65536 LWY208:LWY65536 MGU208:MGU65536 MQQ208:MQQ65536 NAM208:NAM65536 NKI208:NKI65536 NUE208:NUE65536 OEA208:OEA65536 ONW208:ONW65536 OXS208:OXS65536 PHO208:PHO65536 PRK208:PRK65536 QBG208:QBG65536 QLC208:QLC65536 QUY208:QUY65536 REU208:REU65536 ROQ208:ROQ65536 RYM208:RYM65536 SII208:SII65536 SSE208:SSE65536 TCA208:TCA65536 TLW208:TLW65536 TVS208:TVS65536 UFO208:UFO65536 UPK208:UPK65536 UZG208:UZG65536 VJC208:VJC65536 VSY208:VSY65536 WCU208:WCU65536 WMQ208:WMQ65536 WWM208:WWM65536 AE65744:AE131072 KA65744:KA131072 TW65744:TW131072 ADS65744:ADS131072 ANO65744:ANO131072 AXK65744:AXK131072 BHG65744:BHG131072 BRC65744:BRC131072 CAY65744:CAY131072 CKU65744:CKU131072 CUQ65744:CUQ131072 DEM65744:DEM131072 DOI65744:DOI131072 DYE65744:DYE131072 EIA65744:EIA131072 ERW65744:ERW131072 FBS65744:FBS131072 FLO65744:FLO131072 FVK65744:FVK131072 GFG65744:GFG131072 GPC65744:GPC131072 GYY65744:GYY131072 HIU65744:HIU131072 HSQ65744:HSQ131072 ICM65744:ICM131072 IMI65744:IMI131072 IWE65744:IWE131072 JGA65744:JGA131072 JPW65744:JPW131072 JZS65744:JZS131072 KJO65744:KJO131072 KTK65744:KTK131072 LDG65744:LDG131072 LNC65744:LNC131072 LWY65744:LWY131072 MGU65744:MGU131072 MQQ65744:MQQ131072 NAM65744:NAM131072 NKI65744:NKI131072 NUE65744:NUE131072 OEA65744:OEA131072 ONW65744:ONW131072 OXS65744:OXS131072 PHO65744:PHO131072 PRK65744:PRK131072 QBG65744:QBG131072 QLC65744:QLC131072 QUY65744:QUY131072 REU65744:REU131072 ROQ65744:ROQ131072 RYM65744:RYM131072 SII65744:SII131072 SSE65744:SSE131072 TCA65744:TCA131072 TLW65744:TLW131072 TVS65744:TVS131072 UFO65744:UFO131072 UPK65744:UPK131072 UZG65744:UZG131072 VJC65744:VJC131072 VSY65744:VSY131072 WCU65744:WCU131072 WMQ65744:WMQ131072 WWM65744:WWM131072 AE131280:AE196608 KA131280:KA196608 TW131280:TW196608 ADS131280:ADS196608 ANO131280:ANO196608 AXK131280:AXK196608 BHG131280:BHG196608 BRC131280:BRC196608 CAY131280:CAY196608 CKU131280:CKU196608 CUQ131280:CUQ196608 DEM131280:DEM196608 DOI131280:DOI196608 DYE131280:DYE196608 EIA131280:EIA196608 ERW131280:ERW196608 FBS131280:FBS196608 FLO131280:FLO196608 FVK131280:FVK196608 GFG131280:GFG196608 GPC131280:GPC196608 GYY131280:GYY196608 HIU131280:HIU196608 HSQ131280:HSQ196608 ICM131280:ICM196608 IMI131280:IMI196608 IWE131280:IWE196608 JGA131280:JGA196608 JPW131280:JPW196608 JZS131280:JZS196608 KJO131280:KJO196608 KTK131280:KTK196608 LDG131280:LDG196608 LNC131280:LNC196608 LWY131280:LWY196608 MGU131280:MGU196608 MQQ131280:MQQ196608 NAM131280:NAM196608 NKI131280:NKI196608 NUE131280:NUE196608 OEA131280:OEA196608 ONW131280:ONW196608 OXS131280:OXS196608 PHO131280:PHO196608 PRK131280:PRK196608 QBG131280:QBG196608 QLC131280:QLC196608 QUY131280:QUY196608 REU131280:REU196608 ROQ131280:ROQ196608 RYM131280:RYM196608 SII131280:SII196608 SSE131280:SSE196608 TCA131280:TCA196608 TLW131280:TLW196608 TVS131280:TVS196608 UFO131280:UFO196608 UPK131280:UPK196608 UZG131280:UZG196608 VJC131280:VJC196608 VSY131280:VSY196608 WCU131280:WCU196608 WMQ131280:WMQ196608 WWM131280:WWM196608 AE196816:AE262144 KA196816:KA262144 TW196816:TW262144 ADS196816:ADS262144 ANO196816:ANO262144 AXK196816:AXK262144 BHG196816:BHG262144 BRC196816:BRC262144 CAY196816:CAY262144 CKU196816:CKU262144 CUQ196816:CUQ262144 DEM196816:DEM262144 DOI196816:DOI262144 DYE196816:DYE262144 EIA196816:EIA262144 ERW196816:ERW262144 FBS196816:FBS262144 FLO196816:FLO262144 FVK196816:FVK262144 GFG196816:GFG262144 GPC196816:GPC262144 GYY196816:GYY262144 HIU196816:HIU262144 HSQ196816:HSQ262144 ICM196816:ICM262144 IMI196816:IMI262144 IWE196816:IWE262144 JGA196816:JGA262144 JPW196816:JPW262144 JZS196816:JZS262144 KJO196816:KJO262144 KTK196816:KTK262144 LDG196816:LDG262144 LNC196816:LNC262144 LWY196816:LWY262144 MGU196816:MGU262144 MQQ196816:MQQ262144 NAM196816:NAM262144 NKI196816:NKI262144 NUE196816:NUE262144 OEA196816:OEA262144 ONW196816:ONW262144 OXS196816:OXS262144 PHO196816:PHO262144 PRK196816:PRK262144 QBG196816:QBG262144 QLC196816:QLC262144 QUY196816:QUY262144 REU196816:REU262144 ROQ196816:ROQ262144 RYM196816:RYM262144 SII196816:SII262144 SSE196816:SSE262144 TCA196816:TCA262144 TLW196816:TLW262144 TVS196816:TVS262144 UFO196816:UFO262144 UPK196816:UPK262144 UZG196816:UZG262144 VJC196816:VJC262144 VSY196816:VSY262144 WCU196816:WCU262144 WMQ196816:WMQ262144 WWM196816:WWM262144 AE262352:AE327680 KA262352:KA327680 TW262352:TW327680 ADS262352:ADS327680 ANO262352:ANO327680 AXK262352:AXK327680 BHG262352:BHG327680 BRC262352:BRC327680 CAY262352:CAY327680 CKU262352:CKU327680 CUQ262352:CUQ327680 DEM262352:DEM327680 DOI262352:DOI327680 DYE262352:DYE327680 EIA262352:EIA327680 ERW262352:ERW327680 FBS262352:FBS327680 FLO262352:FLO327680 FVK262352:FVK327680 GFG262352:GFG327680 GPC262352:GPC327680 GYY262352:GYY327680 HIU262352:HIU327680 HSQ262352:HSQ327680 ICM262352:ICM327680 IMI262352:IMI327680 IWE262352:IWE327680 JGA262352:JGA327680 JPW262352:JPW327680 JZS262352:JZS327680 KJO262352:KJO327680 KTK262352:KTK327680 LDG262352:LDG327680 LNC262352:LNC327680 LWY262352:LWY327680 MGU262352:MGU327680 MQQ262352:MQQ327680 NAM262352:NAM327680 NKI262352:NKI327680 NUE262352:NUE327680 OEA262352:OEA327680 ONW262352:ONW327680 OXS262352:OXS327680 PHO262352:PHO327680 PRK262352:PRK327680 QBG262352:QBG327680 QLC262352:QLC327680 QUY262352:QUY327680 REU262352:REU327680 ROQ262352:ROQ327680 RYM262352:RYM327680 SII262352:SII327680 SSE262352:SSE327680 TCA262352:TCA327680 TLW262352:TLW327680 TVS262352:TVS327680 UFO262352:UFO327680 UPK262352:UPK327680 UZG262352:UZG327680 VJC262352:VJC327680 VSY262352:VSY327680 WCU262352:WCU327680 WMQ262352:WMQ327680 WWM262352:WWM327680 AE327888:AE393216 KA327888:KA393216 TW327888:TW393216 ADS327888:ADS393216 ANO327888:ANO393216 AXK327888:AXK393216 BHG327888:BHG393216 BRC327888:BRC393216 CAY327888:CAY393216 CKU327888:CKU393216 CUQ327888:CUQ393216 DEM327888:DEM393216 DOI327888:DOI393216 DYE327888:DYE393216 EIA327888:EIA393216 ERW327888:ERW393216 FBS327888:FBS393216 FLO327888:FLO393216 FVK327888:FVK393216 GFG327888:GFG393216 GPC327888:GPC393216 GYY327888:GYY393216 HIU327888:HIU393216 HSQ327888:HSQ393216 ICM327888:ICM393216 IMI327888:IMI393216 IWE327888:IWE393216 JGA327888:JGA393216 JPW327888:JPW393216 JZS327888:JZS393216 KJO327888:KJO393216 KTK327888:KTK393216 LDG327888:LDG393216 LNC327888:LNC393216 LWY327888:LWY393216 MGU327888:MGU393216 MQQ327888:MQQ393216 NAM327888:NAM393216 NKI327888:NKI393216 NUE327888:NUE393216 OEA327888:OEA393216 ONW327888:ONW393216 OXS327888:OXS393216 PHO327888:PHO393216 PRK327888:PRK393216 QBG327888:QBG393216 QLC327888:QLC393216 QUY327888:QUY393216 REU327888:REU393216 ROQ327888:ROQ393216 RYM327888:RYM393216 SII327888:SII393216 SSE327888:SSE393216 TCA327888:TCA393216 TLW327888:TLW393216 TVS327888:TVS393216 UFO327888:UFO393216 UPK327888:UPK393216 UZG327888:UZG393216 VJC327888:VJC393216 VSY327888:VSY393216 WCU327888:WCU393216 WMQ327888:WMQ393216 WWM327888:WWM393216 AE393424:AE458752 KA393424:KA458752 TW393424:TW458752 ADS393424:ADS458752 ANO393424:ANO458752 AXK393424:AXK458752 BHG393424:BHG458752 BRC393424:BRC458752 CAY393424:CAY458752 CKU393424:CKU458752 CUQ393424:CUQ458752 DEM393424:DEM458752 DOI393424:DOI458752 DYE393424:DYE458752 EIA393424:EIA458752 ERW393424:ERW458752 FBS393424:FBS458752 FLO393424:FLO458752 FVK393424:FVK458752 GFG393424:GFG458752 GPC393424:GPC458752 GYY393424:GYY458752 HIU393424:HIU458752 HSQ393424:HSQ458752 ICM393424:ICM458752 IMI393424:IMI458752 IWE393424:IWE458752 JGA393424:JGA458752 JPW393424:JPW458752 JZS393424:JZS458752 KJO393424:KJO458752 KTK393424:KTK458752 LDG393424:LDG458752 LNC393424:LNC458752 LWY393424:LWY458752 MGU393424:MGU458752 MQQ393424:MQQ458752 NAM393424:NAM458752 NKI393424:NKI458752 NUE393424:NUE458752 OEA393424:OEA458752 ONW393424:ONW458752 OXS393424:OXS458752 PHO393424:PHO458752 PRK393424:PRK458752 QBG393424:QBG458752 QLC393424:QLC458752 QUY393424:QUY458752 REU393424:REU458752 ROQ393424:ROQ458752 RYM393424:RYM458752 SII393424:SII458752 SSE393424:SSE458752 TCA393424:TCA458752 TLW393424:TLW458752 TVS393424:TVS458752 UFO393424:UFO458752 UPK393424:UPK458752 UZG393424:UZG458752 VJC393424:VJC458752 VSY393424:VSY458752 WCU393424:WCU458752 WMQ393424:WMQ458752 WWM393424:WWM458752 AE458960:AE524288 KA458960:KA524288 TW458960:TW524288 ADS458960:ADS524288 ANO458960:ANO524288 AXK458960:AXK524288 BHG458960:BHG524288 BRC458960:BRC524288 CAY458960:CAY524288 CKU458960:CKU524288 CUQ458960:CUQ524288 DEM458960:DEM524288 DOI458960:DOI524288 DYE458960:DYE524288 EIA458960:EIA524288 ERW458960:ERW524288 FBS458960:FBS524288 FLO458960:FLO524288 FVK458960:FVK524288 GFG458960:GFG524288 GPC458960:GPC524288 GYY458960:GYY524288 HIU458960:HIU524288 HSQ458960:HSQ524288 ICM458960:ICM524288 IMI458960:IMI524288 IWE458960:IWE524288 JGA458960:JGA524288 JPW458960:JPW524288 JZS458960:JZS524288 KJO458960:KJO524288 KTK458960:KTK524288 LDG458960:LDG524288 LNC458960:LNC524288 LWY458960:LWY524288 MGU458960:MGU524288 MQQ458960:MQQ524288 NAM458960:NAM524288 NKI458960:NKI524288 NUE458960:NUE524288 OEA458960:OEA524288 ONW458960:ONW524288 OXS458960:OXS524288 PHO458960:PHO524288 PRK458960:PRK524288 QBG458960:QBG524288 QLC458960:QLC524288 QUY458960:QUY524288 REU458960:REU524288 ROQ458960:ROQ524288 RYM458960:RYM524288 SII458960:SII524288 SSE458960:SSE524288 TCA458960:TCA524288 TLW458960:TLW524288 TVS458960:TVS524288 UFO458960:UFO524288 UPK458960:UPK524288 UZG458960:UZG524288 VJC458960:VJC524288 VSY458960:VSY524288 WCU458960:WCU524288 WMQ458960:WMQ524288 WWM458960:WWM524288 AE524496:AE589824 KA524496:KA589824 TW524496:TW589824 ADS524496:ADS589824 ANO524496:ANO589824 AXK524496:AXK589824 BHG524496:BHG589824 BRC524496:BRC589824 CAY524496:CAY589824 CKU524496:CKU589824 CUQ524496:CUQ589824 DEM524496:DEM589824 DOI524496:DOI589824 DYE524496:DYE589824 EIA524496:EIA589824 ERW524496:ERW589824 FBS524496:FBS589824 FLO524496:FLO589824 FVK524496:FVK589824 GFG524496:GFG589824 GPC524496:GPC589824 GYY524496:GYY589824 HIU524496:HIU589824 HSQ524496:HSQ589824 ICM524496:ICM589824 IMI524496:IMI589824 IWE524496:IWE589824 JGA524496:JGA589824 JPW524496:JPW589824 JZS524496:JZS589824 KJO524496:KJO589824 KTK524496:KTK589824 LDG524496:LDG589824 LNC524496:LNC589824 LWY524496:LWY589824 MGU524496:MGU589824 MQQ524496:MQQ589824 NAM524496:NAM589824 NKI524496:NKI589824 NUE524496:NUE589824 OEA524496:OEA589824 ONW524496:ONW589824 OXS524496:OXS589824 PHO524496:PHO589824 PRK524496:PRK589824 QBG524496:QBG589824 QLC524496:QLC589824 QUY524496:QUY589824 REU524496:REU589824 ROQ524496:ROQ589824 RYM524496:RYM589824 SII524496:SII589824 SSE524496:SSE589824 TCA524496:TCA589824 TLW524496:TLW589824 TVS524496:TVS589824 UFO524496:UFO589824 UPK524496:UPK589824 UZG524496:UZG589824 VJC524496:VJC589824 VSY524496:VSY589824 WCU524496:WCU589824 WMQ524496:WMQ589824 WWM524496:WWM589824 AE590032:AE655360 KA590032:KA655360 TW590032:TW655360 ADS590032:ADS655360 ANO590032:ANO655360 AXK590032:AXK655360 BHG590032:BHG655360 BRC590032:BRC655360 CAY590032:CAY655360 CKU590032:CKU655360 CUQ590032:CUQ655360 DEM590032:DEM655360 DOI590032:DOI655360 DYE590032:DYE655360 EIA590032:EIA655360 ERW590032:ERW655360 FBS590032:FBS655360 FLO590032:FLO655360 FVK590032:FVK655360 GFG590032:GFG655360 GPC590032:GPC655360 GYY590032:GYY655360 HIU590032:HIU655360 HSQ590032:HSQ655360 ICM590032:ICM655360 IMI590032:IMI655360 IWE590032:IWE655360 JGA590032:JGA655360 JPW590032:JPW655360 JZS590032:JZS655360 KJO590032:KJO655360 KTK590032:KTK655360 LDG590032:LDG655360 LNC590032:LNC655360 LWY590032:LWY655360 MGU590032:MGU655360 MQQ590032:MQQ655360 NAM590032:NAM655360 NKI590032:NKI655360 NUE590032:NUE655360 OEA590032:OEA655360 ONW590032:ONW655360 OXS590032:OXS655360 PHO590032:PHO655360 PRK590032:PRK655360 QBG590032:QBG655360 QLC590032:QLC655360 QUY590032:QUY655360 REU590032:REU655360 ROQ590032:ROQ655360 RYM590032:RYM655360 SII590032:SII655360 SSE590032:SSE655360 TCA590032:TCA655360 TLW590032:TLW655360 TVS590032:TVS655360 UFO590032:UFO655360 UPK590032:UPK655360 UZG590032:UZG655360 VJC590032:VJC655360 VSY590032:VSY655360 WCU590032:WCU655360 WMQ590032:WMQ655360 WWM590032:WWM655360 AE655568:AE720896 KA655568:KA720896 TW655568:TW720896 ADS655568:ADS720896 ANO655568:ANO720896 AXK655568:AXK720896 BHG655568:BHG720896 BRC655568:BRC720896 CAY655568:CAY720896 CKU655568:CKU720896 CUQ655568:CUQ720896 DEM655568:DEM720896 DOI655568:DOI720896 DYE655568:DYE720896 EIA655568:EIA720896 ERW655568:ERW720896 FBS655568:FBS720896 FLO655568:FLO720896 FVK655568:FVK720896 GFG655568:GFG720896 GPC655568:GPC720896 GYY655568:GYY720896 HIU655568:HIU720896 HSQ655568:HSQ720896 ICM655568:ICM720896 IMI655568:IMI720896 IWE655568:IWE720896 JGA655568:JGA720896 JPW655568:JPW720896 JZS655568:JZS720896 KJO655568:KJO720896 KTK655568:KTK720896 LDG655568:LDG720896 LNC655568:LNC720896 LWY655568:LWY720896 MGU655568:MGU720896 MQQ655568:MQQ720896 NAM655568:NAM720896 NKI655568:NKI720896 NUE655568:NUE720896 OEA655568:OEA720896 ONW655568:ONW720896 OXS655568:OXS720896 PHO655568:PHO720896 PRK655568:PRK720896 QBG655568:QBG720896 QLC655568:QLC720896 QUY655568:QUY720896 REU655568:REU720896 ROQ655568:ROQ720896 RYM655568:RYM720896 SII655568:SII720896 SSE655568:SSE720896 TCA655568:TCA720896 TLW655568:TLW720896 TVS655568:TVS720896 UFO655568:UFO720896 UPK655568:UPK720896 UZG655568:UZG720896 VJC655568:VJC720896 VSY655568:VSY720896 WCU655568:WCU720896 WMQ655568:WMQ720896 WWM655568:WWM720896 AE721104:AE786432 KA721104:KA786432 TW721104:TW786432 ADS721104:ADS786432 ANO721104:ANO786432 AXK721104:AXK786432 BHG721104:BHG786432 BRC721104:BRC786432 CAY721104:CAY786432 CKU721104:CKU786432 CUQ721104:CUQ786432 DEM721104:DEM786432 DOI721104:DOI786432 DYE721104:DYE786432 EIA721104:EIA786432 ERW721104:ERW786432 FBS721104:FBS786432 FLO721104:FLO786432 FVK721104:FVK786432 GFG721104:GFG786432 GPC721104:GPC786432 GYY721104:GYY786432 HIU721104:HIU786432 HSQ721104:HSQ786432 ICM721104:ICM786432 IMI721104:IMI786432 IWE721104:IWE786432 JGA721104:JGA786432 JPW721104:JPW786432 JZS721104:JZS786432 KJO721104:KJO786432 KTK721104:KTK786432 LDG721104:LDG786432 LNC721104:LNC786432 LWY721104:LWY786432 MGU721104:MGU786432 MQQ721104:MQQ786432 NAM721104:NAM786432 NKI721104:NKI786432 NUE721104:NUE786432 OEA721104:OEA786432 ONW721104:ONW786432 OXS721104:OXS786432 PHO721104:PHO786432 PRK721104:PRK786432 QBG721104:QBG786432 QLC721104:QLC786432 QUY721104:QUY786432 REU721104:REU786432 ROQ721104:ROQ786432 RYM721104:RYM786432 SII721104:SII786432 SSE721104:SSE786432 TCA721104:TCA786432 TLW721104:TLW786432 TVS721104:TVS786432 UFO721104:UFO786432 UPK721104:UPK786432 UZG721104:UZG786432 VJC721104:VJC786432 VSY721104:VSY786432 WCU721104:WCU786432 WMQ721104:WMQ786432 WWM721104:WWM786432 AE786640:AE851968 KA786640:KA851968 TW786640:TW851968 ADS786640:ADS851968 ANO786640:ANO851968 AXK786640:AXK851968 BHG786640:BHG851968 BRC786640:BRC851968 CAY786640:CAY851968 CKU786640:CKU851968 CUQ786640:CUQ851968 DEM786640:DEM851968 DOI786640:DOI851968 DYE786640:DYE851968 EIA786640:EIA851968 ERW786640:ERW851968 FBS786640:FBS851968 FLO786640:FLO851968 FVK786640:FVK851968 GFG786640:GFG851968 GPC786640:GPC851968 GYY786640:GYY851968 HIU786640:HIU851968 HSQ786640:HSQ851968 ICM786640:ICM851968 IMI786640:IMI851968 IWE786640:IWE851968 JGA786640:JGA851968 JPW786640:JPW851968 JZS786640:JZS851968 KJO786640:KJO851968 KTK786640:KTK851968 LDG786640:LDG851968 LNC786640:LNC851968 LWY786640:LWY851968 MGU786640:MGU851968 MQQ786640:MQQ851968 NAM786640:NAM851968 NKI786640:NKI851968 NUE786640:NUE851968 OEA786640:OEA851968 ONW786640:ONW851968 OXS786640:OXS851968 PHO786640:PHO851968 PRK786640:PRK851968 QBG786640:QBG851968 QLC786640:QLC851968 QUY786640:QUY851968 REU786640:REU851968 ROQ786640:ROQ851968 RYM786640:RYM851968 SII786640:SII851968 SSE786640:SSE851968 TCA786640:TCA851968 TLW786640:TLW851968 TVS786640:TVS851968 UFO786640:UFO851968 UPK786640:UPK851968 UZG786640:UZG851968 VJC786640:VJC851968 VSY786640:VSY851968 WCU786640:WCU851968 WMQ786640:WMQ851968 WWM786640:WWM851968 AE852176:AE917504 KA852176:KA917504 TW852176:TW917504 ADS852176:ADS917504 ANO852176:ANO917504 AXK852176:AXK917504 BHG852176:BHG917504 BRC852176:BRC917504 CAY852176:CAY917504 CKU852176:CKU917504 CUQ852176:CUQ917504 DEM852176:DEM917504 DOI852176:DOI917504 DYE852176:DYE917504 EIA852176:EIA917504 ERW852176:ERW917504 FBS852176:FBS917504 FLO852176:FLO917504 FVK852176:FVK917504 GFG852176:GFG917504 GPC852176:GPC917504 GYY852176:GYY917504 HIU852176:HIU917504 HSQ852176:HSQ917504 ICM852176:ICM917504 IMI852176:IMI917504 IWE852176:IWE917504 JGA852176:JGA917504 JPW852176:JPW917504 JZS852176:JZS917504 KJO852176:KJO917504 KTK852176:KTK917504 LDG852176:LDG917504 LNC852176:LNC917504 LWY852176:LWY917504 MGU852176:MGU917504 MQQ852176:MQQ917504 NAM852176:NAM917504 NKI852176:NKI917504 NUE852176:NUE917504 OEA852176:OEA917504 ONW852176:ONW917504 OXS852176:OXS917504 PHO852176:PHO917504 PRK852176:PRK917504 QBG852176:QBG917504 QLC852176:QLC917504 QUY852176:QUY917504 REU852176:REU917504 ROQ852176:ROQ917504 RYM852176:RYM917504 SII852176:SII917504 SSE852176:SSE917504 TCA852176:TCA917504 TLW852176:TLW917504 TVS852176:TVS917504 UFO852176:UFO917504 UPK852176:UPK917504 UZG852176:UZG917504 VJC852176:VJC917504 VSY852176:VSY917504 WCU852176:WCU917504 WMQ852176:WMQ917504 WWM852176:WWM917504 AE917712:AE983040 KA917712:KA983040 TW917712:TW983040 ADS917712:ADS983040 ANO917712:ANO983040 AXK917712:AXK983040 BHG917712:BHG983040 BRC917712:BRC983040 CAY917712:CAY983040 CKU917712:CKU983040 CUQ917712:CUQ983040 DEM917712:DEM983040 DOI917712:DOI983040 DYE917712:DYE983040 EIA917712:EIA983040 ERW917712:ERW983040 FBS917712:FBS983040 FLO917712:FLO983040 FVK917712:FVK983040 GFG917712:GFG983040 GPC917712:GPC983040 GYY917712:GYY983040 HIU917712:HIU983040 HSQ917712:HSQ983040 ICM917712:ICM983040 IMI917712:IMI983040 IWE917712:IWE983040 JGA917712:JGA983040 JPW917712:JPW983040 JZS917712:JZS983040 KJO917712:KJO983040 KTK917712:KTK983040 LDG917712:LDG983040 LNC917712:LNC983040 LWY917712:LWY983040 MGU917712:MGU983040 MQQ917712:MQQ983040 NAM917712:NAM983040 NKI917712:NKI983040 NUE917712:NUE983040 OEA917712:OEA983040 ONW917712:ONW983040 OXS917712:OXS983040 PHO917712:PHO983040 PRK917712:PRK983040 QBG917712:QBG983040 QLC917712:QLC983040 QUY917712:QUY983040 REU917712:REU983040 ROQ917712:ROQ983040 RYM917712:RYM983040 SII917712:SII983040 SSE917712:SSE983040 TCA917712:TCA983040 TLW917712:TLW983040 TVS917712:TVS983040 UFO917712:UFO983040 UPK917712:UPK983040 UZG917712:UZG983040 VJC917712:VJC983040 VSY917712:VSY983040 WCU917712:WCU983040 WMQ917712:WMQ983040 WWM917712:WWM983040 AE983248:AE1048576 KA983248:KA1048576 TW983248:TW1048576 ADS983248:ADS1048576 ANO983248:ANO1048576 AXK983248:AXK1048576 BHG983248:BHG1048576 BRC983248:BRC1048576 CAY983248:CAY1048576 CKU983248:CKU1048576 CUQ983248:CUQ1048576 DEM983248:DEM1048576 DOI983248:DOI1048576 DYE983248:DYE1048576 EIA983248:EIA1048576 ERW983248:ERW1048576 FBS983248:FBS1048576 FLO983248:FLO1048576 FVK983248:FVK1048576 GFG983248:GFG1048576 GPC983248:GPC1048576 GYY983248:GYY1048576 HIU983248:HIU1048576 HSQ983248:HSQ1048576 ICM983248:ICM1048576 IMI983248:IMI1048576 IWE983248:IWE1048576 JGA983248:JGA1048576 JPW983248:JPW1048576 JZS983248:JZS1048576 KJO983248:KJO1048576 KTK983248:KTK1048576 LDG983248:LDG1048576 LNC983248:LNC1048576 LWY983248:LWY1048576 MGU983248:MGU1048576 MQQ983248:MQQ1048576 NAM983248:NAM1048576 NKI983248:NKI1048576 NUE983248:NUE1048576 OEA983248:OEA1048576 ONW983248:ONW1048576 OXS983248:OXS1048576 PHO983248:PHO1048576 PRK983248:PRK1048576 QBG983248:QBG1048576 QLC983248:QLC1048576 QUY983248:QUY1048576 REU983248:REU1048576 ROQ983248:ROQ1048576 RYM983248:RYM1048576 SII983248:SII1048576 SSE983248:SSE1048576 TCA983248:TCA1048576 TLW983248:TLW1048576 TVS983248:TVS1048576 UFO983248:UFO1048576 UPK983248:UPK1048576 UZG983248:UZG1048576 VJC983248:VJC1048576 VSY983248:VSY1048576 WCU983248:WCU1048576 WMQ983248:WMQ1048576 WWM983248:WWM1048576 AH208:AH65536 KD208:KD65536 TZ208:TZ65536 ADV208:ADV65536 ANR208:ANR65536 AXN208:AXN65536 BHJ208:BHJ65536 BRF208:BRF65536 CBB208:CBB65536 CKX208:CKX65536 CUT208:CUT65536 DEP208:DEP65536 DOL208:DOL65536 DYH208:DYH65536 EID208:EID65536 ERZ208:ERZ65536 FBV208:FBV65536 FLR208:FLR65536 FVN208:FVN65536 GFJ208:GFJ65536 GPF208:GPF65536 GZB208:GZB65536 HIX208:HIX65536 HST208:HST65536 ICP208:ICP65536 IML208:IML65536 IWH208:IWH65536 JGD208:JGD65536 JPZ208:JPZ65536 JZV208:JZV65536 KJR208:KJR65536 KTN208:KTN65536 LDJ208:LDJ65536 LNF208:LNF65536 LXB208:LXB65536 MGX208:MGX65536 MQT208:MQT65536 NAP208:NAP65536 NKL208:NKL65536 NUH208:NUH65536 OED208:OED65536 ONZ208:ONZ65536 OXV208:OXV65536 PHR208:PHR65536 PRN208:PRN65536 QBJ208:QBJ65536 QLF208:QLF65536 QVB208:QVB65536 REX208:REX65536 ROT208:ROT65536 RYP208:RYP65536 SIL208:SIL65536 SSH208:SSH65536 TCD208:TCD65536 TLZ208:TLZ65536 TVV208:TVV65536 UFR208:UFR65536 UPN208:UPN65536 UZJ208:UZJ65536 VJF208:VJF65536 VTB208:VTB65536 WCX208:WCX65536 WMT208:WMT65536 WWP208:WWP65536 AH65744:AH131072 KD65744:KD131072 TZ65744:TZ131072 ADV65744:ADV131072 ANR65744:ANR131072 AXN65744:AXN131072 BHJ65744:BHJ131072 BRF65744:BRF131072 CBB65744:CBB131072 CKX65744:CKX131072 CUT65744:CUT131072 DEP65744:DEP131072 DOL65744:DOL131072 DYH65744:DYH131072 EID65744:EID131072 ERZ65744:ERZ131072 FBV65744:FBV131072 FLR65744:FLR131072 FVN65744:FVN131072 GFJ65744:GFJ131072 GPF65744:GPF131072 GZB65744:GZB131072 HIX65744:HIX131072 HST65744:HST131072 ICP65744:ICP131072 IML65744:IML131072 IWH65744:IWH131072 JGD65744:JGD131072 JPZ65744:JPZ131072 JZV65744:JZV131072 KJR65744:KJR131072 KTN65744:KTN131072 LDJ65744:LDJ131072 LNF65744:LNF131072 LXB65744:LXB131072 MGX65744:MGX131072 MQT65744:MQT131072 NAP65744:NAP131072 NKL65744:NKL131072 NUH65744:NUH131072 OED65744:OED131072 ONZ65744:ONZ131072 OXV65744:OXV131072 PHR65744:PHR131072 PRN65744:PRN131072 QBJ65744:QBJ131072 QLF65744:QLF131072 QVB65744:QVB131072 REX65744:REX131072 ROT65744:ROT131072 RYP65744:RYP131072 SIL65744:SIL131072 SSH65744:SSH131072 TCD65744:TCD131072 TLZ65744:TLZ131072 TVV65744:TVV131072 UFR65744:UFR131072 UPN65744:UPN131072 UZJ65744:UZJ131072 VJF65744:VJF131072 VTB65744:VTB131072 WCX65744:WCX131072 WMT65744:WMT131072 WWP65744:WWP131072 AH131280:AH196608 KD131280:KD196608 TZ131280:TZ196608 ADV131280:ADV196608 ANR131280:ANR196608 AXN131280:AXN196608 BHJ131280:BHJ196608 BRF131280:BRF196608 CBB131280:CBB196608 CKX131280:CKX196608 CUT131280:CUT196608 DEP131280:DEP196608 DOL131280:DOL196608 DYH131280:DYH196608 EID131280:EID196608 ERZ131280:ERZ196608 FBV131280:FBV196608 FLR131280:FLR196608 FVN131280:FVN196608 GFJ131280:GFJ196608 GPF131280:GPF196608 GZB131280:GZB196608 HIX131280:HIX196608 HST131280:HST196608 ICP131280:ICP196608 IML131280:IML196608 IWH131280:IWH196608 JGD131280:JGD196608 JPZ131280:JPZ196608 JZV131280:JZV196608 KJR131280:KJR196608 KTN131280:KTN196608 LDJ131280:LDJ196608 LNF131280:LNF196608 LXB131280:LXB196608 MGX131280:MGX196608 MQT131280:MQT196608 NAP131280:NAP196608 NKL131280:NKL196608 NUH131280:NUH196608 OED131280:OED196608 ONZ131280:ONZ196608 OXV131280:OXV196608 PHR131280:PHR196608 PRN131280:PRN196608 QBJ131280:QBJ196608 QLF131280:QLF196608 QVB131280:QVB196608 REX131280:REX196608 ROT131280:ROT196608 RYP131280:RYP196608 SIL131280:SIL196608 SSH131280:SSH196608 TCD131280:TCD196608 TLZ131280:TLZ196608 TVV131280:TVV196608 UFR131280:UFR196608 UPN131280:UPN196608 UZJ131280:UZJ196608 VJF131280:VJF196608 VTB131280:VTB196608 WCX131280:WCX196608 WMT131280:WMT196608 WWP131280:WWP196608 AH196816:AH262144 KD196816:KD262144 TZ196816:TZ262144 ADV196816:ADV262144 ANR196816:ANR262144 AXN196816:AXN262144 BHJ196816:BHJ262144 BRF196816:BRF262144 CBB196816:CBB262144 CKX196816:CKX262144 CUT196816:CUT262144 DEP196816:DEP262144 DOL196816:DOL262144 DYH196816:DYH262144 EID196816:EID262144 ERZ196816:ERZ262144 FBV196816:FBV262144 FLR196816:FLR262144 FVN196816:FVN262144 GFJ196816:GFJ262144 GPF196816:GPF262144 GZB196816:GZB262144 HIX196816:HIX262144 HST196816:HST262144 ICP196816:ICP262144 IML196816:IML262144 IWH196816:IWH262144 JGD196816:JGD262144 JPZ196816:JPZ262144 JZV196816:JZV262144 KJR196816:KJR262144 KTN196816:KTN262144 LDJ196816:LDJ262144 LNF196816:LNF262144 LXB196816:LXB262144 MGX196816:MGX262144 MQT196816:MQT262144 NAP196816:NAP262144 NKL196816:NKL262144 NUH196816:NUH262144 OED196816:OED262144 ONZ196816:ONZ262144 OXV196816:OXV262144 PHR196816:PHR262144 PRN196816:PRN262144 QBJ196816:QBJ262144 QLF196816:QLF262144 QVB196816:QVB262144 REX196816:REX262144 ROT196816:ROT262144 RYP196816:RYP262144 SIL196816:SIL262144 SSH196816:SSH262144 TCD196816:TCD262144 TLZ196816:TLZ262144 TVV196816:TVV262144 UFR196816:UFR262144 UPN196816:UPN262144 UZJ196816:UZJ262144 VJF196816:VJF262144 VTB196816:VTB262144 WCX196816:WCX262144 WMT196816:WMT262144 WWP196816:WWP262144 AH262352:AH327680 KD262352:KD327680 TZ262352:TZ327680 ADV262352:ADV327680 ANR262352:ANR327680 AXN262352:AXN327680 BHJ262352:BHJ327680 BRF262352:BRF327680 CBB262352:CBB327680 CKX262352:CKX327680 CUT262352:CUT327680 DEP262352:DEP327680 DOL262352:DOL327680 DYH262352:DYH327680 EID262352:EID327680 ERZ262352:ERZ327680 FBV262352:FBV327680 FLR262352:FLR327680 FVN262352:FVN327680 GFJ262352:GFJ327680 GPF262352:GPF327680 GZB262352:GZB327680 HIX262352:HIX327680 HST262352:HST327680 ICP262352:ICP327680 IML262352:IML327680 IWH262352:IWH327680 JGD262352:JGD327680 JPZ262352:JPZ327680 JZV262352:JZV327680 KJR262352:KJR327680 KTN262352:KTN327680 LDJ262352:LDJ327680 LNF262352:LNF327680 LXB262352:LXB327680 MGX262352:MGX327680 MQT262352:MQT327680 NAP262352:NAP327680 NKL262352:NKL327680 NUH262352:NUH327680 OED262352:OED327680 ONZ262352:ONZ327680 OXV262352:OXV327680 PHR262352:PHR327680 PRN262352:PRN327680 QBJ262352:QBJ327680 QLF262352:QLF327680 QVB262352:QVB327680 REX262352:REX327680 ROT262352:ROT327680 RYP262352:RYP327680 SIL262352:SIL327680 SSH262352:SSH327680 TCD262352:TCD327680 TLZ262352:TLZ327680 TVV262352:TVV327680 UFR262352:UFR327680 UPN262352:UPN327680 UZJ262352:UZJ327680 VJF262352:VJF327680 VTB262352:VTB327680 WCX262352:WCX327680 WMT262352:WMT327680 WWP262352:WWP327680 AH327888:AH393216 KD327888:KD393216 TZ327888:TZ393216 ADV327888:ADV393216 ANR327888:ANR393216 AXN327888:AXN393216 BHJ327888:BHJ393216 BRF327888:BRF393216 CBB327888:CBB393216 CKX327888:CKX393216 CUT327888:CUT393216 DEP327888:DEP393216 DOL327888:DOL393216 DYH327888:DYH393216 EID327888:EID393216 ERZ327888:ERZ393216 FBV327888:FBV393216 FLR327888:FLR393216 FVN327888:FVN393216 GFJ327888:GFJ393216 GPF327888:GPF393216 GZB327888:GZB393216 HIX327888:HIX393216 HST327888:HST393216 ICP327888:ICP393216 IML327888:IML393216 IWH327888:IWH393216 JGD327888:JGD393216 JPZ327888:JPZ393216 JZV327888:JZV393216 KJR327888:KJR393216 KTN327888:KTN393216 LDJ327888:LDJ393216 LNF327888:LNF393216 LXB327888:LXB393216 MGX327888:MGX393216 MQT327888:MQT393216 NAP327888:NAP393216 NKL327888:NKL393216 NUH327888:NUH393216 OED327888:OED393216 ONZ327888:ONZ393216 OXV327888:OXV393216 PHR327888:PHR393216 PRN327888:PRN393216 QBJ327888:QBJ393216 QLF327888:QLF393216 QVB327888:QVB393216 REX327888:REX393216 ROT327888:ROT393216 RYP327888:RYP393216 SIL327888:SIL393216 SSH327888:SSH393216 TCD327888:TCD393216 TLZ327888:TLZ393216 TVV327888:TVV393216 UFR327888:UFR393216 UPN327888:UPN393216 UZJ327888:UZJ393216 VJF327888:VJF393216 VTB327888:VTB393216 WCX327888:WCX393216 WMT327888:WMT393216 WWP327888:WWP393216 AH393424:AH458752 KD393424:KD458752 TZ393424:TZ458752 ADV393424:ADV458752 ANR393424:ANR458752 AXN393424:AXN458752 BHJ393424:BHJ458752 BRF393424:BRF458752 CBB393424:CBB458752 CKX393424:CKX458752 CUT393424:CUT458752 DEP393424:DEP458752 DOL393424:DOL458752 DYH393424:DYH458752 EID393424:EID458752 ERZ393424:ERZ458752 FBV393424:FBV458752 FLR393424:FLR458752 FVN393424:FVN458752 GFJ393424:GFJ458752 GPF393424:GPF458752 GZB393424:GZB458752 HIX393424:HIX458752 HST393424:HST458752 ICP393424:ICP458752 IML393424:IML458752 IWH393424:IWH458752 JGD393424:JGD458752 JPZ393424:JPZ458752 JZV393424:JZV458752 KJR393424:KJR458752 KTN393424:KTN458752 LDJ393424:LDJ458752 LNF393424:LNF458752 LXB393424:LXB458752 MGX393424:MGX458752 MQT393424:MQT458752 NAP393424:NAP458752 NKL393424:NKL458752 NUH393424:NUH458752 OED393424:OED458752 ONZ393424:ONZ458752 OXV393424:OXV458752 PHR393424:PHR458752 PRN393424:PRN458752 QBJ393424:QBJ458752 QLF393424:QLF458752 QVB393424:QVB458752 REX393424:REX458752 ROT393424:ROT458752 RYP393424:RYP458752 SIL393424:SIL458752 SSH393424:SSH458752 TCD393424:TCD458752 TLZ393424:TLZ458752 TVV393424:TVV458752 UFR393424:UFR458752 UPN393424:UPN458752 UZJ393424:UZJ458752 VJF393424:VJF458752 VTB393424:VTB458752 WCX393424:WCX458752 WMT393424:WMT458752 WWP393424:WWP458752 AH458960:AH524288 KD458960:KD524288 TZ458960:TZ524288 ADV458960:ADV524288 ANR458960:ANR524288 AXN458960:AXN524288 BHJ458960:BHJ524288 BRF458960:BRF524288 CBB458960:CBB524288 CKX458960:CKX524288 CUT458960:CUT524288 DEP458960:DEP524288 DOL458960:DOL524288 DYH458960:DYH524288 EID458960:EID524288 ERZ458960:ERZ524288 FBV458960:FBV524288 FLR458960:FLR524288 FVN458960:FVN524288 GFJ458960:GFJ524288 GPF458960:GPF524288 GZB458960:GZB524288 HIX458960:HIX524288 HST458960:HST524288 ICP458960:ICP524288 IML458960:IML524288 IWH458960:IWH524288 JGD458960:JGD524288 JPZ458960:JPZ524288 JZV458960:JZV524288 KJR458960:KJR524288 KTN458960:KTN524288 LDJ458960:LDJ524288 LNF458960:LNF524288 LXB458960:LXB524288 MGX458960:MGX524288 MQT458960:MQT524288 NAP458960:NAP524288 NKL458960:NKL524288 NUH458960:NUH524288 OED458960:OED524288 ONZ458960:ONZ524288 OXV458960:OXV524288 PHR458960:PHR524288 PRN458960:PRN524288 QBJ458960:QBJ524288 QLF458960:QLF524288 QVB458960:QVB524288 REX458960:REX524288 ROT458960:ROT524288 RYP458960:RYP524288 SIL458960:SIL524288 SSH458960:SSH524288 TCD458960:TCD524288 TLZ458960:TLZ524288 TVV458960:TVV524288 UFR458960:UFR524288 UPN458960:UPN524288 UZJ458960:UZJ524288 VJF458960:VJF524288 VTB458960:VTB524288 WCX458960:WCX524288 WMT458960:WMT524288 WWP458960:WWP524288 AH524496:AH589824 KD524496:KD589824 TZ524496:TZ589824 ADV524496:ADV589824 ANR524496:ANR589824 AXN524496:AXN589824 BHJ524496:BHJ589824 BRF524496:BRF589824 CBB524496:CBB589824 CKX524496:CKX589824 CUT524496:CUT589824 DEP524496:DEP589824 DOL524496:DOL589824 DYH524496:DYH589824 EID524496:EID589824 ERZ524496:ERZ589824 FBV524496:FBV589824 FLR524496:FLR589824 FVN524496:FVN589824 GFJ524496:GFJ589824 GPF524496:GPF589824 GZB524496:GZB589824 HIX524496:HIX589824 HST524496:HST589824 ICP524496:ICP589824 IML524496:IML589824 IWH524496:IWH589824 JGD524496:JGD589824 JPZ524496:JPZ589824 JZV524496:JZV589824 KJR524496:KJR589824 KTN524496:KTN589824 LDJ524496:LDJ589824 LNF524496:LNF589824 LXB524496:LXB589824 MGX524496:MGX589824 MQT524496:MQT589824 NAP524496:NAP589824 NKL524496:NKL589824 NUH524496:NUH589824 OED524496:OED589824 ONZ524496:ONZ589824 OXV524496:OXV589824 PHR524496:PHR589824 PRN524496:PRN589824 QBJ524496:QBJ589824 QLF524496:QLF589824 QVB524496:QVB589824 REX524496:REX589824 ROT524496:ROT589824 RYP524496:RYP589824 SIL524496:SIL589824 SSH524496:SSH589824 TCD524496:TCD589824 TLZ524496:TLZ589824 TVV524496:TVV589824 UFR524496:UFR589824 UPN524496:UPN589824 UZJ524496:UZJ589824 VJF524496:VJF589824 VTB524496:VTB589824 WCX524496:WCX589824 WMT524496:WMT589824 WWP524496:WWP589824 AH590032:AH655360 KD590032:KD655360 TZ590032:TZ655360 ADV590032:ADV655360 ANR590032:ANR655360 AXN590032:AXN655360 BHJ590032:BHJ655360 BRF590032:BRF655360 CBB590032:CBB655360 CKX590032:CKX655360 CUT590032:CUT655360 DEP590032:DEP655360 DOL590032:DOL655360 DYH590032:DYH655360 EID590032:EID655360 ERZ590032:ERZ655360 FBV590032:FBV655360 FLR590032:FLR655360 FVN590032:FVN655360 GFJ590032:GFJ655360 GPF590032:GPF655360 GZB590032:GZB655360 HIX590032:HIX655360 HST590032:HST655360 ICP590032:ICP655360 IML590032:IML655360 IWH590032:IWH655360 JGD590032:JGD655360 JPZ590032:JPZ655360 JZV590032:JZV655360 KJR590032:KJR655360 KTN590032:KTN655360 LDJ590032:LDJ655360 LNF590032:LNF655360 LXB590032:LXB655360 MGX590032:MGX655360 MQT590032:MQT655360 NAP590032:NAP655360 NKL590032:NKL655360 NUH590032:NUH655360 OED590032:OED655360 ONZ590032:ONZ655360 OXV590032:OXV655360 PHR590032:PHR655360 PRN590032:PRN655360 QBJ590032:QBJ655360 QLF590032:QLF655360 QVB590032:QVB655360 REX590032:REX655360 ROT590032:ROT655360 RYP590032:RYP655360 SIL590032:SIL655360 SSH590032:SSH655360 TCD590032:TCD655360 TLZ590032:TLZ655360 TVV590032:TVV655360 UFR590032:UFR655360 UPN590032:UPN655360 UZJ590032:UZJ655360 VJF590032:VJF655360 VTB590032:VTB655360 WCX590032:WCX655360 WMT590032:WMT655360 WWP590032:WWP655360 AH655568:AH720896 KD655568:KD720896 TZ655568:TZ720896 ADV655568:ADV720896 ANR655568:ANR720896 AXN655568:AXN720896 BHJ655568:BHJ720896 BRF655568:BRF720896 CBB655568:CBB720896 CKX655568:CKX720896 CUT655568:CUT720896 DEP655568:DEP720896 DOL655568:DOL720896 DYH655568:DYH720896 EID655568:EID720896 ERZ655568:ERZ720896 FBV655568:FBV720896 FLR655568:FLR720896 FVN655568:FVN720896 GFJ655568:GFJ720896 GPF655568:GPF720896 GZB655568:GZB720896 HIX655568:HIX720896 HST655568:HST720896 ICP655568:ICP720896 IML655568:IML720896 IWH655568:IWH720896 JGD655568:JGD720896 JPZ655568:JPZ720896 JZV655568:JZV720896 KJR655568:KJR720896 KTN655568:KTN720896 LDJ655568:LDJ720896 LNF655568:LNF720896 LXB655568:LXB720896 MGX655568:MGX720896 MQT655568:MQT720896 NAP655568:NAP720896 NKL655568:NKL720896 NUH655568:NUH720896 OED655568:OED720896 ONZ655568:ONZ720896 OXV655568:OXV720896 PHR655568:PHR720896 PRN655568:PRN720896 QBJ655568:QBJ720896 QLF655568:QLF720896 QVB655568:QVB720896 REX655568:REX720896 ROT655568:ROT720896 RYP655568:RYP720896 SIL655568:SIL720896 SSH655568:SSH720896 TCD655568:TCD720896 TLZ655568:TLZ720896 TVV655568:TVV720896 UFR655568:UFR720896 UPN655568:UPN720896 UZJ655568:UZJ720896 VJF655568:VJF720896 VTB655568:VTB720896 WCX655568:WCX720896 WMT655568:WMT720896 WWP655568:WWP720896 AH721104:AH786432 KD721104:KD786432 TZ721104:TZ786432 ADV721104:ADV786432 ANR721104:ANR786432 AXN721104:AXN786432 BHJ721104:BHJ786432 BRF721104:BRF786432 CBB721104:CBB786432 CKX721104:CKX786432 CUT721104:CUT786432 DEP721104:DEP786432 DOL721104:DOL786432 DYH721104:DYH786432 EID721104:EID786432 ERZ721104:ERZ786432 FBV721104:FBV786432 FLR721104:FLR786432 FVN721104:FVN786432 GFJ721104:GFJ786432 GPF721104:GPF786432 GZB721104:GZB786432 HIX721104:HIX786432 HST721104:HST786432 ICP721104:ICP786432 IML721104:IML786432 IWH721104:IWH786432 JGD721104:JGD786432 JPZ721104:JPZ786432 JZV721104:JZV786432 KJR721104:KJR786432 KTN721104:KTN786432 LDJ721104:LDJ786432 LNF721104:LNF786432 LXB721104:LXB786432 MGX721104:MGX786432 MQT721104:MQT786432 NAP721104:NAP786432 NKL721104:NKL786432 NUH721104:NUH786432 OED721104:OED786432 ONZ721104:ONZ786432 OXV721104:OXV786432 PHR721104:PHR786432 PRN721104:PRN786432 QBJ721104:QBJ786432 QLF721104:QLF786432 QVB721104:QVB786432 REX721104:REX786432 ROT721104:ROT786432 RYP721104:RYP786432 SIL721104:SIL786432 SSH721104:SSH786432 TCD721104:TCD786432 TLZ721104:TLZ786432 TVV721104:TVV786432 UFR721104:UFR786432 UPN721104:UPN786432 UZJ721104:UZJ786432 VJF721104:VJF786432 VTB721104:VTB786432 WCX721104:WCX786432 WMT721104:WMT786432 WWP721104:WWP786432 AH786640:AH851968 KD786640:KD851968 TZ786640:TZ851968 ADV786640:ADV851968 ANR786640:ANR851968 AXN786640:AXN851968 BHJ786640:BHJ851968 BRF786640:BRF851968 CBB786640:CBB851968 CKX786640:CKX851968 CUT786640:CUT851968 DEP786640:DEP851968 DOL786640:DOL851968 DYH786640:DYH851968 EID786640:EID851968 ERZ786640:ERZ851968 FBV786640:FBV851968 FLR786640:FLR851968 FVN786640:FVN851968 GFJ786640:GFJ851968 GPF786640:GPF851968 GZB786640:GZB851968 HIX786640:HIX851968 HST786640:HST851968 ICP786640:ICP851968 IML786640:IML851968 IWH786640:IWH851968 JGD786640:JGD851968 JPZ786640:JPZ851968 JZV786640:JZV851968 KJR786640:KJR851968 KTN786640:KTN851968 LDJ786640:LDJ851968 LNF786640:LNF851968 LXB786640:LXB851968 MGX786640:MGX851968 MQT786640:MQT851968 NAP786640:NAP851968 NKL786640:NKL851968 NUH786640:NUH851968 OED786640:OED851968 ONZ786640:ONZ851968 OXV786640:OXV851968 PHR786640:PHR851968 PRN786640:PRN851968 QBJ786640:QBJ851968 QLF786640:QLF851968 QVB786640:QVB851968 REX786640:REX851968 ROT786640:ROT851968 RYP786640:RYP851968 SIL786640:SIL851968 SSH786640:SSH851968 TCD786640:TCD851968 TLZ786640:TLZ851968 TVV786640:TVV851968 UFR786640:UFR851968 UPN786640:UPN851968 UZJ786640:UZJ851968 VJF786640:VJF851968 VTB786640:VTB851968 WCX786640:WCX851968 WMT786640:WMT851968 WWP786640:WWP851968 AH852176:AH917504 KD852176:KD917504 TZ852176:TZ917504 ADV852176:ADV917504 ANR852176:ANR917504 AXN852176:AXN917504 BHJ852176:BHJ917504 BRF852176:BRF917504 CBB852176:CBB917504 CKX852176:CKX917504 CUT852176:CUT917504 DEP852176:DEP917504 DOL852176:DOL917504 DYH852176:DYH917504 EID852176:EID917504 ERZ852176:ERZ917504 FBV852176:FBV917504 FLR852176:FLR917504 FVN852176:FVN917504 GFJ852176:GFJ917504 GPF852176:GPF917504 GZB852176:GZB917504 HIX852176:HIX917504 HST852176:HST917504 ICP852176:ICP917504 IML852176:IML917504 IWH852176:IWH917504 JGD852176:JGD917504 JPZ852176:JPZ917504 JZV852176:JZV917504 KJR852176:KJR917504 KTN852176:KTN917504 LDJ852176:LDJ917504 LNF852176:LNF917504 LXB852176:LXB917504 MGX852176:MGX917504 MQT852176:MQT917504 NAP852176:NAP917504 NKL852176:NKL917504 NUH852176:NUH917504 OED852176:OED917504 ONZ852176:ONZ917504 OXV852176:OXV917504 PHR852176:PHR917504 PRN852176:PRN917504 QBJ852176:QBJ917504 QLF852176:QLF917504 QVB852176:QVB917504 REX852176:REX917504 ROT852176:ROT917504 RYP852176:RYP917504 SIL852176:SIL917504 SSH852176:SSH917504 TCD852176:TCD917504 TLZ852176:TLZ917504 TVV852176:TVV917504 UFR852176:UFR917504 UPN852176:UPN917504 UZJ852176:UZJ917504 VJF852176:VJF917504 VTB852176:VTB917504 WCX852176:WCX917504 WMT852176:WMT917504 WWP852176:WWP917504 AH917712:AH983040 KD917712:KD983040 TZ917712:TZ983040 ADV917712:ADV983040 ANR917712:ANR983040 AXN917712:AXN983040 BHJ917712:BHJ983040 BRF917712:BRF983040 CBB917712:CBB983040 CKX917712:CKX983040 CUT917712:CUT983040 DEP917712:DEP983040 DOL917712:DOL983040 DYH917712:DYH983040 EID917712:EID983040 ERZ917712:ERZ983040 FBV917712:FBV983040 FLR917712:FLR983040 FVN917712:FVN983040 GFJ917712:GFJ983040 GPF917712:GPF983040 GZB917712:GZB983040 HIX917712:HIX983040 HST917712:HST983040 ICP917712:ICP983040 IML917712:IML983040 IWH917712:IWH983040 JGD917712:JGD983040 JPZ917712:JPZ983040 JZV917712:JZV983040 KJR917712:KJR983040 KTN917712:KTN983040 LDJ917712:LDJ983040 LNF917712:LNF983040 LXB917712:LXB983040 MGX917712:MGX983040 MQT917712:MQT983040 NAP917712:NAP983040 NKL917712:NKL983040 NUH917712:NUH983040 OED917712:OED983040 ONZ917712:ONZ983040 OXV917712:OXV983040 PHR917712:PHR983040 PRN917712:PRN983040 QBJ917712:QBJ983040 QLF917712:QLF983040 QVB917712:QVB983040 REX917712:REX983040 ROT917712:ROT983040 RYP917712:RYP983040 SIL917712:SIL983040 SSH917712:SSH983040 TCD917712:TCD983040 TLZ917712:TLZ983040 TVV917712:TVV983040 UFR917712:UFR983040 UPN917712:UPN983040 UZJ917712:UZJ983040 VJF917712:VJF983040 VTB917712:VTB983040 WCX917712:WCX983040 WMT917712:WMT983040 WWP917712:WWP983040 AH983248:AH1048576 KD983248:KD1048576 TZ983248:TZ1048576 ADV983248:ADV1048576 ANR983248:ANR1048576 AXN983248:AXN1048576 BHJ983248:BHJ1048576 BRF983248:BRF1048576 CBB983248:CBB1048576 CKX983248:CKX1048576 CUT983248:CUT1048576 DEP983248:DEP1048576 DOL983248:DOL1048576 DYH983248:DYH1048576 EID983248:EID1048576 ERZ983248:ERZ1048576 FBV983248:FBV1048576 FLR983248:FLR1048576 FVN983248:FVN1048576 GFJ983248:GFJ1048576 GPF983248:GPF1048576 GZB983248:GZB1048576 HIX983248:HIX1048576 HST983248:HST1048576 ICP983248:ICP1048576 IML983248:IML1048576 IWH983248:IWH1048576 JGD983248:JGD1048576 JPZ983248:JPZ1048576 JZV983248:JZV1048576 KJR983248:KJR1048576 KTN983248:KTN1048576 LDJ983248:LDJ1048576 LNF983248:LNF1048576 LXB983248:LXB1048576 MGX983248:MGX1048576 MQT983248:MQT1048576 NAP983248:NAP1048576 NKL983248:NKL1048576 NUH983248:NUH1048576 OED983248:OED1048576 ONZ983248:ONZ1048576 OXV983248:OXV1048576 PHR983248:PHR1048576 PRN983248:PRN1048576 QBJ983248:QBJ1048576 QLF983248:QLF1048576 QVB983248:QVB1048576 REX983248:REX1048576 ROT983248:ROT1048576 RYP983248:RYP1048576 SIL983248:SIL1048576 SSH983248:SSH1048576 TCD983248:TCD1048576 TLZ983248:TLZ1048576 TVV983248:TVV1048576 UFR983248:UFR1048576 UPN983248:UPN1048576 UZJ983248:UZJ1048576 VJF983248:VJF1048576 VTB983248:VTB1048576 WCX983248:WCX1048576 WMT983248:WMT1048576 WWP983248:WWP1048576 AJ208:AJ65536 KF208:KF65536 UB208:UB65536 ADX208:ADX65536 ANT208:ANT65536 AXP208:AXP65536 BHL208:BHL65536 BRH208:BRH65536 CBD208:CBD65536 CKZ208:CKZ65536 CUV208:CUV65536 DER208:DER65536 DON208:DON65536 DYJ208:DYJ65536 EIF208:EIF65536 ESB208:ESB65536 FBX208:FBX65536 FLT208:FLT65536 FVP208:FVP65536 GFL208:GFL65536 GPH208:GPH65536 GZD208:GZD65536 HIZ208:HIZ65536 HSV208:HSV65536 ICR208:ICR65536 IMN208:IMN65536 IWJ208:IWJ65536 JGF208:JGF65536 JQB208:JQB65536 JZX208:JZX65536 KJT208:KJT65536 KTP208:KTP65536 LDL208:LDL65536 LNH208:LNH65536 LXD208:LXD65536 MGZ208:MGZ65536 MQV208:MQV65536 NAR208:NAR65536 NKN208:NKN65536 NUJ208:NUJ65536 OEF208:OEF65536 OOB208:OOB65536 OXX208:OXX65536 PHT208:PHT65536 PRP208:PRP65536 QBL208:QBL65536 QLH208:QLH65536 QVD208:QVD65536 REZ208:REZ65536 ROV208:ROV65536 RYR208:RYR65536 SIN208:SIN65536 SSJ208:SSJ65536 TCF208:TCF65536 TMB208:TMB65536 TVX208:TVX65536 UFT208:UFT65536 UPP208:UPP65536 UZL208:UZL65536 VJH208:VJH65536 VTD208:VTD65536 WCZ208:WCZ65536 WMV208:WMV65536 WWR208:WWR65536 AJ65744:AJ131072 KF65744:KF131072 UB65744:UB131072 ADX65744:ADX131072 ANT65744:ANT131072 AXP65744:AXP131072 BHL65744:BHL131072 BRH65744:BRH131072 CBD65744:CBD131072 CKZ65744:CKZ131072 CUV65744:CUV131072 DER65744:DER131072 DON65744:DON131072 DYJ65744:DYJ131072 EIF65744:EIF131072 ESB65744:ESB131072 FBX65744:FBX131072 FLT65744:FLT131072 FVP65744:FVP131072 GFL65744:GFL131072 GPH65744:GPH131072 GZD65744:GZD131072 HIZ65744:HIZ131072 HSV65744:HSV131072 ICR65744:ICR131072 IMN65744:IMN131072 IWJ65744:IWJ131072 JGF65744:JGF131072 JQB65744:JQB131072 JZX65744:JZX131072 KJT65744:KJT131072 KTP65744:KTP131072 LDL65744:LDL131072 LNH65744:LNH131072 LXD65744:LXD131072 MGZ65744:MGZ131072 MQV65744:MQV131072 NAR65744:NAR131072 NKN65744:NKN131072 NUJ65744:NUJ131072 OEF65744:OEF131072 OOB65744:OOB131072 OXX65744:OXX131072 PHT65744:PHT131072 PRP65744:PRP131072 QBL65744:QBL131072 QLH65744:QLH131072 QVD65744:QVD131072 REZ65744:REZ131072 ROV65744:ROV131072 RYR65744:RYR131072 SIN65744:SIN131072 SSJ65744:SSJ131072 TCF65744:TCF131072 TMB65744:TMB131072 TVX65744:TVX131072 UFT65744:UFT131072 UPP65744:UPP131072 UZL65744:UZL131072 VJH65744:VJH131072 VTD65744:VTD131072 WCZ65744:WCZ131072 WMV65744:WMV131072 WWR65744:WWR131072 AJ131280:AJ196608 KF131280:KF196608 UB131280:UB196608 ADX131280:ADX196608 ANT131280:ANT196608 AXP131280:AXP196608 BHL131280:BHL196608 BRH131280:BRH196608 CBD131280:CBD196608 CKZ131280:CKZ196608 CUV131280:CUV196608 DER131280:DER196608 DON131280:DON196608 DYJ131280:DYJ196608 EIF131280:EIF196608 ESB131280:ESB196608 FBX131280:FBX196608 FLT131280:FLT196608 FVP131280:FVP196608 GFL131280:GFL196608 GPH131280:GPH196608 GZD131280:GZD196608 HIZ131280:HIZ196608 HSV131280:HSV196608 ICR131280:ICR196608 IMN131280:IMN196608 IWJ131280:IWJ196608 JGF131280:JGF196608 JQB131280:JQB196608 JZX131280:JZX196608 KJT131280:KJT196608 KTP131280:KTP196608 LDL131280:LDL196608 LNH131280:LNH196608 LXD131280:LXD196608 MGZ131280:MGZ196608 MQV131280:MQV196608 NAR131280:NAR196608 NKN131280:NKN196608 NUJ131280:NUJ196608 OEF131280:OEF196608 OOB131280:OOB196608 OXX131280:OXX196608 PHT131280:PHT196608 PRP131280:PRP196608 QBL131280:QBL196608 QLH131280:QLH196608 QVD131280:QVD196608 REZ131280:REZ196608 ROV131280:ROV196608 RYR131280:RYR196608 SIN131280:SIN196608 SSJ131280:SSJ196608 TCF131280:TCF196608 TMB131280:TMB196608 TVX131280:TVX196608 UFT131280:UFT196608 UPP131280:UPP196608 UZL131280:UZL196608 VJH131280:VJH196608 VTD131280:VTD196608 WCZ131280:WCZ196608 WMV131280:WMV196608 WWR131280:WWR196608 AJ196816:AJ262144 KF196816:KF262144 UB196816:UB262144 ADX196816:ADX262144 ANT196816:ANT262144 AXP196816:AXP262144 BHL196816:BHL262144 BRH196816:BRH262144 CBD196816:CBD262144 CKZ196816:CKZ262144 CUV196816:CUV262144 DER196816:DER262144 DON196816:DON262144 DYJ196816:DYJ262144 EIF196816:EIF262144 ESB196816:ESB262144 FBX196816:FBX262144 FLT196816:FLT262144 FVP196816:FVP262144 GFL196816:GFL262144 GPH196816:GPH262144 GZD196816:GZD262144 HIZ196816:HIZ262144 HSV196816:HSV262144 ICR196816:ICR262144 IMN196816:IMN262144 IWJ196816:IWJ262144 JGF196816:JGF262144 JQB196816:JQB262144 JZX196816:JZX262144 KJT196816:KJT262144 KTP196816:KTP262144 LDL196816:LDL262144 LNH196816:LNH262144 LXD196816:LXD262144 MGZ196816:MGZ262144 MQV196816:MQV262144 NAR196816:NAR262144 NKN196816:NKN262144 NUJ196816:NUJ262144 OEF196816:OEF262144 OOB196816:OOB262144 OXX196816:OXX262144 PHT196816:PHT262144 PRP196816:PRP262144 QBL196816:QBL262144 QLH196816:QLH262144 QVD196816:QVD262144 REZ196816:REZ262144 ROV196816:ROV262144 RYR196816:RYR262144 SIN196816:SIN262144 SSJ196816:SSJ262144 TCF196816:TCF262144 TMB196816:TMB262144 TVX196816:TVX262144 UFT196816:UFT262144 UPP196816:UPP262144 UZL196816:UZL262144 VJH196816:VJH262144 VTD196816:VTD262144 WCZ196816:WCZ262144 WMV196816:WMV262144 WWR196816:WWR262144 AJ262352:AJ327680 KF262352:KF327680 UB262352:UB327680 ADX262352:ADX327680 ANT262352:ANT327680 AXP262352:AXP327680 BHL262352:BHL327680 BRH262352:BRH327680 CBD262352:CBD327680 CKZ262352:CKZ327680 CUV262352:CUV327680 DER262352:DER327680 DON262352:DON327680 DYJ262352:DYJ327680 EIF262352:EIF327680 ESB262352:ESB327680 FBX262352:FBX327680 FLT262352:FLT327680 FVP262352:FVP327680 GFL262352:GFL327680 GPH262352:GPH327680 GZD262352:GZD327680 HIZ262352:HIZ327680 HSV262352:HSV327680 ICR262352:ICR327680 IMN262352:IMN327680 IWJ262352:IWJ327680 JGF262352:JGF327680 JQB262352:JQB327680 JZX262352:JZX327680 KJT262352:KJT327680 KTP262352:KTP327680 LDL262352:LDL327680 LNH262352:LNH327680 LXD262352:LXD327680 MGZ262352:MGZ327680 MQV262352:MQV327680 NAR262352:NAR327680 NKN262352:NKN327680 NUJ262352:NUJ327680 OEF262352:OEF327680 OOB262352:OOB327680 OXX262352:OXX327680 PHT262352:PHT327680 PRP262352:PRP327680 QBL262352:QBL327680 QLH262352:QLH327680 QVD262352:QVD327680 REZ262352:REZ327680 ROV262352:ROV327680 RYR262352:RYR327680 SIN262352:SIN327680 SSJ262352:SSJ327680 TCF262352:TCF327680 TMB262352:TMB327680 TVX262352:TVX327680 UFT262352:UFT327680 UPP262352:UPP327680 UZL262352:UZL327680 VJH262352:VJH327680 VTD262352:VTD327680 WCZ262352:WCZ327680 WMV262352:WMV327680 WWR262352:WWR327680 AJ327888:AJ393216 KF327888:KF393216 UB327888:UB393216 ADX327888:ADX393216 ANT327888:ANT393216 AXP327888:AXP393216 BHL327888:BHL393216 BRH327888:BRH393216 CBD327888:CBD393216 CKZ327888:CKZ393216 CUV327888:CUV393216 DER327888:DER393216 DON327888:DON393216 DYJ327888:DYJ393216 EIF327888:EIF393216 ESB327888:ESB393216 FBX327888:FBX393216 FLT327888:FLT393216 FVP327888:FVP393216 GFL327888:GFL393216 GPH327888:GPH393216 GZD327888:GZD393216 HIZ327888:HIZ393216 HSV327888:HSV393216 ICR327888:ICR393216 IMN327888:IMN393216 IWJ327888:IWJ393216 JGF327888:JGF393216 JQB327888:JQB393216 JZX327888:JZX393216 KJT327888:KJT393216 KTP327888:KTP393216 LDL327888:LDL393216 LNH327888:LNH393216 LXD327888:LXD393216 MGZ327888:MGZ393216 MQV327888:MQV393216 NAR327888:NAR393216 NKN327888:NKN393216 NUJ327888:NUJ393216 OEF327888:OEF393216 OOB327888:OOB393216 OXX327888:OXX393216 PHT327888:PHT393216 PRP327888:PRP393216 QBL327888:QBL393216 QLH327888:QLH393216 QVD327888:QVD393216 REZ327888:REZ393216 ROV327888:ROV393216 RYR327888:RYR393216 SIN327888:SIN393216 SSJ327888:SSJ393216 TCF327888:TCF393216 TMB327888:TMB393216 TVX327888:TVX393216 UFT327888:UFT393216 UPP327888:UPP393216 UZL327888:UZL393216 VJH327888:VJH393216 VTD327888:VTD393216 WCZ327888:WCZ393216 WMV327888:WMV393216 WWR327888:WWR393216 AJ393424:AJ458752 KF393424:KF458752 UB393424:UB458752 ADX393424:ADX458752 ANT393424:ANT458752 AXP393424:AXP458752 BHL393424:BHL458752 BRH393424:BRH458752 CBD393424:CBD458752 CKZ393424:CKZ458752 CUV393424:CUV458752 DER393424:DER458752 DON393424:DON458752 DYJ393424:DYJ458752 EIF393424:EIF458752 ESB393424:ESB458752 FBX393424:FBX458752 FLT393424:FLT458752 FVP393424:FVP458752 GFL393424:GFL458752 GPH393424:GPH458752 GZD393424:GZD458752 HIZ393424:HIZ458752 HSV393424:HSV458752 ICR393424:ICR458752 IMN393424:IMN458752 IWJ393424:IWJ458752 JGF393424:JGF458752 JQB393424:JQB458752 JZX393424:JZX458752 KJT393424:KJT458752 KTP393424:KTP458752 LDL393424:LDL458752 LNH393424:LNH458752 LXD393424:LXD458752 MGZ393424:MGZ458752 MQV393424:MQV458752 NAR393424:NAR458752 NKN393424:NKN458752 NUJ393424:NUJ458752 OEF393424:OEF458752 OOB393424:OOB458752 OXX393424:OXX458752 PHT393424:PHT458752 PRP393424:PRP458752 QBL393424:QBL458752 QLH393424:QLH458752 QVD393424:QVD458752 REZ393424:REZ458752 ROV393424:ROV458752 RYR393424:RYR458752 SIN393424:SIN458752 SSJ393424:SSJ458752 TCF393424:TCF458752 TMB393424:TMB458752 TVX393424:TVX458752 UFT393424:UFT458752 UPP393424:UPP458752 UZL393424:UZL458752 VJH393424:VJH458752 VTD393424:VTD458752 WCZ393424:WCZ458752 WMV393424:WMV458752 WWR393424:WWR458752 AJ458960:AJ524288 KF458960:KF524288 UB458960:UB524288 ADX458960:ADX524288 ANT458960:ANT524288 AXP458960:AXP524288 BHL458960:BHL524288 BRH458960:BRH524288 CBD458960:CBD524288 CKZ458960:CKZ524288 CUV458960:CUV524288 DER458960:DER524288 DON458960:DON524288 DYJ458960:DYJ524288 EIF458960:EIF524288 ESB458960:ESB524288 FBX458960:FBX524288 FLT458960:FLT524288 FVP458960:FVP524288 GFL458960:GFL524288 GPH458960:GPH524288 GZD458960:GZD524288 HIZ458960:HIZ524288 HSV458960:HSV524288 ICR458960:ICR524288 IMN458960:IMN524288 IWJ458960:IWJ524288 JGF458960:JGF524288 JQB458960:JQB524288 JZX458960:JZX524288 KJT458960:KJT524288 KTP458960:KTP524288 LDL458960:LDL524288 LNH458960:LNH524288 LXD458960:LXD524288 MGZ458960:MGZ524288 MQV458960:MQV524288 NAR458960:NAR524288 NKN458960:NKN524288 NUJ458960:NUJ524288 OEF458960:OEF524288 OOB458960:OOB524288 OXX458960:OXX524288 PHT458960:PHT524288 PRP458960:PRP524288 QBL458960:QBL524288 QLH458960:QLH524288 QVD458960:QVD524288 REZ458960:REZ524288 ROV458960:ROV524288 RYR458960:RYR524288 SIN458960:SIN524288 SSJ458960:SSJ524288 TCF458960:TCF524288 TMB458960:TMB524288 TVX458960:TVX524288 UFT458960:UFT524288 UPP458960:UPP524288 UZL458960:UZL524288 VJH458960:VJH524288 VTD458960:VTD524288 WCZ458960:WCZ524288 WMV458960:WMV524288 WWR458960:WWR524288 AJ524496:AJ589824 KF524496:KF589824 UB524496:UB589824 ADX524496:ADX589824 ANT524496:ANT589824 AXP524496:AXP589824 BHL524496:BHL589824 BRH524496:BRH589824 CBD524496:CBD589824 CKZ524496:CKZ589824 CUV524496:CUV589824 DER524496:DER589824 DON524496:DON589824 DYJ524496:DYJ589824 EIF524496:EIF589824 ESB524496:ESB589824 FBX524496:FBX589824 FLT524496:FLT589824 FVP524496:FVP589824 GFL524496:GFL589824 GPH524496:GPH589824 GZD524496:GZD589824 HIZ524496:HIZ589824 HSV524496:HSV589824 ICR524496:ICR589824 IMN524496:IMN589824 IWJ524496:IWJ589824 JGF524496:JGF589824 JQB524496:JQB589824 JZX524496:JZX589824 KJT524496:KJT589824 KTP524496:KTP589824 LDL524496:LDL589824 LNH524496:LNH589824 LXD524496:LXD589824 MGZ524496:MGZ589824 MQV524496:MQV589824 NAR524496:NAR589824 NKN524496:NKN589824 NUJ524496:NUJ589824 OEF524496:OEF589824 OOB524496:OOB589824 OXX524496:OXX589824 PHT524496:PHT589824 PRP524496:PRP589824 QBL524496:QBL589824 QLH524496:QLH589824 QVD524496:QVD589824 REZ524496:REZ589824 ROV524496:ROV589824 RYR524496:RYR589824 SIN524496:SIN589824 SSJ524496:SSJ589824 TCF524496:TCF589824 TMB524496:TMB589824 TVX524496:TVX589824 UFT524496:UFT589824 UPP524496:UPP589824 UZL524496:UZL589824 VJH524496:VJH589824 VTD524496:VTD589824 WCZ524496:WCZ589824 WMV524496:WMV589824 WWR524496:WWR589824 AJ590032:AJ655360 KF590032:KF655360 UB590032:UB655360 ADX590032:ADX655360 ANT590032:ANT655360 AXP590032:AXP655360 BHL590032:BHL655360 BRH590032:BRH655360 CBD590032:CBD655360 CKZ590032:CKZ655360 CUV590032:CUV655360 DER590032:DER655360 DON590032:DON655360 DYJ590032:DYJ655360 EIF590032:EIF655360 ESB590032:ESB655360 FBX590032:FBX655360 FLT590032:FLT655360 FVP590032:FVP655360 GFL590032:GFL655360 GPH590032:GPH655360 GZD590032:GZD655360 HIZ590032:HIZ655360 HSV590032:HSV655360 ICR590032:ICR655360 IMN590032:IMN655360 IWJ590032:IWJ655360 JGF590032:JGF655360 JQB590032:JQB655360 JZX590032:JZX655360 KJT590032:KJT655360 KTP590032:KTP655360 LDL590032:LDL655360 LNH590032:LNH655360 LXD590032:LXD655360 MGZ590032:MGZ655360 MQV590032:MQV655360 NAR590032:NAR655360 NKN590032:NKN655360 NUJ590032:NUJ655360 OEF590032:OEF655360 OOB590032:OOB655360 OXX590032:OXX655360 PHT590032:PHT655360 PRP590032:PRP655360 QBL590032:QBL655360 QLH590032:QLH655360 QVD590032:QVD655360 REZ590032:REZ655360 ROV590032:ROV655360 RYR590032:RYR655360 SIN590032:SIN655360 SSJ590032:SSJ655360 TCF590032:TCF655360 TMB590032:TMB655360 TVX590032:TVX655360 UFT590032:UFT655360 UPP590032:UPP655360 UZL590032:UZL655360 VJH590032:VJH655360 VTD590032:VTD655360 WCZ590032:WCZ655360 WMV590032:WMV655360 WWR590032:WWR655360 AJ655568:AJ720896 KF655568:KF720896 UB655568:UB720896 ADX655568:ADX720896 ANT655568:ANT720896 AXP655568:AXP720896 BHL655568:BHL720896 BRH655568:BRH720896 CBD655568:CBD720896 CKZ655568:CKZ720896 CUV655568:CUV720896 DER655568:DER720896 DON655568:DON720896 DYJ655568:DYJ720896 EIF655568:EIF720896 ESB655568:ESB720896 FBX655568:FBX720896 FLT655568:FLT720896 FVP655568:FVP720896 GFL655568:GFL720896 GPH655568:GPH720896 GZD655568:GZD720896 HIZ655568:HIZ720896 HSV655568:HSV720896 ICR655568:ICR720896 IMN655568:IMN720896 IWJ655568:IWJ720896 JGF655568:JGF720896 JQB655568:JQB720896 JZX655568:JZX720896 KJT655568:KJT720896 KTP655568:KTP720896 LDL655568:LDL720896 LNH655568:LNH720896 LXD655568:LXD720896 MGZ655568:MGZ720896 MQV655568:MQV720896 NAR655568:NAR720896 NKN655568:NKN720896 NUJ655568:NUJ720896 OEF655568:OEF720896 OOB655568:OOB720896 OXX655568:OXX720896 PHT655568:PHT720896 PRP655568:PRP720896 QBL655568:QBL720896 QLH655568:QLH720896 QVD655568:QVD720896 REZ655568:REZ720896 ROV655568:ROV720896 RYR655568:RYR720896 SIN655568:SIN720896 SSJ655568:SSJ720896 TCF655568:TCF720896 TMB655568:TMB720896 TVX655568:TVX720896 UFT655568:UFT720896 UPP655568:UPP720896 UZL655568:UZL720896 VJH655568:VJH720896 VTD655568:VTD720896 WCZ655568:WCZ720896 WMV655568:WMV720896 WWR655568:WWR720896 AJ721104:AJ786432 KF721104:KF786432 UB721104:UB786432 ADX721104:ADX786432 ANT721104:ANT786432 AXP721104:AXP786432 BHL721104:BHL786432 BRH721104:BRH786432 CBD721104:CBD786432 CKZ721104:CKZ786432 CUV721104:CUV786432 DER721104:DER786432 DON721104:DON786432 DYJ721104:DYJ786432 EIF721104:EIF786432 ESB721104:ESB786432 FBX721104:FBX786432 FLT721104:FLT786432 FVP721104:FVP786432 GFL721104:GFL786432 GPH721104:GPH786432 GZD721104:GZD786432 HIZ721104:HIZ786432 HSV721104:HSV786432 ICR721104:ICR786432 IMN721104:IMN786432 IWJ721104:IWJ786432 JGF721104:JGF786432 JQB721104:JQB786432 JZX721104:JZX786432 KJT721104:KJT786432 KTP721104:KTP786432 LDL721104:LDL786432 LNH721104:LNH786432 LXD721104:LXD786432 MGZ721104:MGZ786432 MQV721104:MQV786432 NAR721104:NAR786432 NKN721104:NKN786432 NUJ721104:NUJ786432 OEF721104:OEF786432 OOB721104:OOB786432 OXX721104:OXX786432 PHT721104:PHT786432 PRP721104:PRP786432 QBL721104:QBL786432 QLH721104:QLH786432 QVD721104:QVD786432 REZ721104:REZ786432 ROV721104:ROV786432 RYR721104:RYR786432 SIN721104:SIN786432 SSJ721104:SSJ786432 TCF721104:TCF786432 TMB721104:TMB786432 TVX721104:TVX786432 UFT721104:UFT786432 UPP721104:UPP786432 UZL721104:UZL786432 VJH721104:VJH786432 VTD721104:VTD786432 WCZ721104:WCZ786432 WMV721104:WMV786432 WWR721104:WWR786432 AJ786640:AJ851968 KF786640:KF851968 UB786640:UB851968 ADX786640:ADX851968 ANT786640:ANT851968 AXP786640:AXP851968 BHL786640:BHL851968 BRH786640:BRH851968 CBD786640:CBD851968 CKZ786640:CKZ851968 CUV786640:CUV851968 DER786640:DER851968 DON786640:DON851968 DYJ786640:DYJ851968 EIF786640:EIF851968 ESB786640:ESB851968 FBX786640:FBX851968 FLT786640:FLT851968 FVP786640:FVP851968 GFL786640:GFL851968 GPH786640:GPH851968 GZD786640:GZD851968 HIZ786640:HIZ851968 HSV786640:HSV851968 ICR786640:ICR851968 IMN786640:IMN851968 IWJ786640:IWJ851968 JGF786640:JGF851968 JQB786640:JQB851968 JZX786640:JZX851968 KJT786640:KJT851968 KTP786640:KTP851968 LDL786640:LDL851968 LNH786640:LNH851968 LXD786640:LXD851968 MGZ786640:MGZ851968 MQV786640:MQV851968 NAR786640:NAR851968 NKN786640:NKN851968 NUJ786640:NUJ851968 OEF786640:OEF851968 OOB786640:OOB851968 OXX786640:OXX851968 PHT786640:PHT851968 PRP786640:PRP851968 QBL786640:QBL851968 QLH786640:QLH851968 QVD786640:QVD851968 REZ786640:REZ851968 ROV786640:ROV851968 RYR786640:RYR851968 SIN786640:SIN851968 SSJ786640:SSJ851968 TCF786640:TCF851968 TMB786640:TMB851968 TVX786640:TVX851968 UFT786640:UFT851968 UPP786640:UPP851968 UZL786640:UZL851968 VJH786640:VJH851968 VTD786640:VTD851968 WCZ786640:WCZ851968 WMV786640:WMV851968 WWR786640:WWR851968 AJ852176:AJ917504 KF852176:KF917504 UB852176:UB917504 ADX852176:ADX917504 ANT852176:ANT917504 AXP852176:AXP917504 BHL852176:BHL917504 BRH852176:BRH917504 CBD852176:CBD917504 CKZ852176:CKZ917504 CUV852176:CUV917504 DER852176:DER917504 DON852176:DON917504 DYJ852176:DYJ917504 EIF852176:EIF917504 ESB852176:ESB917504 FBX852176:FBX917504 FLT852176:FLT917504 FVP852176:FVP917504 GFL852176:GFL917504 GPH852176:GPH917504 GZD852176:GZD917504 HIZ852176:HIZ917504 HSV852176:HSV917504 ICR852176:ICR917504 IMN852176:IMN917504 IWJ852176:IWJ917504 JGF852176:JGF917504 JQB852176:JQB917504 JZX852176:JZX917504 KJT852176:KJT917504 KTP852176:KTP917504 LDL852176:LDL917504 LNH852176:LNH917504 LXD852176:LXD917504 MGZ852176:MGZ917504 MQV852176:MQV917504 NAR852176:NAR917504 NKN852176:NKN917504 NUJ852176:NUJ917504 OEF852176:OEF917504 OOB852176:OOB917504 OXX852176:OXX917504 PHT852176:PHT917504 PRP852176:PRP917504 QBL852176:QBL917504 QLH852176:QLH917504 QVD852176:QVD917504 REZ852176:REZ917504 ROV852176:ROV917504 RYR852176:RYR917504 SIN852176:SIN917504 SSJ852176:SSJ917504 TCF852176:TCF917504 TMB852176:TMB917504 TVX852176:TVX917504 UFT852176:UFT917504 UPP852176:UPP917504 UZL852176:UZL917504 VJH852176:VJH917504 VTD852176:VTD917504 WCZ852176:WCZ917504 WMV852176:WMV917504 WWR852176:WWR917504 AJ917712:AJ983040 KF917712:KF983040 UB917712:UB983040 ADX917712:ADX983040 ANT917712:ANT983040 AXP917712:AXP983040 BHL917712:BHL983040 BRH917712:BRH983040 CBD917712:CBD983040 CKZ917712:CKZ983040 CUV917712:CUV983040 DER917712:DER983040 DON917712:DON983040 DYJ917712:DYJ983040 EIF917712:EIF983040 ESB917712:ESB983040 FBX917712:FBX983040 FLT917712:FLT983040 FVP917712:FVP983040 GFL917712:GFL983040 GPH917712:GPH983040 GZD917712:GZD983040 HIZ917712:HIZ983040 HSV917712:HSV983040 ICR917712:ICR983040 IMN917712:IMN983040 IWJ917712:IWJ983040 JGF917712:JGF983040 JQB917712:JQB983040 JZX917712:JZX983040 KJT917712:KJT983040 KTP917712:KTP983040 LDL917712:LDL983040 LNH917712:LNH983040 LXD917712:LXD983040 MGZ917712:MGZ983040 MQV917712:MQV983040 NAR917712:NAR983040 NKN917712:NKN983040 NUJ917712:NUJ983040 OEF917712:OEF983040 OOB917712:OOB983040 OXX917712:OXX983040 PHT917712:PHT983040 PRP917712:PRP983040 QBL917712:QBL983040 QLH917712:QLH983040 QVD917712:QVD983040 REZ917712:REZ983040 ROV917712:ROV983040 RYR917712:RYR983040 SIN917712:SIN983040 SSJ917712:SSJ983040 TCF917712:TCF983040 TMB917712:TMB983040 TVX917712:TVX983040 UFT917712:UFT983040 UPP917712:UPP983040 UZL917712:UZL983040 VJH917712:VJH983040 VTD917712:VTD983040 WCZ917712:WCZ983040 WMV917712:WMV983040 WWR917712:WWR983040 AJ983248:AJ1048576 KF983248:KF1048576 UB983248:UB1048576 ADX983248:ADX1048576 ANT983248:ANT1048576 AXP983248:AXP1048576 BHL983248:BHL1048576 BRH983248:BRH1048576 CBD983248:CBD1048576 CKZ983248:CKZ1048576 CUV983248:CUV1048576 DER983248:DER1048576 DON983248:DON1048576 DYJ983248:DYJ1048576 EIF983248:EIF1048576 ESB983248:ESB1048576 FBX983248:FBX1048576 FLT983248:FLT1048576 FVP983248:FVP1048576 GFL983248:GFL1048576 GPH983248:GPH1048576 GZD983248:GZD1048576 HIZ983248:HIZ1048576 HSV983248:HSV1048576 ICR983248:ICR1048576 IMN983248:IMN1048576 IWJ983248:IWJ1048576 JGF983248:JGF1048576 JQB983248:JQB1048576 JZX983248:JZX1048576 KJT983248:KJT1048576 KTP983248:KTP1048576 LDL983248:LDL1048576 LNH983248:LNH1048576 LXD983248:LXD1048576 MGZ983248:MGZ1048576 MQV983248:MQV1048576 NAR983248:NAR1048576 NKN983248:NKN1048576 NUJ983248:NUJ1048576 OEF983248:OEF1048576 OOB983248:OOB1048576 OXX983248:OXX1048576 PHT983248:PHT1048576 PRP983248:PRP1048576 QBL983248:QBL1048576 QLH983248:QLH1048576 QVD983248:QVD1048576 REZ983248:REZ1048576 ROV983248:ROV1048576 RYR983248:RYR1048576 SIN983248:SIN1048576 SSJ983248:SSJ1048576 TCF983248:TCF1048576 TMB983248:TMB1048576 TVX983248:TVX1048576 UFT983248:UFT1048576 UPP983248:UPP1048576 UZL983248:UZL1048576 VJH983248:VJH1048576 VTD983248:VTD1048576 WCZ983248:WCZ1048576 WMV983248:WMV1048576 WWR983248:WWR1048576 P208:P65536 JL208:JL65536 TH208:TH65536 ADD208:ADD65536 AMZ208:AMZ65536 AWV208:AWV65536 BGR208:BGR65536 BQN208:BQN65536 CAJ208:CAJ65536 CKF208:CKF65536 CUB208:CUB65536 DDX208:DDX65536 DNT208:DNT65536 DXP208:DXP65536 EHL208:EHL65536 ERH208:ERH65536 FBD208:FBD65536 FKZ208:FKZ65536 FUV208:FUV65536 GER208:GER65536 GON208:GON65536 GYJ208:GYJ65536 HIF208:HIF65536 HSB208:HSB65536 IBX208:IBX65536 ILT208:ILT65536 IVP208:IVP65536 JFL208:JFL65536 JPH208:JPH65536 JZD208:JZD65536 KIZ208:KIZ65536 KSV208:KSV65536 LCR208:LCR65536 LMN208:LMN65536 LWJ208:LWJ65536 MGF208:MGF65536 MQB208:MQB65536 MZX208:MZX65536 NJT208:NJT65536 NTP208:NTP65536 ODL208:ODL65536 ONH208:ONH65536 OXD208:OXD65536 PGZ208:PGZ65536 PQV208:PQV65536 QAR208:QAR65536 QKN208:QKN65536 QUJ208:QUJ65536 REF208:REF65536 ROB208:ROB65536 RXX208:RXX65536 SHT208:SHT65536 SRP208:SRP65536 TBL208:TBL65536 TLH208:TLH65536 TVD208:TVD65536 UEZ208:UEZ65536 UOV208:UOV65536 UYR208:UYR65536 VIN208:VIN65536 VSJ208:VSJ65536 WCF208:WCF65536 WMB208:WMB65536 WVX208:WVX65536 P65744:P131072 JL65744:JL131072 TH65744:TH131072 ADD65744:ADD131072 AMZ65744:AMZ131072 AWV65744:AWV131072 BGR65744:BGR131072 BQN65744:BQN131072 CAJ65744:CAJ131072 CKF65744:CKF131072 CUB65744:CUB131072 DDX65744:DDX131072 DNT65744:DNT131072 DXP65744:DXP131072 EHL65744:EHL131072 ERH65744:ERH131072 FBD65744:FBD131072 FKZ65744:FKZ131072 FUV65744:FUV131072 GER65744:GER131072 GON65744:GON131072 GYJ65744:GYJ131072 HIF65744:HIF131072 HSB65744:HSB131072 IBX65744:IBX131072 ILT65744:ILT131072 IVP65744:IVP131072 JFL65744:JFL131072 JPH65744:JPH131072 JZD65744:JZD131072 KIZ65744:KIZ131072 KSV65744:KSV131072 LCR65744:LCR131072 LMN65744:LMN131072 LWJ65744:LWJ131072 MGF65744:MGF131072 MQB65744:MQB131072 MZX65744:MZX131072 NJT65744:NJT131072 NTP65744:NTP131072 ODL65744:ODL131072 ONH65744:ONH131072 OXD65744:OXD131072 PGZ65744:PGZ131072 PQV65744:PQV131072 QAR65744:QAR131072 QKN65744:QKN131072 QUJ65744:QUJ131072 REF65744:REF131072 ROB65744:ROB131072 RXX65744:RXX131072 SHT65744:SHT131072 SRP65744:SRP131072 TBL65744:TBL131072 TLH65744:TLH131072 TVD65744:TVD131072 UEZ65744:UEZ131072 UOV65744:UOV131072 UYR65744:UYR131072 VIN65744:VIN131072 VSJ65744:VSJ131072 WCF65744:WCF131072 WMB65744:WMB131072 WVX65744:WVX131072 P131280:P196608 JL131280:JL196608 TH131280:TH196608 ADD131280:ADD196608 AMZ131280:AMZ196608 AWV131280:AWV196608 BGR131280:BGR196608 BQN131280:BQN196608 CAJ131280:CAJ196608 CKF131280:CKF196608 CUB131280:CUB196608 DDX131280:DDX196608 DNT131280:DNT196608 DXP131280:DXP196608 EHL131280:EHL196608 ERH131280:ERH196608 FBD131280:FBD196608 FKZ131280:FKZ196608 FUV131280:FUV196608 GER131280:GER196608 GON131280:GON196608 GYJ131280:GYJ196608 HIF131280:HIF196608 HSB131280:HSB196608 IBX131280:IBX196608 ILT131280:ILT196608 IVP131280:IVP196608 JFL131280:JFL196608 JPH131280:JPH196608 JZD131280:JZD196608 KIZ131280:KIZ196608 KSV131280:KSV196608 LCR131280:LCR196608 LMN131280:LMN196608 LWJ131280:LWJ196608 MGF131280:MGF196608 MQB131280:MQB196608 MZX131280:MZX196608 NJT131280:NJT196608 NTP131280:NTP196608 ODL131280:ODL196608 ONH131280:ONH196608 OXD131280:OXD196608 PGZ131280:PGZ196608 PQV131280:PQV196608 QAR131280:QAR196608 QKN131280:QKN196608 QUJ131280:QUJ196608 REF131280:REF196608 ROB131280:ROB196608 RXX131280:RXX196608 SHT131280:SHT196608 SRP131280:SRP196608 TBL131280:TBL196608 TLH131280:TLH196608 TVD131280:TVD196608 UEZ131280:UEZ196608 UOV131280:UOV196608 UYR131280:UYR196608 VIN131280:VIN196608 VSJ131280:VSJ196608 WCF131280:WCF196608 WMB131280:WMB196608 WVX131280:WVX196608 P196816:P262144 JL196816:JL262144 TH196816:TH262144 ADD196816:ADD262144 AMZ196816:AMZ262144 AWV196816:AWV262144 BGR196816:BGR262144 BQN196816:BQN262144 CAJ196816:CAJ262144 CKF196816:CKF262144 CUB196816:CUB262144 DDX196816:DDX262144 DNT196816:DNT262144 DXP196816:DXP262144 EHL196816:EHL262144 ERH196816:ERH262144 FBD196816:FBD262144 FKZ196816:FKZ262144 FUV196816:FUV262144 GER196816:GER262144 GON196816:GON262144 GYJ196816:GYJ262144 HIF196816:HIF262144 HSB196816:HSB262144 IBX196816:IBX262144 ILT196816:ILT262144 IVP196816:IVP262144 JFL196816:JFL262144 JPH196816:JPH262144 JZD196816:JZD262144 KIZ196816:KIZ262144 KSV196816:KSV262144 LCR196816:LCR262144 LMN196816:LMN262144 LWJ196816:LWJ262144 MGF196816:MGF262144 MQB196816:MQB262144 MZX196816:MZX262144 NJT196816:NJT262144 NTP196816:NTP262144 ODL196816:ODL262144 ONH196816:ONH262144 OXD196816:OXD262144 PGZ196816:PGZ262144 PQV196816:PQV262144 QAR196816:QAR262144 QKN196816:QKN262144 QUJ196816:QUJ262144 REF196816:REF262144 ROB196816:ROB262144 RXX196816:RXX262144 SHT196816:SHT262144 SRP196816:SRP262144 TBL196816:TBL262144 TLH196816:TLH262144 TVD196816:TVD262144 UEZ196816:UEZ262144 UOV196816:UOV262144 UYR196816:UYR262144 VIN196816:VIN262144 VSJ196816:VSJ262144 WCF196816:WCF262144 WMB196816:WMB262144 WVX196816:WVX262144 P262352:P327680 JL262352:JL327680 TH262352:TH327680 ADD262352:ADD327680 AMZ262352:AMZ327680 AWV262352:AWV327680 BGR262352:BGR327680 BQN262352:BQN327680 CAJ262352:CAJ327680 CKF262352:CKF327680 CUB262352:CUB327680 DDX262352:DDX327680 DNT262352:DNT327680 DXP262352:DXP327680 EHL262352:EHL327680 ERH262352:ERH327680 FBD262352:FBD327680 FKZ262352:FKZ327680 FUV262352:FUV327680 GER262352:GER327680 GON262352:GON327680 GYJ262352:GYJ327680 HIF262352:HIF327680 HSB262352:HSB327680 IBX262352:IBX327680 ILT262352:ILT327680 IVP262352:IVP327680 JFL262352:JFL327680 JPH262352:JPH327680 JZD262352:JZD327680 KIZ262352:KIZ327680 KSV262352:KSV327680 LCR262352:LCR327680 LMN262352:LMN327680 LWJ262352:LWJ327680 MGF262352:MGF327680 MQB262352:MQB327680 MZX262352:MZX327680 NJT262352:NJT327680 NTP262352:NTP327680 ODL262352:ODL327680 ONH262352:ONH327680 OXD262352:OXD327680 PGZ262352:PGZ327680 PQV262352:PQV327680 QAR262352:QAR327680 QKN262352:QKN327680 QUJ262352:QUJ327680 REF262352:REF327680 ROB262352:ROB327680 RXX262352:RXX327680 SHT262352:SHT327680 SRP262352:SRP327680 TBL262352:TBL327680 TLH262352:TLH327680 TVD262352:TVD327680 UEZ262352:UEZ327680 UOV262352:UOV327680 UYR262352:UYR327680 VIN262352:VIN327680 VSJ262352:VSJ327680 WCF262352:WCF327680 WMB262352:WMB327680 WVX262352:WVX327680 P327888:P393216 JL327888:JL393216 TH327888:TH393216 ADD327888:ADD393216 AMZ327888:AMZ393216 AWV327888:AWV393216 BGR327888:BGR393216 BQN327888:BQN393216 CAJ327888:CAJ393216 CKF327888:CKF393216 CUB327888:CUB393216 DDX327888:DDX393216 DNT327888:DNT393216 DXP327888:DXP393216 EHL327888:EHL393216 ERH327888:ERH393216 FBD327888:FBD393216 FKZ327888:FKZ393216 FUV327888:FUV393216 GER327888:GER393216 GON327888:GON393216 GYJ327888:GYJ393216 HIF327888:HIF393216 HSB327888:HSB393216 IBX327888:IBX393216 ILT327888:ILT393216 IVP327888:IVP393216 JFL327888:JFL393216 JPH327888:JPH393216 JZD327888:JZD393216 KIZ327888:KIZ393216 KSV327888:KSV393216 LCR327888:LCR393216 LMN327888:LMN393216 LWJ327888:LWJ393216 MGF327888:MGF393216 MQB327888:MQB393216 MZX327888:MZX393216 NJT327888:NJT393216 NTP327888:NTP393216 ODL327888:ODL393216 ONH327888:ONH393216 OXD327888:OXD393216 PGZ327888:PGZ393216 PQV327888:PQV393216 QAR327888:QAR393216 QKN327888:QKN393216 QUJ327888:QUJ393216 REF327888:REF393216 ROB327888:ROB393216 RXX327888:RXX393216 SHT327888:SHT393216 SRP327888:SRP393216 TBL327888:TBL393216 TLH327888:TLH393216 TVD327888:TVD393216 UEZ327888:UEZ393216 UOV327888:UOV393216 UYR327888:UYR393216 VIN327888:VIN393216 VSJ327888:VSJ393216 WCF327888:WCF393216 WMB327888:WMB393216 WVX327888:WVX393216 P393424:P458752 JL393424:JL458752 TH393424:TH458752 ADD393424:ADD458752 AMZ393424:AMZ458752 AWV393424:AWV458752 BGR393424:BGR458752 BQN393424:BQN458752 CAJ393424:CAJ458752 CKF393424:CKF458752 CUB393424:CUB458752 DDX393424:DDX458752 DNT393424:DNT458752 DXP393424:DXP458752 EHL393424:EHL458752 ERH393424:ERH458752 FBD393424:FBD458752 FKZ393424:FKZ458752 FUV393424:FUV458752 GER393424:GER458752 GON393424:GON458752 GYJ393424:GYJ458752 HIF393424:HIF458752 HSB393424:HSB458752 IBX393424:IBX458752 ILT393424:ILT458752 IVP393424:IVP458752 JFL393424:JFL458752 JPH393424:JPH458752 JZD393424:JZD458752 KIZ393424:KIZ458752 KSV393424:KSV458752 LCR393424:LCR458752 LMN393424:LMN458752 LWJ393424:LWJ458752 MGF393424:MGF458752 MQB393424:MQB458752 MZX393424:MZX458752 NJT393424:NJT458752 NTP393424:NTP458752 ODL393424:ODL458752 ONH393424:ONH458752 OXD393424:OXD458752 PGZ393424:PGZ458752 PQV393424:PQV458752 QAR393424:QAR458752 QKN393424:QKN458752 QUJ393424:QUJ458752 REF393424:REF458752 ROB393424:ROB458752 RXX393424:RXX458752 SHT393424:SHT458752 SRP393424:SRP458752 TBL393424:TBL458752 TLH393424:TLH458752 TVD393424:TVD458752 UEZ393424:UEZ458752 UOV393424:UOV458752 UYR393424:UYR458752 VIN393424:VIN458752 VSJ393424:VSJ458752 WCF393424:WCF458752 WMB393424:WMB458752 WVX393424:WVX458752 P458960:P524288 JL458960:JL524288 TH458960:TH524288 ADD458960:ADD524288 AMZ458960:AMZ524288 AWV458960:AWV524288 BGR458960:BGR524288 BQN458960:BQN524288 CAJ458960:CAJ524288 CKF458960:CKF524288 CUB458960:CUB524288 DDX458960:DDX524288 DNT458960:DNT524288 DXP458960:DXP524288 EHL458960:EHL524288 ERH458960:ERH524288 FBD458960:FBD524288 FKZ458960:FKZ524288 FUV458960:FUV524288 GER458960:GER524288 GON458960:GON524288 GYJ458960:GYJ524288 HIF458960:HIF524288 HSB458960:HSB524288 IBX458960:IBX524288 ILT458960:ILT524288 IVP458960:IVP524288 JFL458960:JFL524288 JPH458960:JPH524288 JZD458960:JZD524288 KIZ458960:KIZ524288 KSV458960:KSV524288 LCR458960:LCR524288 LMN458960:LMN524288 LWJ458960:LWJ524288 MGF458960:MGF524288 MQB458960:MQB524288 MZX458960:MZX524288 NJT458960:NJT524288 NTP458960:NTP524288 ODL458960:ODL524288 ONH458960:ONH524288 OXD458960:OXD524288 PGZ458960:PGZ524288 PQV458960:PQV524288 QAR458960:QAR524288 QKN458960:QKN524288 QUJ458960:QUJ524288 REF458960:REF524288 ROB458960:ROB524288 RXX458960:RXX524288 SHT458960:SHT524288 SRP458960:SRP524288 TBL458960:TBL524288 TLH458960:TLH524288 TVD458960:TVD524288 UEZ458960:UEZ524288 UOV458960:UOV524288 UYR458960:UYR524288 VIN458960:VIN524288 VSJ458960:VSJ524288 WCF458960:WCF524288 WMB458960:WMB524288 WVX458960:WVX524288 P524496:P589824 JL524496:JL589824 TH524496:TH589824 ADD524496:ADD589824 AMZ524496:AMZ589824 AWV524496:AWV589824 BGR524496:BGR589824 BQN524496:BQN589824 CAJ524496:CAJ589824 CKF524496:CKF589824 CUB524496:CUB589824 DDX524496:DDX589824 DNT524496:DNT589824 DXP524496:DXP589824 EHL524496:EHL589824 ERH524496:ERH589824 FBD524496:FBD589824 FKZ524496:FKZ589824 FUV524496:FUV589824 GER524496:GER589824 GON524496:GON589824 GYJ524496:GYJ589824 HIF524496:HIF589824 HSB524496:HSB589824 IBX524496:IBX589824 ILT524496:ILT589824 IVP524496:IVP589824 JFL524496:JFL589824 JPH524496:JPH589824 JZD524496:JZD589824 KIZ524496:KIZ589824 KSV524496:KSV589824 LCR524496:LCR589824 LMN524496:LMN589824 LWJ524496:LWJ589824 MGF524496:MGF589824 MQB524496:MQB589824 MZX524496:MZX589824 NJT524496:NJT589824 NTP524496:NTP589824 ODL524496:ODL589824 ONH524496:ONH589824 OXD524496:OXD589824 PGZ524496:PGZ589824 PQV524496:PQV589824 QAR524496:QAR589824 QKN524496:QKN589824 QUJ524496:QUJ589824 REF524496:REF589824 ROB524496:ROB589824 RXX524496:RXX589824 SHT524496:SHT589824 SRP524496:SRP589824 TBL524496:TBL589824 TLH524496:TLH589824 TVD524496:TVD589824 UEZ524496:UEZ589824 UOV524496:UOV589824 UYR524496:UYR589824 VIN524496:VIN589824 VSJ524496:VSJ589824 WCF524496:WCF589824 WMB524496:WMB589824 WVX524496:WVX589824 P590032:P655360 JL590032:JL655360 TH590032:TH655360 ADD590032:ADD655360 AMZ590032:AMZ655360 AWV590032:AWV655360 BGR590032:BGR655360 BQN590032:BQN655360 CAJ590032:CAJ655360 CKF590032:CKF655360 CUB590032:CUB655360 DDX590032:DDX655360 DNT590032:DNT655360 DXP590032:DXP655360 EHL590032:EHL655360 ERH590032:ERH655360 FBD590032:FBD655360 FKZ590032:FKZ655360 FUV590032:FUV655360 GER590032:GER655360 GON590032:GON655360 GYJ590032:GYJ655360 HIF590032:HIF655360 HSB590032:HSB655360 IBX590032:IBX655360 ILT590032:ILT655360 IVP590032:IVP655360 JFL590032:JFL655360 JPH590032:JPH655360 JZD590032:JZD655360 KIZ590032:KIZ655360 KSV590032:KSV655360 LCR590032:LCR655360 LMN590032:LMN655360 LWJ590032:LWJ655360 MGF590032:MGF655360 MQB590032:MQB655360 MZX590032:MZX655360 NJT590032:NJT655360 NTP590032:NTP655360 ODL590032:ODL655360 ONH590032:ONH655360 OXD590032:OXD655360 PGZ590032:PGZ655360 PQV590032:PQV655360 QAR590032:QAR655360 QKN590032:QKN655360 QUJ590032:QUJ655360 REF590032:REF655360 ROB590032:ROB655360 RXX590032:RXX655360 SHT590032:SHT655360 SRP590032:SRP655360 TBL590032:TBL655360 TLH590032:TLH655360 TVD590032:TVD655360 UEZ590032:UEZ655360 UOV590032:UOV655360 UYR590032:UYR655360 VIN590032:VIN655360 VSJ590032:VSJ655360 WCF590032:WCF655360 WMB590032:WMB655360 WVX590032:WVX655360 P655568:P720896 JL655568:JL720896 TH655568:TH720896 ADD655568:ADD720896 AMZ655568:AMZ720896 AWV655568:AWV720896 BGR655568:BGR720896 BQN655568:BQN720896 CAJ655568:CAJ720896 CKF655568:CKF720896 CUB655568:CUB720896 DDX655568:DDX720896 DNT655568:DNT720896 DXP655568:DXP720896 EHL655568:EHL720896 ERH655568:ERH720896 FBD655568:FBD720896 FKZ655568:FKZ720896 FUV655568:FUV720896 GER655568:GER720896 GON655568:GON720896 GYJ655568:GYJ720896 HIF655568:HIF720896 HSB655568:HSB720896 IBX655568:IBX720896 ILT655568:ILT720896 IVP655568:IVP720896 JFL655568:JFL720896 JPH655568:JPH720896 JZD655568:JZD720896 KIZ655568:KIZ720896 KSV655568:KSV720896 LCR655568:LCR720896 LMN655568:LMN720896 LWJ655568:LWJ720896 MGF655568:MGF720896 MQB655568:MQB720896 MZX655568:MZX720896 NJT655568:NJT720896 NTP655568:NTP720896 ODL655568:ODL720896 ONH655568:ONH720896 OXD655568:OXD720896 PGZ655568:PGZ720896 PQV655568:PQV720896 QAR655568:QAR720896 QKN655568:QKN720896 QUJ655568:QUJ720896 REF655568:REF720896 ROB655568:ROB720896 RXX655568:RXX720896 SHT655568:SHT720896 SRP655568:SRP720896 TBL655568:TBL720896 TLH655568:TLH720896 TVD655568:TVD720896 UEZ655568:UEZ720896 UOV655568:UOV720896 UYR655568:UYR720896 VIN655568:VIN720896 VSJ655568:VSJ720896 WCF655568:WCF720896 WMB655568:WMB720896 WVX655568:WVX720896 P721104:P786432 JL721104:JL786432 TH721104:TH786432 ADD721104:ADD786432 AMZ721104:AMZ786432 AWV721104:AWV786432 BGR721104:BGR786432 BQN721104:BQN786432 CAJ721104:CAJ786432 CKF721104:CKF786432 CUB721104:CUB786432 DDX721104:DDX786432 DNT721104:DNT786432 DXP721104:DXP786432 EHL721104:EHL786432 ERH721104:ERH786432 FBD721104:FBD786432 FKZ721104:FKZ786432 FUV721104:FUV786432 GER721104:GER786432 GON721104:GON786432 GYJ721104:GYJ786432 HIF721104:HIF786432 HSB721104:HSB786432 IBX721104:IBX786432 ILT721104:ILT786432 IVP721104:IVP786432 JFL721104:JFL786432 JPH721104:JPH786432 JZD721104:JZD786432 KIZ721104:KIZ786432 KSV721104:KSV786432 LCR721104:LCR786432 LMN721104:LMN786432 LWJ721104:LWJ786432 MGF721104:MGF786432 MQB721104:MQB786432 MZX721104:MZX786432 NJT721104:NJT786432 NTP721104:NTP786432 ODL721104:ODL786432 ONH721104:ONH786432 OXD721104:OXD786432 PGZ721104:PGZ786432 PQV721104:PQV786432 QAR721104:QAR786432 QKN721104:QKN786432 QUJ721104:QUJ786432 REF721104:REF786432 ROB721104:ROB786432 RXX721104:RXX786432 SHT721104:SHT786432 SRP721104:SRP786432 TBL721104:TBL786432 TLH721104:TLH786432 TVD721104:TVD786432 UEZ721104:UEZ786432 UOV721104:UOV786432 UYR721104:UYR786432 VIN721104:VIN786432 VSJ721104:VSJ786432 WCF721104:WCF786432 WMB721104:WMB786432 WVX721104:WVX786432 P786640:P851968 JL786640:JL851968 TH786640:TH851968 ADD786640:ADD851968 AMZ786640:AMZ851968 AWV786640:AWV851968 BGR786640:BGR851968 BQN786640:BQN851968 CAJ786640:CAJ851968 CKF786640:CKF851968 CUB786640:CUB851968 DDX786640:DDX851968 DNT786640:DNT851968 DXP786640:DXP851968 EHL786640:EHL851968 ERH786640:ERH851968 FBD786640:FBD851968 FKZ786640:FKZ851968 FUV786640:FUV851968 GER786640:GER851968 GON786640:GON851968 GYJ786640:GYJ851968 HIF786640:HIF851968 HSB786640:HSB851968 IBX786640:IBX851968 ILT786640:ILT851968 IVP786640:IVP851968 JFL786640:JFL851968 JPH786640:JPH851968 JZD786640:JZD851968 KIZ786640:KIZ851968 KSV786640:KSV851968 LCR786640:LCR851968 LMN786640:LMN851968 LWJ786640:LWJ851968 MGF786640:MGF851968 MQB786640:MQB851968 MZX786640:MZX851968 NJT786640:NJT851968 NTP786640:NTP851968 ODL786640:ODL851968 ONH786640:ONH851968 OXD786640:OXD851968 PGZ786640:PGZ851968 PQV786640:PQV851968 QAR786640:QAR851968 QKN786640:QKN851968 QUJ786640:QUJ851968 REF786640:REF851968 ROB786640:ROB851968 RXX786640:RXX851968 SHT786640:SHT851968 SRP786640:SRP851968 TBL786640:TBL851968 TLH786640:TLH851968 TVD786640:TVD851968 UEZ786640:UEZ851968 UOV786640:UOV851968 UYR786640:UYR851968 VIN786640:VIN851968 VSJ786640:VSJ851968 WCF786640:WCF851968 WMB786640:WMB851968 WVX786640:WVX851968 P852176:P917504 JL852176:JL917504 TH852176:TH917504 ADD852176:ADD917504 AMZ852176:AMZ917504 AWV852176:AWV917504 BGR852176:BGR917504 BQN852176:BQN917504 CAJ852176:CAJ917504 CKF852176:CKF917504 CUB852176:CUB917504 DDX852176:DDX917504 DNT852176:DNT917504 DXP852176:DXP917504 EHL852176:EHL917504 ERH852176:ERH917504 FBD852176:FBD917504 FKZ852176:FKZ917504 FUV852176:FUV917504 GER852176:GER917504 GON852176:GON917504 GYJ852176:GYJ917504 HIF852176:HIF917504 HSB852176:HSB917504 IBX852176:IBX917504 ILT852176:ILT917504 IVP852176:IVP917504 JFL852176:JFL917504 JPH852176:JPH917504 JZD852176:JZD917504 KIZ852176:KIZ917504 KSV852176:KSV917504 LCR852176:LCR917504 LMN852176:LMN917504 LWJ852176:LWJ917504 MGF852176:MGF917504 MQB852176:MQB917504 MZX852176:MZX917504 NJT852176:NJT917504 NTP852176:NTP917504 ODL852176:ODL917504 ONH852176:ONH917504 OXD852176:OXD917504 PGZ852176:PGZ917504 PQV852176:PQV917504 QAR852176:QAR917504 QKN852176:QKN917504 QUJ852176:QUJ917504 REF852176:REF917504 ROB852176:ROB917504 RXX852176:RXX917504 SHT852176:SHT917504 SRP852176:SRP917504 TBL852176:TBL917504 TLH852176:TLH917504 TVD852176:TVD917504 UEZ852176:UEZ917504 UOV852176:UOV917504 UYR852176:UYR917504 VIN852176:VIN917504 VSJ852176:VSJ917504 WCF852176:WCF917504 WMB852176:WMB917504 WVX852176:WVX917504 P917712:P983040 JL917712:JL983040 TH917712:TH983040 ADD917712:ADD983040 AMZ917712:AMZ983040 AWV917712:AWV983040 BGR917712:BGR983040 BQN917712:BQN983040 CAJ917712:CAJ983040 CKF917712:CKF983040 CUB917712:CUB983040 DDX917712:DDX983040 DNT917712:DNT983040 DXP917712:DXP983040 EHL917712:EHL983040 ERH917712:ERH983040 FBD917712:FBD983040 FKZ917712:FKZ983040 FUV917712:FUV983040 GER917712:GER983040 GON917712:GON983040 GYJ917712:GYJ983040 HIF917712:HIF983040 HSB917712:HSB983040 IBX917712:IBX983040 ILT917712:ILT983040 IVP917712:IVP983040 JFL917712:JFL983040 JPH917712:JPH983040 JZD917712:JZD983040 KIZ917712:KIZ983040 KSV917712:KSV983040 LCR917712:LCR983040 LMN917712:LMN983040 LWJ917712:LWJ983040 MGF917712:MGF983040 MQB917712:MQB983040 MZX917712:MZX983040 NJT917712:NJT983040 NTP917712:NTP983040 ODL917712:ODL983040 ONH917712:ONH983040 OXD917712:OXD983040 PGZ917712:PGZ983040 PQV917712:PQV983040 QAR917712:QAR983040 QKN917712:QKN983040 QUJ917712:QUJ983040 REF917712:REF983040 ROB917712:ROB983040 RXX917712:RXX983040 SHT917712:SHT983040 SRP917712:SRP983040 TBL917712:TBL983040 TLH917712:TLH983040 TVD917712:TVD983040 UEZ917712:UEZ983040 UOV917712:UOV983040 UYR917712:UYR983040 VIN917712:VIN983040 VSJ917712:VSJ983040 WCF917712:WCF983040 WMB917712:WMB983040 WVX917712:WVX983040 P983248:P1048576 JL983248:JL1048576 TH983248:TH1048576 ADD983248:ADD1048576 AMZ983248:AMZ1048576 AWV983248:AWV1048576 BGR983248:BGR1048576 BQN983248:BQN1048576 CAJ983248:CAJ1048576 CKF983248:CKF1048576 CUB983248:CUB1048576 DDX983248:DDX1048576 DNT983248:DNT1048576 DXP983248:DXP1048576 EHL983248:EHL1048576 ERH983248:ERH1048576 FBD983248:FBD1048576 FKZ983248:FKZ1048576 FUV983248:FUV1048576 GER983248:GER1048576 GON983248:GON1048576 GYJ983248:GYJ1048576 HIF983248:HIF1048576 HSB983248:HSB1048576 IBX983248:IBX1048576 ILT983248:ILT1048576 IVP983248:IVP1048576 JFL983248:JFL1048576 JPH983248:JPH1048576 JZD983248:JZD1048576 KIZ983248:KIZ1048576 KSV983248:KSV1048576 LCR983248:LCR1048576 LMN983248:LMN1048576 LWJ983248:LWJ1048576 MGF983248:MGF1048576 MQB983248:MQB1048576 MZX983248:MZX1048576 NJT983248:NJT1048576 NTP983248:NTP1048576 ODL983248:ODL1048576 ONH983248:ONH1048576 OXD983248:OXD1048576 PGZ983248:PGZ1048576 PQV983248:PQV1048576 QAR983248:QAR1048576 QKN983248:QKN1048576 QUJ983248:QUJ1048576 REF983248:REF1048576 ROB983248:ROB1048576 RXX983248:RXX1048576 SHT983248:SHT1048576 SRP983248:SRP1048576 TBL983248:TBL1048576 TLH983248:TLH1048576 TVD983248:TVD1048576 UEZ983248:UEZ1048576 UOV983248:UOV1048576 UYR983248:UYR1048576 VIN983248:VIN1048576 VSJ983248:VSJ1048576 WCF983248:WCF1048576 WMB983248:WMB1048576 WVX983248:WVX1048576 U208:U65536 JQ208:JQ65536 TM208:TM65536 ADI208:ADI65536 ANE208:ANE65536 AXA208:AXA65536 BGW208:BGW65536 BQS208:BQS65536 CAO208:CAO65536 CKK208:CKK65536 CUG208:CUG65536 DEC208:DEC65536 DNY208:DNY65536 DXU208:DXU65536 EHQ208:EHQ65536 ERM208:ERM65536 FBI208:FBI65536 FLE208:FLE65536 FVA208:FVA65536 GEW208:GEW65536 GOS208:GOS65536 GYO208:GYO65536 HIK208:HIK65536 HSG208:HSG65536 ICC208:ICC65536 ILY208:ILY65536 IVU208:IVU65536 JFQ208:JFQ65536 JPM208:JPM65536 JZI208:JZI65536 KJE208:KJE65536 KTA208:KTA65536 LCW208:LCW65536 LMS208:LMS65536 LWO208:LWO65536 MGK208:MGK65536 MQG208:MQG65536 NAC208:NAC65536 NJY208:NJY65536 NTU208:NTU65536 ODQ208:ODQ65536 ONM208:ONM65536 OXI208:OXI65536 PHE208:PHE65536 PRA208:PRA65536 QAW208:QAW65536 QKS208:QKS65536 QUO208:QUO65536 REK208:REK65536 ROG208:ROG65536 RYC208:RYC65536 SHY208:SHY65536 SRU208:SRU65536 TBQ208:TBQ65536 TLM208:TLM65536 TVI208:TVI65536 UFE208:UFE65536 UPA208:UPA65536 UYW208:UYW65536 VIS208:VIS65536 VSO208:VSO65536 WCK208:WCK65536 WMG208:WMG65536 WWC208:WWC65536 U65744:U131072 JQ65744:JQ131072 TM65744:TM131072 ADI65744:ADI131072 ANE65744:ANE131072 AXA65744:AXA131072 BGW65744:BGW131072 BQS65744:BQS131072 CAO65744:CAO131072 CKK65744:CKK131072 CUG65744:CUG131072 DEC65744:DEC131072 DNY65744:DNY131072 DXU65744:DXU131072 EHQ65744:EHQ131072 ERM65744:ERM131072 FBI65744:FBI131072 FLE65744:FLE131072 FVA65744:FVA131072 GEW65744:GEW131072 GOS65744:GOS131072 GYO65744:GYO131072 HIK65744:HIK131072 HSG65744:HSG131072 ICC65744:ICC131072 ILY65744:ILY131072 IVU65744:IVU131072 JFQ65744:JFQ131072 JPM65744:JPM131072 JZI65744:JZI131072 KJE65744:KJE131072 KTA65744:KTA131072 LCW65744:LCW131072 LMS65744:LMS131072 LWO65744:LWO131072 MGK65744:MGK131072 MQG65744:MQG131072 NAC65744:NAC131072 NJY65744:NJY131072 NTU65744:NTU131072 ODQ65744:ODQ131072 ONM65744:ONM131072 OXI65744:OXI131072 PHE65744:PHE131072 PRA65744:PRA131072 QAW65744:QAW131072 QKS65744:QKS131072 QUO65744:QUO131072 REK65744:REK131072 ROG65744:ROG131072 RYC65744:RYC131072 SHY65744:SHY131072 SRU65744:SRU131072 TBQ65744:TBQ131072 TLM65744:TLM131072 TVI65744:TVI131072 UFE65744:UFE131072 UPA65744:UPA131072 UYW65744:UYW131072 VIS65744:VIS131072 VSO65744:VSO131072 WCK65744:WCK131072 WMG65744:WMG131072 WWC65744:WWC131072 U131280:U196608 JQ131280:JQ196608 TM131280:TM196608 ADI131280:ADI196608 ANE131280:ANE196608 AXA131280:AXA196608 BGW131280:BGW196608 BQS131280:BQS196608 CAO131280:CAO196608 CKK131280:CKK196608 CUG131280:CUG196608 DEC131280:DEC196608 DNY131280:DNY196608 DXU131280:DXU196608 EHQ131280:EHQ196608 ERM131280:ERM196608 FBI131280:FBI196608 FLE131280:FLE196608 FVA131280:FVA196608 GEW131280:GEW196608 GOS131280:GOS196608 GYO131280:GYO196608 HIK131280:HIK196608 HSG131280:HSG196608 ICC131280:ICC196608 ILY131280:ILY196608 IVU131280:IVU196608 JFQ131280:JFQ196608 JPM131280:JPM196608 JZI131280:JZI196608 KJE131280:KJE196608 KTA131280:KTA196608 LCW131280:LCW196608 LMS131280:LMS196608 LWO131280:LWO196608 MGK131280:MGK196608 MQG131280:MQG196608 NAC131280:NAC196608 NJY131280:NJY196608 NTU131280:NTU196608 ODQ131280:ODQ196608 ONM131280:ONM196608 OXI131280:OXI196608 PHE131280:PHE196608 PRA131280:PRA196608 QAW131280:QAW196608 QKS131280:QKS196608 QUO131280:QUO196608 REK131280:REK196608 ROG131280:ROG196608 RYC131280:RYC196608 SHY131280:SHY196608 SRU131280:SRU196608 TBQ131280:TBQ196608 TLM131280:TLM196608 TVI131280:TVI196608 UFE131280:UFE196608 UPA131280:UPA196608 UYW131280:UYW196608 VIS131280:VIS196608 VSO131280:VSO196608 WCK131280:WCK196608 WMG131280:WMG196608 WWC131280:WWC196608 U196816:U262144 JQ196816:JQ262144 TM196816:TM262144 ADI196816:ADI262144 ANE196816:ANE262144 AXA196816:AXA262144 BGW196816:BGW262144 BQS196816:BQS262144 CAO196816:CAO262144 CKK196816:CKK262144 CUG196816:CUG262144 DEC196816:DEC262144 DNY196816:DNY262144 DXU196816:DXU262144 EHQ196816:EHQ262144 ERM196816:ERM262144 FBI196816:FBI262144 FLE196816:FLE262144 FVA196816:FVA262144 GEW196816:GEW262144 GOS196816:GOS262144 GYO196816:GYO262144 HIK196816:HIK262144 HSG196816:HSG262144 ICC196816:ICC262144 ILY196816:ILY262144 IVU196816:IVU262144 JFQ196816:JFQ262144 JPM196816:JPM262144 JZI196816:JZI262144 KJE196816:KJE262144 KTA196816:KTA262144 LCW196816:LCW262144 LMS196816:LMS262144 LWO196816:LWO262144 MGK196816:MGK262144 MQG196816:MQG262144 NAC196816:NAC262144 NJY196816:NJY262144 NTU196816:NTU262144 ODQ196816:ODQ262144 ONM196816:ONM262144 OXI196816:OXI262144 PHE196816:PHE262144 PRA196816:PRA262144 QAW196816:QAW262144 QKS196816:QKS262144 QUO196816:QUO262144 REK196816:REK262144 ROG196816:ROG262144 RYC196816:RYC262144 SHY196816:SHY262144 SRU196816:SRU262144 TBQ196816:TBQ262144 TLM196816:TLM262144 TVI196816:TVI262144 UFE196816:UFE262144 UPA196816:UPA262144 UYW196816:UYW262144 VIS196816:VIS262144 VSO196816:VSO262144 WCK196816:WCK262144 WMG196816:WMG262144 WWC196816:WWC262144 U262352:U327680 JQ262352:JQ327680 TM262352:TM327680 ADI262352:ADI327680 ANE262352:ANE327680 AXA262352:AXA327680 BGW262352:BGW327680 BQS262352:BQS327680 CAO262352:CAO327680 CKK262352:CKK327680 CUG262352:CUG327680 DEC262352:DEC327680 DNY262352:DNY327680 DXU262352:DXU327680 EHQ262352:EHQ327680 ERM262352:ERM327680 FBI262352:FBI327680 FLE262352:FLE327680 FVA262352:FVA327680 GEW262352:GEW327680 GOS262352:GOS327680 GYO262352:GYO327680 HIK262352:HIK327680 HSG262352:HSG327680 ICC262352:ICC327680 ILY262352:ILY327680 IVU262352:IVU327680 JFQ262352:JFQ327680 JPM262352:JPM327680 JZI262352:JZI327680 KJE262352:KJE327680 KTA262352:KTA327680 LCW262352:LCW327680 LMS262352:LMS327680 LWO262352:LWO327680 MGK262352:MGK327680 MQG262352:MQG327680 NAC262352:NAC327680 NJY262352:NJY327680 NTU262352:NTU327680 ODQ262352:ODQ327680 ONM262352:ONM327680 OXI262352:OXI327680 PHE262352:PHE327680 PRA262352:PRA327680 QAW262352:QAW327680 QKS262352:QKS327680 QUO262352:QUO327680 REK262352:REK327680 ROG262352:ROG327680 RYC262352:RYC327680 SHY262352:SHY327680 SRU262352:SRU327680 TBQ262352:TBQ327680 TLM262352:TLM327680 TVI262352:TVI327680 UFE262352:UFE327680 UPA262352:UPA327680 UYW262352:UYW327680 VIS262352:VIS327680 VSO262352:VSO327680 WCK262352:WCK327680 WMG262352:WMG327680 WWC262352:WWC327680 U327888:U393216 JQ327888:JQ393216 TM327888:TM393216 ADI327888:ADI393216 ANE327888:ANE393216 AXA327888:AXA393216 BGW327888:BGW393216 BQS327888:BQS393216 CAO327888:CAO393216 CKK327888:CKK393216 CUG327888:CUG393216 DEC327888:DEC393216 DNY327888:DNY393216 DXU327888:DXU393216 EHQ327888:EHQ393216 ERM327888:ERM393216 FBI327888:FBI393216 FLE327888:FLE393216 FVA327888:FVA393216 GEW327888:GEW393216 GOS327888:GOS393216 GYO327888:GYO393216 HIK327888:HIK393216 HSG327888:HSG393216 ICC327888:ICC393216 ILY327888:ILY393216 IVU327888:IVU393216 JFQ327888:JFQ393216 JPM327888:JPM393216 JZI327888:JZI393216 KJE327888:KJE393216 KTA327888:KTA393216 LCW327888:LCW393216 LMS327888:LMS393216 LWO327888:LWO393216 MGK327888:MGK393216 MQG327888:MQG393216 NAC327888:NAC393216 NJY327888:NJY393216 NTU327888:NTU393216 ODQ327888:ODQ393216 ONM327888:ONM393216 OXI327888:OXI393216 PHE327888:PHE393216 PRA327888:PRA393216 QAW327888:QAW393216 QKS327888:QKS393216 QUO327888:QUO393216 REK327888:REK393216 ROG327888:ROG393216 RYC327888:RYC393216 SHY327888:SHY393216 SRU327888:SRU393216 TBQ327888:TBQ393216 TLM327888:TLM393216 TVI327888:TVI393216 UFE327888:UFE393216 UPA327888:UPA393216 UYW327888:UYW393216 VIS327888:VIS393216 VSO327888:VSO393216 WCK327888:WCK393216 WMG327888:WMG393216 WWC327888:WWC393216 U393424:U458752 JQ393424:JQ458752 TM393424:TM458752 ADI393424:ADI458752 ANE393424:ANE458752 AXA393424:AXA458752 BGW393424:BGW458752 BQS393424:BQS458752 CAO393424:CAO458752 CKK393424:CKK458752 CUG393424:CUG458752 DEC393424:DEC458752 DNY393424:DNY458752 DXU393424:DXU458752 EHQ393424:EHQ458752 ERM393424:ERM458752 FBI393424:FBI458752 FLE393424:FLE458752 FVA393424:FVA458752 GEW393424:GEW458752 GOS393424:GOS458752 GYO393424:GYO458752 HIK393424:HIK458752 HSG393424:HSG458752 ICC393424:ICC458752 ILY393424:ILY458752 IVU393424:IVU458752 JFQ393424:JFQ458752 JPM393424:JPM458752 JZI393424:JZI458752 KJE393424:KJE458752 KTA393424:KTA458752 LCW393424:LCW458752 LMS393424:LMS458752 LWO393424:LWO458752 MGK393424:MGK458752 MQG393424:MQG458752 NAC393424:NAC458752 NJY393424:NJY458752 NTU393424:NTU458752 ODQ393424:ODQ458752 ONM393424:ONM458752 OXI393424:OXI458752 PHE393424:PHE458752 PRA393424:PRA458752 QAW393424:QAW458752 QKS393424:QKS458752 QUO393424:QUO458752 REK393424:REK458752 ROG393424:ROG458752 RYC393424:RYC458752 SHY393424:SHY458752 SRU393424:SRU458752 TBQ393424:TBQ458752 TLM393424:TLM458752 TVI393424:TVI458752 UFE393424:UFE458752 UPA393424:UPA458752 UYW393424:UYW458752 VIS393424:VIS458752 VSO393424:VSO458752 WCK393424:WCK458752 WMG393424:WMG458752 WWC393424:WWC458752 U458960:U524288 JQ458960:JQ524288 TM458960:TM524288 ADI458960:ADI524288 ANE458960:ANE524288 AXA458960:AXA524288 BGW458960:BGW524288 BQS458960:BQS524288 CAO458960:CAO524288 CKK458960:CKK524288 CUG458960:CUG524288 DEC458960:DEC524288 DNY458960:DNY524288 DXU458960:DXU524288 EHQ458960:EHQ524288 ERM458960:ERM524288 FBI458960:FBI524288 FLE458960:FLE524288 FVA458960:FVA524288 GEW458960:GEW524288 GOS458960:GOS524288 GYO458960:GYO524288 HIK458960:HIK524288 HSG458960:HSG524288 ICC458960:ICC524288 ILY458960:ILY524288 IVU458960:IVU524288 JFQ458960:JFQ524288 JPM458960:JPM524288 JZI458960:JZI524288 KJE458960:KJE524288 KTA458960:KTA524288 LCW458960:LCW524288 LMS458960:LMS524288 LWO458960:LWO524288 MGK458960:MGK524288 MQG458960:MQG524288 NAC458960:NAC524288 NJY458960:NJY524288 NTU458960:NTU524288 ODQ458960:ODQ524288 ONM458960:ONM524288 OXI458960:OXI524288 PHE458960:PHE524288 PRA458960:PRA524288 QAW458960:QAW524288 QKS458960:QKS524288 QUO458960:QUO524288 REK458960:REK524288 ROG458960:ROG524288 RYC458960:RYC524288 SHY458960:SHY524288 SRU458960:SRU524288 TBQ458960:TBQ524288 TLM458960:TLM524288 TVI458960:TVI524288 UFE458960:UFE524288 UPA458960:UPA524288 UYW458960:UYW524288 VIS458960:VIS524288 VSO458960:VSO524288 WCK458960:WCK524288 WMG458960:WMG524288 WWC458960:WWC524288 U524496:U589824 JQ524496:JQ589824 TM524496:TM589824 ADI524496:ADI589824 ANE524496:ANE589824 AXA524496:AXA589824 BGW524496:BGW589824 BQS524496:BQS589824 CAO524496:CAO589824 CKK524496:CKK589824 CUG524496:CUG589824 DEC524496:DEC589824 DNY524496:DNY589824 DXU524496:DXU589824 EHQ524496:EHQ589824 ERM524496:ERM589824 FBI524496:FBI589824 FLE524496:FLE589824 FVA524496:FVA589824 GEW524496:GEW589824 GOS524496:GOS589824 GYO524496:GYO589824 HIK524496:HIK589824 HSG524496:HSG589824 ICC524496:ICC589824 ILY524496:ILY589824 IVU524496:IVU589824 JFQ524496:JFQ589824 JPM524496:JPM589824 JZI524496:JZI589824 KJE524496:KJE589824 KTA524496:KTA589824 LCW524496:LCW589824 LMS524496:LMS589824 LWO524496:LWO589824 MGK524496:MGK589824 MQG524496:MQG589824 NAC524496:NAC589824 NJY524496:NJY589824 NTU524496:NTU589824 ODQ524496:ODQ589824 ONM524496:ONM589824 OXI524496:OXI589824 PHE524496:PHE589824 PRA524496:PRA589824 QAW524496:QAW589824 QKS524496:QKS589824 QUO524496:QUO589824 REK524496:REK589824 ROG524496:ROG589824 RYC524496:RYC589824 SHY524496:SHY589824 SRU524496:SRU589824 TBQ524496:TBQ589824 TLM524496:TLM589824 TVI524496:TVI589824 UFE524496:UFE589824 UPA524496:UPA589824 UYW524496:UYW589824 VIS524496:VIS589824 VSO524496:VSO589824 WCK524496:WCK589824 WMG524496:WMG589824 WWC524496:WWC589824 U590032:U655360 JQ590032:JQ655360 TM590032:TM655360 ADI590032:ADI655360 ANE590032:ANE655360 AXA590032:AXA655360 BGW590032:BGW655360 BQS590032:BQS655360 CAO590032:CAO655360 CKK590032:CKK655360 CUG590032:CUG655360 DEC590032:DEC655360 DNY590032:DNY655360 DXU590032:DXU655360 EHQ590032:EHQ655360 ERM590032:ERM655360 FBI590032:FBI655360 FLE590032:FLE655360 FVA590032:FVA655360 GEW590032:GEW655360 GOS590032:GOS655360 GYO590032:GYO655360 HIK590032:HIK655360 HSG590032:HSG655360 ICC590032:ICC655360 ILY590032:ILY655360 IVU590032:IVU655360 JFQ590032:JFQ655360 JPM590032:JPM655360 JZI590032:JZI655360 KJE590032:KJE655360 KTA590032:KTA655360 LCW590032:LCW655360 LMS590032:LMS655360 LWO590032:LWO655360 MGK590032:MGK655360 MQG590032:MQG655360 NAC590032:NAC655360 NJY590032:NJY655360 NTU590032:NTU655360 ODQ590032:ODQ655360 ONM590032:ONM655360 OXI590032:OXI655360 PHE590032:PHE655360 PRA590032:PRA655360 QAW590032:QAW655360 QKS590032:QKS655360 QUO590032:QUO655360 REK590032:REK655360 ROG590032:ROG655360 RYC590032:RYC655360 SHY590032:SHY655360 SRU590032:SRU655360 TBQ590032:TBQ655360 TLM590032:TLM655360 TVI590032:TVI655360 UFE590032:UFE655360 UPA590032:UPA655360 UYW590032:UYW655360 VIS590032:VIS655360 VSO590032:VSO655360 WCK590032:WCK655360 WMG590032:WMG655360 WWC590032:WWC655360 U655568:U720896 JQ655568:JQ720896 TM655568:TM720896 ADI655568:ADI720896 ANE655568:ANE720896 AXA655568:AXA720896 BGW655568:BGW720896 BQS655568:BQS720896 CAO655568:CAO720896 CKK655568:CKK720896 CUG655568:CUG720896 DEC655568:DEC720896 DNY655568:DNY720896 DXU655568:DXU720896 EHQ655568:EHQ720896 ERM655568:ERM720896 FBI655568:FBI720896 FLE655568:FLE720896 FVA655568:FVA720896 GEW655568:GEW720896 GOS655568:GOS720896 GYO655568:GYO720896 HIK655568:HIK720896 HSG655568:HSG720896 ICC655568:ICC720896 ILY655568:ILY720896 IVU655568:IVU720896 JFQ655568:JFQ720896 JPM655568:JPM720896 JZI655568:JZI720896 KJE655568:KJE720896 KTA655568:KTA720896 LCW655568:LCW720896 LMS655568:LMS720896 LWO655568:LWO720896 MGK655568:MGK720896 MQG655568:MQG720896 NAC655568:NAC720896 NJY655568:NJY720896 NTU655568:NTU720896 ODQ655568:ODQ720896 ONM655568:ONM720896 OXI655568:OXI720896 PHE655568:PHE720896 PRA655568:PRA720896 QAW655568:QAW720896 QKS655568:QKS720896 QUO655568:QUO720896 REK655568:REK720896 ROG655568:ROG720896 RYC655568:RYC720896 SHY655568:SHY720896 SRU655568:SRU720896 TBQ655568:TBQ720896 TLM655568:TLM720896 TVI655568:TVI720896 UFE655568:UFE720896 UPA655568:UPA720896 UYW655568:UYW720896 VIS655568:VIS720896 VSO655568:VSO720896 WCK655568:WCK720896 WMG655568:WMG720896 WWC655568:WWC720896 U721104:U786432 JQ721104:JQ786432 TM721104:TM786432 ADI721104:ADI786432 ANE721104:ANE786432 AXA721104:AXA786432 BGW721104:BGW786432 BQS721104:BQS786432 CAO721104:CAO786432 CKK721104:CKK786432 CUG721104:CUG786432 DEC721104:DEC786432 DNY721104:DNY786432 DXU721104:DXU786432 EHQ721104:EHQ786432 ERM721104:ERM786432 FBI721104:FBI786432 FLE721104:FLE786432 FVA721104:FVA786432 GEW721104:GEW786432 GOS721104:GOS786432 GYO721104:GYO786432 HIK721104:HIK786432 HSG721104:HSG786432 ICC721104:ICC786432 ILY721104:ILY786432 IVU721104:IVU786432 JFQ721104:JFQ786432 JPM721104:JPM786432 JZI721104:JZI786432 KJE721104:KJE786432 KTA721104:KTA786432 LCW721104:LCW786432 LMS721104:LMS786432 LWO721104:LWO786432 MGK721104:MGK786432 MQG721104:MQG786432 NAC721104:NAC786432 NJY721104:NJY786432 NTU721104:NTU786432 ODQ721104:ODQ786432 ONM721104:ONM786432 OXI721104:OXI786432 PHE721104:PHE786432 PRA721104:PRA786432 QAW721104:QAW786432 QKS721104:QKS786432 QUO721104:QUO786432 REK721104:REK786432 ROG721104:ROG786432 RYC721104:RYC786432 SHY721104:SHY786432 SRU721104:SRU786432 TBQ721104:TBQ786432 TLM721104:TLM786432 TVI721104:TVI786432 UFE721104:UFE786432 UPA721104:UPA786432 UYW721104:UYW786432 VIS721104:VIS786432 VSO721104:VSO786432 WCK721104:WCK786432 WMG721104:WMG786432 WWC721104:WWC786432 U786640:U851968 JQ786640:JQ851968 TM786640:TM851968 ADI786640:ADI851968 ANE786640:ANE851968 AXA786640:AXA851968 BGW786640:BGW851968 BQS786640:BQS851968 CAO786640:CAO851968 CKK786640:CKK851968 CUG786640:CUG851968 DEC786640:DEC851968 DNY786640:DNY851968 DXU786640:DXU851968 EHQ786640:EHQ851968 ERM786640:ERM851968 FBI786640:FBI851968 FLE786640:FLE851968 FVA786640:FVA851968 GEW786640:GEW851968 GOS786640:GOS851968 GYO786640:GYO851968 HIK786640:HIK851968 HSG786640:HSG851968 ICC786640:ICC851968 ILY786640:ILY851968 IVU786640:IVU851968 JFQ786640:JFQ851968 JPM786640:JPM851968 JZI786640:JZI851968 KJE786640:KJE851968 KTA786640:KTA851968 LCW786640:LCW851968 LMS786640:LMS851968 LWO786640:LWO851968 MGK786640:MGK851968 MQG786640:MQG851968 NAC786640:NAC851968 NJY786640:NJY851968 NTU786640:NTU851968 ODQ786640:ODQ851968 ONM786640:ONM851968 OXI786640:OXI851968 PHE786640:PHE851968 PRA786640:PRA851968 QAW786640:QAW851968 QKS786640:QKS851968 QUO786640:QUO851968 REK786640:REK851968 ROG786640:ROG851968 RYC786640:RYC851968 SHY786640:SHY851968 SRU786640:SRU851968 TBQ786640:TBQ851968 TLM786640:TLM851968 TVI786640:TVI851968 UFE786640:UFE851968 UPA786640:UPA851968 UYW786640:UYW851968 VIS786640:VIS851968 VSO786640:VSO851968 WCK786640:WCK851968 WMG786640:WMG851968 WWC786640:WWC851968 U852176:U917504 JQ852176:JQ917504 TM852176:TM917504 ADI852176:ADI917504 ANE852176:ANE917504 AXA852176:AXA917504 BGW852176:BGW917504 BQS852176:BQS917504 CAO852176:CAO917504 CKK852176:CKK917504 CUG852176:CUG917504 DEC852176:DEC917504 DNY852176:DNY917504 DXU852176:DXU917504 EHQ852176:EHQ917504 ERM852176:ERM917504 FBI852176:FBI917504 FLE852176:FLE917504 FVA852176:FVA917504 GEW852176:GEW917504 GOS852176:GOS917504 GYO852176:GYO917504 HIK852176:HIK917504 HSG852176:HSG917504 ICC852176:ICC917504 ILY852176:ILY917504 IVU852176:IVU917504 JFQ852176:JFQ917504 JPM852176:JPM917504 JZI852176:JZI917504 KJE852176:KJE917504 KTA852176:KTA917504 LCW852176:LCW917504 LMS852176:LMS917504 LWO852176:LWO917504 MGK852176:MGK917504 MQG852176:MQG917504 NAC852176:NAC917504 NJY852176:NJY917504 NTU852176:NTU917504 ODQ852176:ODQ917504 ONM852176:ONM917504 OXI852176:OXI917504 PHE852176:PHE917504 PRA852176:PRA917504 QAW852176:QAW917504 QKS852176:QKS917504 QUO852176:QUO917504 REK852176:REK917504 ROG852176:ROG917504 RYC852176:RYC917504 SHY852176:SHY917504 SRU852176:SRU917504 TBQ852176:TBQ917504 TLM852176:TLM917504 TVI852176:TVI917504 UFE852176:UFE917504 UPA852176:UPA917504 UYW852176:UYW917504 VIS852176:VIS917504 VSO852176:VSO917504 WCK852176:WCK917504 WMG852176:WMG917504 WWC852176:WWC917504 U917712:U983040 JQ917712:JQ983040 TM917712:TM983040 ADI917712:ADI983040 ANE917712:ANE983040 AXA917712:AXA983040 BGW917712:BGW983040 BQS917712:BQS983040 CAO917712:CAO983040 CKK917712:CKK983040 CUG917712:CUG983040 DEC917712:DEC983040 DNY917712:DNY983040 DXU917712:DXU983040 EHQ917712:EHQ983040 ERM917712:ERM983040 FBI917712:FBI983040 FLE917712:FLE983040 FVA917712:FVA983040 GEW917712:GEW983040 GOS917712:GOS983040 GYO917712:GYO983040 HIK917712:HIK983040 HSG917712:HSG983040 ICC917712:ICC983040 ILY917712:ILY983040 IVU917712:IVU983040 JFQ917712:JFQ983040 JPM917712:JPM983040 JZI917712:JZI983040 KJE917712:KJE983040 KTA917712:KTA983040 LCW917712:LCW983040 LMS917712:LMS983040 LWO917712:LWO983040 MGK917712:MGK983040 MQG917712:MQG983040 NAC917712:NAC983040 NJY917712:NJY983040 NTU917712:NTU983040 ODQ917712:ODQ983040 ONM917712:ONM983040 OXI917712:OXI983040 PHE917712:PHE983040 PRA917712:PRA983040 QAW917712:QAW983040 QKS917712:QKS983040 QUO917712:QUO983040 REK917712:REK983040 ROG917712:ROG983040 RYC917712:RYC983040 SHY917712:SHY983040 SRU917712:SRU983040 TBQ917712:TBQ983040 TLM917712:TLM983040 TVI917712:TVI983040 UFE917712:UFE983040 UPA917712:UPA983040 UYW917712:UYW983040 VIS917712:VIS983040 VSO917712:VSO983040 WCK917712:WCK983040 WMG917712:WMG983040 WWC917712:WWC983040 U983248:U1048576 JQ983248:JQ1048576 TM983248:TM1048576 ADI983248:ADI1048576 ANE983248:ANE1048576 AXA983248:AXA1048576 BGW983248:BGW1048576 BQS983248:BQS1048576 CAO983248:CAO1048576 CKK983248:CKK1048576 CUG983248:CUG1048576 DEC983248:DEC1048576 DNY983248:DNY1048576 DXU983248:DXU1048576 EHQ983248:EHQ1048576 ERM983248:ERM1048576 FBI983248:FBI1048576 FLE983248:FLE1048576 FVA983248:FVA1048576 GEW983248:GEW1048576 GOS983248:GOS1048576 GYO983248:GYO1048576 HIK983248:HIK1048576 HSG983248:HSG1048576 ICC983248:ICC1048576 ILY983248:ILY1048576 IVU983248:IVU1048576 JFQ983248:JFQ1048576 JPM983248:JPM1048576 JZI983248:JZI1048576 KJE983248:KJE1048576 KTA983248:KTA1048576 LCW983248:LCW1048576 LMS983248:LMS1048576 LWO983248:LWO1048576 MGK983248:MGK1048576 MQG983248:MQG1048576 NAC983248:NAC1048576 NJY983248:NJY1048576 NTU983248:NTU1048576 ODQ983248:ODQ1048576 ONM983248:ONM1048576 OXI983248:OXI1048576 PHE983248:PHE1048576 PRA983248:PRA1048576 QAW983248:QAW1048576 QKS983248:QKS1048576 QUO983248:QUO1048576 REK983248:REK1048576 ROG983248:ROG1048576 RYC983248:RYC1048576 SHY983248:SHY1048576 SRU983248:SRU1048576 TBQ983248:TBQ1048576 TLM983248:TLM1048576 TVI983248:TVI1048576 UFE983248:UFE1048576 UPA983248:UPA1048576 UYW983248:UYW1048576 VIS983248:VIS1048576 VSO983248:VSO1048576 WCK983248:WCK1048576 WMG983248:WMG1048576 WWC983248:WWC1048576 Z208:Z65536 JV208:JV65536 TR208:TR65536 ADN208:ADN65536 ANJ208:ANJ65536 AXF208:AXF65536 BHB208:BHB65536 BQX208:BQX65536 CAT208:CAT65536 CKP208:CKP65536 CUL208:CUL65536 DEH208:DEH65536 DOD208:DOD65536 DXZ208:DXZ65536 EHV208:EHV65536 ERR208:ERR65536 FBN208:FBN65536 FLJ208:FLJ65536 FVF208:FVF65536 GFB208:GFB65536 GOX208:GOX65536 GYT208:GYT65536 HIP208:HIP65536 HSL208:HSL65536 ICH208:ICH65536 IMD208:IMD65536 IVZ208:IVZ65536 JFV208:JFV65536 JPR208:JPR65536 JZN208:JZN65536 KJJ208:KJJ65536 KTF208:KTF65536 LDB208:LDB65536 LMX208:LMX65536 LWT208:LWT65536 MGP208:MGP65536 MQL208:MQL65536 NAH208:NAH65536 NKD208:NKD65536 NTZ208:NTZ65536 ODV208:ODV65536 ONR208:ONR65536 OXN208:OXN65536 PHJ208:PHJ65536 PRF208:PRF65536 QBB208:QBB65536 QKX208:QKX65536 QUT208:QUT65536 REP208:REP65536 ROL208:ROL65536 RYH208:RYH65536 SID208:SID65536 SRZ208:SRZ65536 TBV208:TBV65536 TLR208:TLR65536 TVN208:TVN65536 UFJ208:UFJ65536 UPF208:UPF65536 UZB208:UZB65536 VIX208:VIX65536 VST208:VST65536 WCP208:WCP65536 WML208:WML65536 WWH208:WWH65536 Z65744:Z131072 JV65744:JV131072 TR65744:TR131072 ADN65744:ADN131072 ANJ65744:ANJ131072 AXF65744:AXF131072 BHB65744:BHB131072 BQX65744:BQX131072 CAT65744:CAT131072 CKP65744:CKP131072 CUL65744:CUL131072 DEH65744:DEH131072 DOD65744:DOD131072 DXZ65744:DXZ131072 EHV65744:EHV131072 ERR65744:ERR131072 FBN65744:FBN131072 FLJ65744:FLJ131072 FVF65744:FVF131072 GFB65744:GFB131072 GOX65744:GOX131072 GYT65744:GYT131072 HIP65744:HIP131072 HSL65744:HSL131072 ICH65744:ICH131072 IMD65744:IMD131072 IVZ65744:IVZ131072 JFV65744:JFV131072 JPR65744:JPR131072 JZN65744:JZN131072 KJJ65744:KJJ131072 KTF65744:KTF131072 LDB65744:LDB131072 LMX65744:LMX131072 LWT65744:LWT131072 MGP65744:MGP131072 MQL65744:MQL131072 NAH65744:NAH131072 NKD65744:NKD131072 NTZ65744:NTZ131072 ODV65744:ODV131072 ONR65744:ONR131072 OXN65744:OXN131072 PHJ65744:PHJ131072 PRF65744:PRF131072 QBB65744:QBB131072 QKX65744:QKX131072 QUT65744:QUT131072 REP65744:REP131072 ROL65744:ROL131072 RYH65744:RYH131072 SID65744:SID131072 SRZ65744:SRZ131072 TBV65744:TBV131072 TLR65744:TLR131072 TVN65744:TVN131072 UFJ65744:UFJ131072 UPF65744:UPF131072 UZB65744:UZB131072 VIX65744:VIX131072 VST65744:VST131072 WCP65744:WCP131072 WML65744:WML131072 WWH65744:WWH131072 Z131280:Z196608 JV131280:JV196608 TR131280:TR196608 ADN131280:ADN196608 ANJ131280:ANJ196608 AXF131280:AXF196608 BHB131280:BHB196608 BQX131280:BQX196608 CAT131280:CAT196608 CKP131280:CKP196608 CUL131280:CUL196608 DEH131280:DEH196608 DOD131280:DOD196608 DXZ131280:DXZ196608 EHV131280:EHV196608 ERR131280:ERR196608 FBN131280:FBN196608 FLJ131280:FLJ196608 FVF131280:FVF196608 GFB131280:GFB196608 GOX131280:GOX196608 GYT131280:GYT196608 HIP131280:HIP196608 HSL131280:HSL196608 ICH131280:ICH196608 IMD131280:IMD196608 IVZ131280:IVZ196608 JFV131280:JFV196608 JPR131280:JPR196608 JZN131280:JZN196608 KJJ131280:KJJ196608 KTF131280:KTF196608 LDB131280:LDB196608 LMX131280:LMX196608 LWT131280:LWT196608 MGP131280:MGP196608 MQL131280:MQL196608 NAH131280:NAH196608 NKD131280:NKD196608 NTZ131280:NTZ196608 ODV131280:ODV196608 ONR131280:ONR196608 OXN131280:OXN196608 PHJ131280:PHJ196608 PRF131280:PRF196608 QBB131280:QBB196608 QKX131280:QKX196608 QUT131280:QUT196608 REP131280:REP196608 ROL131280:ROL196608 RYH131280:RYH196608 SID131280:SID196608 SRZ131280:SRZ196608 TBV131280:TBV196608 TLR131280:TLR196608 TVN131280:TVN196608 UFJ131280:UFJ196608 UPF131280:UPF196608 UZB131280:UZB196608 VIX131280:VIX196608 VST131280:VST196608 WCP131280:WCP196608 WML131280:WML196608 WWH131280:WWH196608 Z196816:Z262144 JV196816:JV262144 TR196816:TR262144 ADN196816:ADN262144 ANJ196816:ANJ262144 AXF196816:AXF262144 BHB196816:BHB262144 BQX196816:BQX262144 CAT196816:CAT262144 CKP196816:CKP262144 CUL196816:CUL262144 DEH196816:DEH262144 DOD196816:DOD262144 DXZ196816:DXZ262144 EHV196816:EHV262144 ERR196816:ERR262144 FBN196816:FBN262144 FLJ196816:FLJ262144 FVF196816:FVF262144 GFB196816:GFB262144 GOX196816:GOX262144 GYT196816:GYT262144 HIP196816:HIP262144 HSL196816:HSL262144 ICH196816:ICH262144 IMD196816:IMD262144 IVZ196816:IVZ262144 JFV196816:JFV262144 JPR196816:JPR262144 JZN196816:JZN262144 KJJ196816:KJJ262144 KTF196816:KTF262144 LDB196816:LDB262144 LMX196816:LMX262144 LWT196816:LWT262144 MGP196816:MGP262144 MQL196816:MQL262144 NAH196816:NAH262144 NKD196816:NKD262144 NTZ196816:NTZ262144 ODV196816:ODV262144 ONR196816:ONR262144 OXN196816:OXN262144 PHJ196816:PHJ262144 PRF196816:PRF262144 QBB196816:QBB262144 QKX196816:QKX262144 QUT196816:QUT262144 REP196816:REP262144 ROL196816:ROL262144 RYH196816:RYH262144 SID196816:SID262144 SRZ196816:SRZ262144 TBV196816:TBV262144 TLR196816:TLR262144 TVN196816:TVN262144 UFJ196816:UFJ262144 UPF196816:UPF262144 UZB196816:UZB262144 VIX196816:VIX262144 VST196816:VST262144 WCP196816:WCP262144 WML196816:WML262144 WWH196816:WWH262144 Z262352:Z327680 JV262352:JV327680 TR262352:TR327680 ADN262352:ADN327680 ANJ262352:ANJ327680 AXF262352:AXF327680 BHB262352:BHB327680 BQX262352:BQX327680 CAT262352:CAT327680 CKP262352:CKP327680 CUL262352:CUL327680 DEH262352:DEH327680 DOD262352:DOD327680 DXZ262352:DXZ327680 EHV262352:EHV327680 ERR262352:ERR327680 FBN262352:FBN327680 FLJ262352:FLJ327680 FVF262352:FVF327680 GFB262352:GFB327680 GOX262352:GOX327680 GYT262352:GYT327680 HIP262352:HIP327680 HSL262352:HSL327680 ICH262352:ICH327680 IMD262352:IMD327680 IVZ262352:IVZ327680 JFV262352:JFV327680 JPR262352:JPR327680 JZN262352:JZN327680 KJJ262352:KJJ327680 KTF262352:KTF327680 LDB262352:LDB327680 LMX262352:LMX327680 LWT262352:LWT327680 MGP262352:MGP327680 MQL262352:MQL327680 NAH262352:NAH327680 NKD262352:NKD327680 NTZ262352:NTZ327680 ODV262352:ODV327680 ONR262352:ONR327680 OXN262352:OXN327680 PHJ262352:PHJ327680 PRF262352:PRF327680 QBB262352:QBB327680 QKX262352:QKX327680 QUT262352:QUT327680 REP262352:REP327680 ROL262352:ROL327680 RYH262352:RYH327680 SID262352:SID327680 SRZ262352:SRZ327680 TBV262352:TBV327680 TLR262352:TLR327680 TVN262352:TVN327680 UFJ262352:UFJ327680 UPF262352:UPF327680 UZB262352:UZB327680 VIX262352:VIX327680 VST262352:VST327680 WCP262352:WCP327680 WML262352:WML327680 WWH262352:WWH327680 Z327888:Z393216 JV327888:JV393216 TR327888:TR393216 ADN327888:ADN393216 ANJ327888:ANJ393216 AXF327888:AXF393216 BHB327888:BHB393216 BQX327888:BQX393216 CAT327888:CAT393216 CKP327888:CKP393216 CUL327888:CUL393216 DEH327888:DEH393216 DOD327888:DOD393216 DXZ327888:DXZ393216 EHV327888:EHV393216 ERR327888:ERR393216 FBN327888:FBN393216 FLJ327888:FLJ393216 FVF327888:FVF393216 GFB327888:GFB393216 GOX327888:GOX393216 GYT327888:GYT393216 HIP327888:HIP393216 HSL327888:HSL393216 ICH327888:ICH393216 IMD327888:IMD393216 IVZ327888:IVZ393216 JFV327888:JFV393216 JPR327888:JPR393216 JZN327888:JZN393216 KJJ327888:KJJ393216 KTF327888:KTF393216 LDB327888:LDB393216 LMX327888:LMX393216 LWT327888:LWT393216 MGP327888:MGP393216 MQL327888:MQL393216 NAH327888:NAH393216 NKD327888:NKD393216 NTZ327888:NTZ393216 ODV327888:ODV393216 ONR327888:ONR393216 OXN327888:OXN393216 PHJ327888:PHJ393216 PRF327888:PRF393216 QBB327888:QBB393216 QKX327888:QKX393216 QUT327888:QUT393216 REP327888:REP393216 ROL327888:ROL393216 RYH327888:RYH393216 SID327888:SID393216 SRZ327888:SRZ393216 TBV327888:TBV393216 TLR327888:TLR393216 TVN327888:TVN393216 UFJ327888:UFJ393216 UPF327888:UPF393216 UZB327888:UZB393216 VIX327888:VIX393216 VST327888:VST393216 WCP327888:WCP393216 WML327888:WML393216 WWH327888:WWH393216 Z393424:Z458752 JV393424:JV458752 TR393424:TR458752 ADN393424:ADN458752 ANJ393424:ANJ458752 AXF393424:AXF458752 BHB393424:BHB458752 BQX393424:BQX458752 CAT393424:CAT458752 CKP393424:CKP458752 CUL393424:CUL458752 DEH393424:DEH458752 DOD393424:DOD458752 DXZ393424:DXZ458752 EHV393424:EHV458752 ERR393424:ERR458752 FBN393424:FBN458752 FLJ393424:FLJ458752 FVF393424:FVF458752 GFB393424:GFB458752 GOX393424:GOX458752 GYT393424:GYT458752 HIP393424:HIP458752 HSL393424:HSL458752 ICH393424:ICH458752 IMD393424:IMD458752 IVZ393424:IVZ458752 JFV393424:JFV458752 JPR393424:JPR458752 JZN393424:JZN458752 KJJ393424:KJJ458752 KTF393424:KTF458752 LDB393424:LDB458752 LMX393424:LMX458752 LWT393424:LWT458752 MGP393424:MGP458752 MQL393424:MQL458752 NAH393424:NAH458752 NKD393424:NKD458752 NTZ393424:NTZ458752 ODV393424:ODV458752 ONR393424:ONR458752 OXN393424:OXN458752 PHJ393424:PHJ458752 PRF393424:PRF458752 QBB393424:QBB458752 QKX393424:QKX458752 QUT393424:QUT458752 REP393424:REP458752 ROL393424:ROL458752 RYH393424:RYH458752 SID393424:SID458752 SRZ393424:SRZ458752 TBV393424:TBV458752 TLR393424:TLR458752 TVN393424:TVN458752 UFJ393424:UFJ458752 UPF393424:UPF458752 UZB393424:UZB458752 VIX393424:VIX458752 VST393424:VST458752 WCP393424:WCP458752 WML393424:WML458752 WWH393424:WWH458752 Z458960:Z524288 JV458960:JV524288 TR458960:TR524288 ADN458960:ADN524288 ANJ458960:ANJ524288 AXF458960:AXF524288 BHB458960:BHB524288 BQX458960:BQX524288 CAT458960:CAT524288 CKP458960:CKP524288 CUL458960:CUL524288 DEH458960:DEH524288 DOD458960:DOD524288 DXZ458960:DXZ524288 EHV458960:EHV524288 ERR458960:ERR524288 FBN458960:FBN524288 FLJ458960:FLJ524288 FVF458960:FVF524288 GFB458960:GFB524288 GOX458960:GOX524288 GYT458960:GYT524288 HIP458960:HIP524288 HSL458960:HSL524288 ICH458960:ICH524288 IMD458960:IMD524288 IVZ458960:IVZ524288 JFV458960:JFV524288 JPR458960:JPR524288 JZN458960:JZN524288 KJJ458960:KJJ524288 KTF458960:KTF524288 LDB458960:LDB524288 LMX458960:LMX524288 LWT458960:LWT524288 MGP458960:MGP524288 MQL458960:MQL524288 NAH458960:NAH524288 NKD458960:NKD524288 NTZ458960:NTZ524288 ODV458960:ODV524288 ONR458960:ONR524288 OXN458960:OXN524288 PHJ458960:PHJ524288 PRF458960:PRF524288 QBB458960:QBB524288 QKX458960:QKX524288 QUT458960:QUT524288 REP458960:REP524288 ROL458960:ROL524288 RYH458960:RYH524288 SID458960:SID524288 SRZ458960:SRZ524288 TBV458960:TBV524288 TLR458960:TLR524288 TVN458960:TVN524288 UFJ458960:UFJ524288 UPF458960:UPF524288 UZB458960:UZB524288 VIX458960:VIX524288 VST458960:VST524288 WCP458960:WCP524288 WML458960:WML524288 WWH458960:WWH524288 Z524496:Z589824 JV524496:JV589824 TR524496:TR589824 ADN524496:ADN589824 ANJ524496:ANJ589824 AXF524496:AXF589824 BHB524496:BHB589824 BQX524496:BQX589824 CAT524496:CAT589824 CKP524496:CKP589824 CUL524496:CUL589824 DEH524496:DEH589824 DOD524496:DOD589824 DXZ524496:DXZ589824 EHV524496:EHV589824 ERR524496:ERR589824 FBN524496:FBN589824 FLJ524496:FLJ589824 FVF524496:FVF589824 GFB524496:GFB589824 GOX524496:GOX589824 GYT524496:GYT589824 HIP524496:HIP589824 HSL524496:HSL589824 ICH524496:ICH589824 IMD524496:IMD589824 IVZ524496:IVZ589824 JFV524496:JFV589824 JPR524496:JPR589824 JZN524496:JZN589824 KJJ524496:KJJ589824 KTF524496:KTF589824 LDB524496:LDB589824 LMX524496:LMX589824 LWT524496:LWT589824 MGP524496:MGP589824 MQL524496:MQL589824 NAH524496:NAH589824 NKD524496:NKD589824 NTZ524496:NTZ589824 ODV524496:ODV589824 ONR524496:ONR589824 OXN524496:OXN589824 PHJ524496:PHJ589824 PRF524496:PRF589824 QBB524496:QBB589824 QKX524496:QKX589824 QUT524496:QUT589824 REP524496:REP589824 ROL524496:ROL589824 RYH524496:RYH589824 SID524496:SID589824 SRZ524496:SRZ589824 TBV524496:TBV589824 TLR524496:TLR589824 TVN524496:TVN589824 UFJ524496:UFJ589824 UPF524496:UPF589824 UZB524496:UZB589824 VIX524496:VIX589824 VST524496:VST589824 WCP524496:WCP589824 WML524496:WML589824 WWH524496:WWH589824 Z590032:Z655360 JV590032:JV655360 TR590032:TR655360 ADN590032:ADN655360 ANJ590032:ANJ655360 AXF590032:AXF655360 BHB590032:BHB655360 BQX590032:BQX655360 CAT590032:CAT655360 CKP590032:CKP655360 CUL590032:CUL655360 DEH590032:DEH655360 DOD590032:DOD655360 DXZ590032:DXZ655360 EHV590032:EHV655360 ERR590032:ERR655360 FBN590032:FBN655360 FLJ590032:FLJ655360 FVF590032:FVF655360 GFB590032:GFB655360 GOX590032:GOX655360 GYT590032:GYT655360 HIP590032:HIP655360 HSL590032:HSL655360 ICH590032:ICH655360 IMD590032:IMD655360 IVZ590032:IVZ655360 JFV590032:JFV655360 JPR590032:JPR655360 JZN590032:JZN655360 KJJ590032:KJJ655360 KTF590032:KTF655360 LDB590032:LDB655360 LMX590032:LMX655360 LWT590032:LWT655360 MGP590032:MGP655360 MQL590032:MQL655360 NAH590032:NAH655360 NKD590032:NKD655360 NTZ590032:NTZ655360 ODV590032:ODV655360 ONR590032:ONR655360 OXN590032:OXN655360 PHJ590032:PHJ655360 PRF590032:PRF655360 QBB590032:QBB655360 QKX590032:QKX655360 QUT590032:QUT655360 REP590032:REP655360 ROL590032:ROL655360 RYH590032:RYH655360 SID590032:SID655360 SRZ590032:SRZ655360 TBV590032:TBV655360 TLR590032:TLR655360 TVN590032:TVN655360 UFJ590032:UFJ655360 UPF590032:UPF655360 UZB590032:UZB655360 VIX590032:VIX655360 VST590032:VST655360 WCP590032:WCP655360 WML590032:WML655360 WWH590032:WWH655360 Z655568:Z720896 JV655568:JV720896 TR655568:TR720896 ADN655568:ADN720896 ANJ655568:ANJ720896 AXF655568:AXF720896 BHB655568:BHB720896 BQX655568:BQX720896 CAT655568:CAT720896 CKP655568:CKP720896 CUL655568:CUL720896 DEH655568:DEH720896 DOD655568:DOD720896 DXZ655568:DXZ720896 EHV655568:EHV720896 ERR655568:ERR720896 FBN655568:FBN720896 FLJ655568:FLJ720896 FVF655568:FVF720896 GFB655568:GFB720896 GOX655568:GOX720896 GYT655568:GYT720896 HIP655568:HIP720896 HSL655568:HSL720896 ICH655568:ICH720896 IMD655568:IMD720896 IVZ655568:IVZ720896 JFV655568:JFV720896 JPR655568:JPR720896 JZN655568:JZN720896 KJJ655568:KJJ720896 KTF655568:KTF720896 LDB655568:LDB720896 LMX655568:LMX720896 LWT655568:LWT720896 MGP655568:MGP720896 MQL655568:MQL720896 NAH655568:NAH720896 NKD655568:NKD720896 NTZ655568:NTZ720896 ODV655568:ODV720896 ONR655568:ONR720896 OXN655568:OXN720896 PHJ655568:PHJ720896 PRF655568:PRF720896 QBB655568:QBB720896 QKX655568:QKX720896 QUT655568:QUT720896 REP655568:REP720896 ROL655568:ROL720896 RYH655568:RYH720896 SID655568:SID720896 SRZ655568:SRZ720896 TBV655568:TBV720896 TLR655568:TLR720896 TVN655568:TVN720896 UFJ655568:UFJ720896 UPF655568:UPF720896 UZB655568:UZB720896 VIX655568:VIX720896 VST655568:VST720896 WCP655568:WCP720896 WML655568:WML720896 WWH655568:WWH720896 Z721104:Z786432 JV721104:JV786432 TR721104:TR786432 ADN721104:ADN786432 ANJ721104:ANJ786432 AXF721104:AXF786432 BHB721104:BHB786432 BQX721104:BQX786432 CAT721104:CAT786432 CKP721104:CKP786432 CUL721104:CUL786432 DEH721104:DEH786432 DOD721104:DOD786432 DXZ721104:DXZ786432 EHV721104:EHV786432 ERR721104:ERR786432 FBN721104:FBN786432 FLJ721104:FLJ786432 FVF721104:FVF786432 GFB721104:GFB786432 GOX721104:GOX786432 GYT721104:GYT786432 HIP721104:HIP786432 HSL721104:HSL786432 ICH721104:ICH786432 IMD721104:IMD786432 IVZ721104:IVZ786432 JFV721104:JFV786432 JPR721104:JPR786432 JZN721104:JZN786432 KJJ721104:KJJ786432 KTF721104:KTF786432 LDB721104:LDB786432 LMX721104:LMX786432 LWT721104:LWT786432 MGP721104:MGP786432 MQL721104:MQL786432 NAH721104:NAH786432 NKD721104:NKD786432 NTZ721104:NTZ786432 ODV721104:ODV786432 ONR721104:ONR786432 OXN721104:OXN786432 PHJ721104:PHJ786432 PRF721104:PRF786432 QBB721104:QBB786432 QKX721104:QKX786432 QUT721104:QUT786432 REP721104:REP786432 ROL721104:ROL786432 RYH721104:RYH786432 SID721104:SID786432 SRZ721104:SRZ786432 TBV721104:TBV786432 TLR721104:TLR786432 TVN721104:TVN786432 UFJ721104:UFJ786432 UPF721104:UPF786432 UZB721104:UZB786432 VIX721104:VIX786432 VST721104:VST786432 WCP721104:WCP786432 WML721104:WML786432 WWH721104:WWH786432 Z786640:Z851968 JV786640:JV851968 TR786640:TR851968 ADN786640:ADN851968 ANJ786640:ANJ851968 AXF786640:AXF851968 BHB786640:BHB851968 BQX786640:BQX851968 CAT786640:CAT851968 CKP786640:CKP851968 CUL786640:CUL851968 DEH786640:DEH851968 DOD786640:DOD851968 DXZ786640:DXZ851968 EHV786640:EHV851968 ERR786640:ERR851968 FBN786640:FBN851968 FLJ786640:FLJ851968 FVF786640:FVF851968 GFB786640:GFB851968 GOX786640:GOX851968 GYT786640:GYT851968 HIP786640:HIP851968 HSL786640:HSL851968 ICH786640:ICH851968 IMD786640:IMD851968 IVZ786640:IVZ851968 JFV786640:JFV851968 JPR786640:JPR851968 JZN786640:JZN851968 KJJ786640:KJJ851968 KTF786640:KTF851968 LDB786640:LDB851968 LMX786640:LMX851968 LWT786640:LWT851968 MGP786640:MGP851968 MQL786640:MQL851968 NAH786640:NAH851968 NKD786640:NKD851968 NTZ786640:NTZ851968 ODV786640:ODV851968 ONR786640:ONR851968 OXN786640:OXN851968 PHJ786640:PHJ851968 PRF786640:PRF851968 QBB786640:QBB851968 QKX786640:QKX851968 QUT786640:QUT851968 REP786640:REP851968 ROL786640:ROL851968 RYH786640:RYH851968 SID786640:SID851968 SRZ786640:SRZ851968 TBV786640:TBV851968 TLR786640:TLR851968 TVN786640:TVN851968 UFJ786640:UFJ851968 UPF786640:UPF851968 UZB786640:UZB851968 VIX786640:VIX851968 VST786640:VST851968 WCP786640:WCP851968 WML786640:WML851968 WWH786640:WWH851968 Z852176:Z917504 JV852176:JV917504 TR852176:TR917504 ADN852176:ADN917504 ANJ852176:ANJ917504 AXF852176:AXF917504 BHB852176:BHB917504 BQX852176:BQX917504 CAT852176:CAT917504 CKP852176:CKP917504 CUL852176:CUL917504 DEH852176:DEH917504 DOD852176:DOD917504 DXZ852176:DXZ917504 EHV852176:EHV917504 ERR852176:ERR917504 FBN852176:FBN917504 FLJ852176:FLJ917504 FVF852176:FVF917504 GFB852176:GFB917504 GOX852176:GOX917504 GYT852176:GYT917504 HIP852176:HIP917504 HSL852176:HSL917504 ICH852176:ICH917504 IMD852176:IMD917504 IVZ852176:IVZ917504 JFV852176:JFV917504 JPR852176:JPR917504 JZN852176:JZN917504 KJJ852176:KJJ917504 KTF852176:KTF917504 LDB852176:LDB917504 LMX852176:LMX917504 LWT852176:LWT917504 MGP852176:MGP917504 MQL852176:MQL917504 NAH852176:NAH917504 NKD852176:NKD917504 NTZ852176:NTZ917504 ODV852176:ODV917504 ONR852176:ONR917504 OXN852176:OXN917504 PHJ852176:PHJ917504 PRF852176:PRF917504 QBB852176:QBB917504 QKX852176:QKX917504 QUT852176:QUT917504 REP852176:REP917504 ROL852176:ROL917504 RYH852176:RYH917504 SID852176:SID917504 SRZ852176:SRZ917504 TBV852176:TBV917504 TLR852176:TLR917504 TVN852176:TVN917504 UFJ852176:UFJ917504 UPF852176:UPF917504 UZB852176:UZB917504 VIX852176:VIX917504 VST852176:VST917504 WCP852176:WCP917504 WML852176:WML917504 WWH852176:WWH917504 Z917712:Z983040 JV917712:JV983040 TR917712:TR983040 ADN917712:ADN983040 ANJ917712:ANJ983040 AXF917712:AXF983040 BHB917712:BHB983040 BQX917712:BQX983040 CAT917712:CAT983040 CKP917712:CKP983040 CUL917712:CUL983040 DEH917712:DEH983040 DOD917712:DOD983040 DXZ917712:DXZ983040 EHV917712:EHV983040 ERR917712:ERR983040 FBN917712:FBN983040 FLJ917712:FLJ983040 FVF917712:FVF983040 GFB917712:GFB983040 GOX917712:GOX983040 GYT917712:GYT983040 HIP917712:HIP983040 HSL917712:HSL983040 ICH917712:ICH983040 IMD917712:IMD983040 IVZ917712:IVZ983040 JFV917712:JFV983040 JPR917712:JPR983040 JZN917712:JZN983040 KJJ917712:KJJ983040 KTF917712:KTF983040 LDB917712:LDB983040 LMX917712:LMX983040 LWT917712:LWT983040 MGP917712:MGP983040 MQL917712:MQL983040 NAH917712:NAH983040 NKD917712:NKD983040 NTZ917712:NTZ983040 ODV917712:ODV983040 ONR917712:ONR983040 OXN917712:OXN983040 PHJ917712:PHJ983040 PRF917712:PRF983040 QBB917712:QBB983040 QKX917712:QKX983040 QUT917712:QUT983040 REP917712:REP983040 ROL917712:ROL983040 RYH917712:RYH983040 SID917712:SID983040 SRZ917712:SRZ983040 TBV917712:TBV983040 TLR917712:TLR983040 TVN917712:TVN983040 UFJ917712:UFJ983040 UPF917712:UPF983040 UZB917712:UZB983040 VIX917712:VIX983040 VST917712:VST983040 WCP917712:WCP983040 WML917712:WML983040 WWH917712:WWH983040 Z983248:Z1048576 JV983248:JV1048576 TR983248:TR1048576 ADN983248:ADN1048576 ANJ983248:ANJ1048576 AXF983248:AXF1048576 BHB983248:BHB1048576 BQX983248:BQX1048576 CAT983248:CAT1048576 CKP983248:CKP1048576 CUL983248:CUL1048576 DEH983248:DEH1048576 DOD983248:DOD1048576 DXZ983248:DXZ1048576 EHV983248:EHV1048576 ERR983248:ERR1048576 FBN983248:FBN1048576 FLJ983248:FLJ1048576 FVF983248:FVF1048576 GFB983248:GFB1048576 GOX983248:GOX1048576 GYT983248:GYT1048576 HIP983248:HIP1048576 HSL983248:HSL1048576 ICH983248:ICH1048576 IMD983248:IMD1048576 IVZ983248:IVZ1048576 JFV983248:JFV1048576 JPR983248:JPR1048576 JZN983248:JZN1048576 KJJ983248:KJJ1048576 KTF983248:KTF1048576 LDB983248:LDB1048576 LMX983248:LMX1048576 LWT983248:LWT1048576 MGP983248:MGP1048576 MQL983248:MQL1048576 NAH983248:NAH1048576 NKD983248:NKD1048576 NTZ983248:NTZ1048576 ODV983248:ODV1048576 ONR983248:ONR1048576 OXN983248:OXN1048576 PHJ983248:PHJ1048576 PRF983248:PRF1048576 QBB983248:QBB1048576 QKX983248:QKX1048576 QUT983248:QUT1048576 REP983248:REP1048576 ROL983248:ROL1048576 RYH983248:RYH1048576 SID983248:SID1048576 SRZ983248:SRZ1048576 TBV983248:TBV1048576 TLR983248:TLR1048576 TVN983248:TVN1048576 UFJ983248:UFJ1048576 UPF983248:UPF1048576 UZB983248:UZB1048576 VIX983248:VIX1048576 VST983248:VST1048576 WCP983248:WCP1048576 WML983248:WML1048576 WWH983248:WWH1048576" xr:uid="{FE0B8CC0-E78C-4611-A24F-397232177DA0}">
      <formula1>女子種目</formula1>
    </dataValidation>
    <dataValidation type="list" allowBlank="1" showInputMessage="1" showErrorMessage="1" sqref="P8:P207 JL8:JL207 TH8:TH207 ADD8:ADD207 AMZ8:AMZ207 AWV8:AWV207 BGR8:BGR207 BQN8:BQN207 CAJ8:CAJ207 CKF8:CKF207 CUB8:CUB207 DDX8:DDX207 DNT8:DNT207 DXP8:DXP207 EHL8:EHL207 ERH8:ERH207 FBD8:FBD207 FKZ8:FKZ207 FUV8:FUV207 GER8:GER207 GON8:GON207 GYJ8:GYJ207 HIF8:HIF207 HSB8:HSB207 IBX8:IBX207 ILT8:ILT207 IVP8:IVP207 JFL8:JFL207 JPH8:JPH207 JZD8:JZD207 KIZ8:KIZ207 KSV8:KSV207 LCR8:LCR207 LMN8:LMN207 LWJ8:LWJ207 MGF8:MGF207 MQB8:MQB207 MZX8:MZX207 NJT8:NJT207 NTP8:NTP207 ODL8:ODL207 ONH8:ONH207 OXD8:OXD207 PGZ8:PGZ207 PQV8:PQV207 QAR8:QAR207 QKN8:QKN207 QUJ8:QUJ207 REF8:REF207 ROB8:ROB207 RXX8:RXX207 SHT8:SHT207 SRP8:SRP207 TBL8:TBL207 TLH8:TLH207 TVD8:TVD207 UEZ8:UEZ207 UOV8:UOV207 UYR8:UYR207 VIN8:VIN207 VSJ8:VSJ207 WCF8:WCF207 WMB8:WMB207 WVX8:WVX207 P65544:P65743 JL65544:JL65743 TH65544:TH65743 ADD65544:ADD65743 AMZ65544:AMZ65743 AWV65544:AWV65743 BGR65544:BGR65743 BQN65544:BQN65743 CAJ65544:CAJ65743 CKF65544:CKF65743 CUB65544:CUB65743 DDX65544:DDX65743 DNT65544:DNT65743 DXP65544:DXP65743 EHL65544:EHL65743 ERH65544:ERH65743 FBD65544:FBD65743 FKZ65544:FKZ65743 FUV65544:FUV65743 GER65544:GER65743 GON65544:GON65743 GYJ65544:GYJ65743 HIF65544:HIF65743 HSB65544:HSB65743 IBX65544:IBX65743 ILT65544:ILT65743 IVP65544:IVP65743 JFL65544:JFL65743 JPH65544:JPH65743 JZD65544:JZD65743 KIZ65544:KIZ65743 KSV65544:KSV65743 LCR65544:LCR65743 LMN65544:LMN65743 LWJ65544:LWJ65743 MGF65544:MGF65743 MQB65544:MQB65743 MZX65544:MZX65743 NJT65544:NJT65743 NTP65544:NTP65743 ODL65544:ODL65743 ONH65544:ONH65743 OXD65544:OXD65743 PGZ65544:PGZ65743 PQV65544:PQV65743 QAR65544:QAR65743 QKN65544:QKN65743 QUJ65544:QUJ65743 REF65544:REF65743 ROB65544:ROB65743 RXX65544:RXX65743 SHT65544:SHT65743 SRP65544:SRP65743 TBL65544:TBL65743 TLH65544:TLH65743 TVD65544:TVD65743 UEZ65544:UEZ65743 UOV65544:UOV65743 UYR65544:UYR65743 VIN65544:VIN65743 VSJ65544:VSJ65743 WCF65544:WCF65743 WMB65544:WMB65743 WVX65544:WVX65743 P131080:P131279 JL131080:JL131279 TH131080:TH131279 ADD131080:ADD131279 AMZ131080:AMZ131279 AWV131080:AWV131279 BGR131080:BGR131279 BQN131080:BQN131279 CAJ131080:CAJ131279 CKF131080:CKF131279 CUB131080:CUB131279 DDX131080:DDX131279 DNT131080:DNT131279 DXP131080:DXP131279 EHL131080:EHL131279 ERH131080:ERH131279 FBD131080:FBD131279 FKZ131080:FKZ131279 FUV131080:FUV131279 GER131080:GER131279 GON131080:GON131279 GYJ131080:GYJ131279 HIF131080:HIF131279 HSB131080:HSB131279 IBX131080:IBX131279 ILT131080:ILT131279 IVP131080:IVP131279 JFL131080:JFL131279 JPH131080:JPH131279 JZD131080:JZD131279 KIZ131080:KIZ131279 KSV131080:KSV131279 LCR131080:LCR131279 LMN131080:LMN131279 LWJ131080:LWJ131279 MGF131080:MGF131279 MQB131080:MQB131279 MZX131080:MZX131279 NJT131080:NJT131279 NTP131080:NTP131279 ODL131080:ODL131279 ONH131080:ONH131279 OXD131080:OXD131279 PGZ131080:PGZ131279 PQV131080:PQV131279 QAR131080:QAR131279 QKN131080:QKN131279 QUJ131080:QUJ131279 REF131080:REF131279 ROB131080:ROB131279 RXX131080:RXX131279 SHT131080:SHT131279 SRP131080:SRP131279 TBL131080:TBL131279 TLH131080:TLH131279 TVD131080:TVD131279 UEZ131080:UEZ131279 UOV131080:UOV131279 UYR131080:UYR131279 VIN131080:VIN131279 VSJ131080:VSJ131279 WCF131080:WCF131279 WMB131080:WMB131279 WVX131080:WVX131279 P196616:P196815 JL196616:JL196815 TH196616:TH196815 ADD196616:ADD196815 AMZ196616:AMZ196815 AWV196616:AWV196815 BGR196616:BGR196815 BQN196616:BQN196815 CAJ196616:CAJ196815 CKF196616:CKF196815 CUB196616:CUB196815 DDX196616:DDX196815 DNT196616:DNT196815 DXP196616:DXP196815 EHL196616:EHL196815 ERH196616:ERH196815 FBD196616:FBD196815 FKZ196616:FKZ196815 FUV196616:FUV196815 GER196616:GER196815 GON196616:GON196815 GYJ196616:GYJ196815 HIF196616:HIF196815 HSB196616:HSB196815 IBX196616:IBX196815 ILT196616:ILT196815 IVP196616:IVP196815 JFL196616:JFL196815 JPH196616:JPH196815 JZD196616:JZD196815 KIZ196616:KIZ196815 KSV196616:KSV196815 LCR196616:LCR196815 LMN196616:LMN196815 LWJ196616:LWJ196815 MGF196616:MGF196815 MQB196616:MQB196815 MZX196616:MZX196815 NJT196616:NJT196815 NTP196616:NTP196815 ODL196616:ODL196815 ONH196616:ONH196815 OXD196616:OXD196815 PGZ196616:PGZ196815 PQV196616:PQV196815 QAR196616:QAR196815 QKN196616:QKN196815 QUJ196616:QUJ196815 REF196616:REF196815 ROB196616:ROB196815 RXX196616:RXX196815 SHT196616:SHT196815 SRP196616:SRP196815 TBL196616:TBL196815 TLH196616:TLH196815 TVD196616:TVD196815 UEZ196616:UEZ196815 UOV196616:UOV196815 UYR196616:UYR196815 VIN196616:VIN196815 VSJ196616:VSJ196815 WCF196616:WCF196815 WMB196616:WMB196815 WVX196616:WVX196815 P262152:P262351 JL262152:JL262351 TH262152:TH262351 ADD262152:ADD262351 AMZ262152:AMZ262351 AWV262152:AWV262351 BGR262152:BGR262351 BQN262152:BQN262351 CAJ262152:CAJ262351 CKF262152:CKF262351 CUB262152:CUB262351 DDX262152:DDX262351 DNT262152:DNT262351 DXP262152:DXP262351 EHL262152:EHL262351 ERH262152:ERH262351 FBD262152:FBD262351 FKZ262152:FKZ262351 FUV262152:FUV262351 GER262152:GER262351 GON262152:GON262351 GYJ262152:GYJ262351 HIF262152:HIF262351 HSB262152:HSB262351 IBX262152:IBX262351 ILT262152:ILT262351 IVP262152:IVP262351 JFL262152:JFL262351 JPH262152:JPH262351 JZD262152:JZD262351 KIZ262152:KIZ262351 KSV262152:KSV262351 LCR262152:LCR262351 LMN262152:LMN262351 LWJ262152:LWJ262351 MGF262152:MGF262351 MQB262152:MQB262351 MZX262152:MZX262351 NJT262152:NJT262351 NTP262152:NTP262351 ODL262152:ODL262351 ONH262152:ONH262351 OXD262152:OXD262351 PGZ262152:PGZ262351 PQV262152:PQV262351 QAR262152:QAR262351 QKN262152:QKN262351 QUJ262152:QUJ262351 REF262152:REF262351 ROB262152:ROB262351 RXX262152:RXX262351 SHT262152:SHT262351 SRP262152:SRP262351 TBL262152:TBL262351 TLH262152:TLH262351 TVD262152:TVD262351 UEZ262152:UEZ262351 UOV262152:UOV262351 UYR262152:UYR262351 VIN262152:VIN262351 VSJ262152:VSJ262351 WCF262152:WCF262351 WMB262152:WMB262351 WVX262152:WVX262351 P327688:P327887 JL327688:JL327887 TH327688:TH327887 ADD327688:ADD327887 AMZ327688:AMZ327887 AWV327688:AWV327887 BGR327688:BGR327887 BQN327688:BQN327887 CAJ327688:CAJ327887 CKF327688:CKF327887 CUB327688:CUB327887 DDX327688:DDX327887 DNT327688:DNT327887 DXP327688:DXP327887 EHL327688:EHL327887 ERH327688:ERH327887 FBD327688:FBD327887 FKZ327688:FKZ327887 FUV327688:FUV327887 GER327688:GER327887 GON327688:GON327887 GYJ327688:GYJ327887 HIF327688:HIF327887 HSB327688:HSB327887 IBX327688:IBX327887 ILT327688:ILT327887 IVP327688:IVP327887 JFL327688:JFL327887 JPH327688:JPH327887 JZD327688:JZD327887 KIZ327688:KIZ327887 KSV327688:KSV327887 LCR327688:LCR327887 LMN327688:LMN327887 LWJ327688:LWJ327887 MGF327688:MGF327887 MQB327688:MQB327887 MZX327688:MZX327887 NJT327688:NJT327887 NTP327688:NTP327887 ODL327688:ODL327887 ONH327688:ONH327887 OXD327688:OXD327887 PGZ327688:PGZ327887 PQV327688:PQV327887 QAR327688:QAR327887 QKN327688:QKN327887 QUJ327688:QUJ327887 REF327688:REF327887 ROB327688:ROB327887 RXX327688:RXX327887 SHT327688:SHT327887 SRP327688:SRP327887 TBL327688:TBL327887 TLH327688:TLH327887 TVD327688:TVD327887 UEZ327688:UEZ327887 UOV327688:UOV327887 UYR327688:UYR327887 VIN327688:VIN327887 VSJ327688:VSJ327887 WCF327688:WCF327887 WMB327688:WMB327887 WVX327688:WVX327887 P393224:P393423 JL393224:JL393423 TH393224:TH393423 ADD393224:ADD393423 AMZ393224:AMZ393423 AWV393224:AWV393423 BGR393224:BGR393423 BQN393224:BQN393423 CAJ393224:CAJ393423 CKF393224:CKF393423 CUB393224:CUB393423 DDX393224:DDX393423 DNT393224:DNT393423 DXP393224:DXP393423 EHL393224:EHL393423 ERH393224:ERH393423 FBD393224:FBD393423 FKZ393224:FKZ393423 FUV393224:FUV393423 GER393224:GER393423 GON393224:GON393423 GYJ393224:GYJ393423 HIF393224:HIF393423 HSB393224:HSB393423 IBX393224:IBX393423 ILT393224:ILT393423 IVP393224:IVP393423 JFL393224:JFL393423 JPH393224:JPH393423 JZD393224:JZD393423 KIZ393224:KIZ393423 KSV393224:KSV393423 LCR393224:LCR393423 LMN393224:LMN393423 LWJ393224:LWJ393423 MGF393224:MGF393423 MQB393224:MQB393423 MZX393224:MZX393423 NJT393224:NJT393423 NTP393224:NTP393423 ODL393224:ODL393423 ONH393224:ONH393423 OXD393224:OXD393423 PGZ393224:PGZ393423 PQV393224:PQV393423 QAR393224:QAR393423 QKN393224:QKN393423 QUJ393224:QUJ393423 REF393224:REF393423 ROB393224:ROB393423 RXX393224:RXX393423 SHT393224:SHT393423 SRP393224:SRP393423 TBL393224:TBL393423 TLH393224:TLH393423 TVD393224:TVD393423 UEZ393224:UEZ393423 UOV393224:UOV393423 UYR393224:UYR393423 VIN393224:VIN393423 VSJ393224:VSJ393423 WCF393224:WCF393423 WMB393224:WMB393423 WVX393224:WVX393423 P458760:P458959 JL458760:JL458959 TH458760:TH458959 ADD458760:ADD458959 AMZ458760:AMZ458959 AWV458760:AWV458959 BGR458760:BGR458959 BQN458760:BQN458959 CAJ458760:CAJ458959 CKF458760:CKF458959 CUB458760:CUB458959 DDX458760:DDX458959 DNT458760:DNT458959 DXP458760:DXP458959 EHL458760:EHL458959 ERH458760:ERH458959 FBD458760:FBD458959 FKZ458760:FKZ458959 FUV458760:FUV458959 GER458760:GER458959 GON458760:GON458959 GYJ458760:GYJ458959 HIF458760:HIF458959 HSB458760:HSB458959 IBX458760:IBX458959 ILT458760:ILT458959 IVP458760:IVP458959 JFL458760:JFL458959 JPH458760:JPH458959 JZD458760:JZD458959 KIZ458760:KIZ458959 KSV458760:KSV458959 LCR458760:LCR458959 LMN458760:LMN458959 LWJ458760:LWJ458959 MGF458760:MGF458959 MQB458760:MQB458959 MZX458760:MZX458959 NJT458760:NJT458959 NTP458760:NTP458959 ODL458760:ODL458959 ONH458760:ONH458959 OXD458760:OXD458959 PGZ458760:PGZ458959 PQV458760:PQV458959 QAR458760:QAR458959 QKN458760:QKN458959 QUJ458760:QUJ458959 REF458760:REF458959 ROB458760:ROB458959 RXX458760:RXX458959 SHT458760:SHT458959 SRP458760:SRP458959 TBL458760:TBL458959 TLH458760:TLH458959 TVD458760:TVD458959 UEZ458760:UEZ458959 UOV458760:UOV458959 UYR458760:UYR458959 VIN458760:VIN458959 VSJ458760:VSJ458959 WCF458760:WCF458959 WMB458760:WMB458959 WVX458760:WVX458959 P524296:P524495 JL524296:JL524495 TH524296:TH524495 ADD524296:ADD524495 AMZ524296:AMZ524495 AWV524296:AWV524495 BGR524296:BGR524495 BQN524296:BQN524495 CAJ524296:CAJ524495 CKF524296:CKF524495 CUB524296:CUB524495 DDX524296:DDX524495 DNT524296:DNT524495 DXP524296:DXP524495 EHL524296:EHL524495 ERH524296:ERH524495 FBD524296:FBD524495 FKZ524296:FKZ524495 FUV524296:FUV524495 GER524296:GER524495 GON524296:GON524495 GYJ524296:GYJ524495 HIF524296:HIF524495 HSB524296:HSB524495 IBX524296:IBX524495 ILT524296:ILT524495 IVP524296:IVP524495 JFL524296:JFL524495 JPH524296:JPH524495 JZD524296:JZD524495 KIZ524296:KIZ524495 KSV524296:KSV524495 LCR524296:LCR524495 LMN524296:LMN524495 LWJ524296:LWJ524495 MGF524296:MGF524495 MQB524296:MQB524495 MZX524296:MZX524495 NJT524296:NJT524495 NTP524296:NTP524495 ODL524296:ODL524495 ONH524296:ONH524495 OXD524296:OXD524495 PGZ524296:PGZ524495 PQV524296:PQV524495 QAR524296:QAR524495 QKN524296:QKN524495 QUJ524296:QUJ524495 REF524296:REF524495 ROB524296:ROB524495 RXX524296:RXX524495 SHT524296:SHT524495 SRP524296:SRP524495 TBL524296:TBL524495 TLH524296:TLH524495 TVD524296:TVD524495 UEZ524296:UEZ524495 UOV524296:UOV524495 UYR524296:UYR524495 VIN524296:VIN524495 VSJ524296:VSJ524495 WCF524296:WCF524495 WMB524296:WMB524495 WVX524296:WVX524495 P589832:P590031 JL589832:JL590031 TH589832:TH590031 ADD589832:ADD590031 AMZ589832:AMZ590031 AWV589832:AWV590031 BGR589832:BGR590031 BQN589832:BQN590031 CAJ589832:CAJ590031 CKF589832:CKF590031 CUB589832:CUB590031 DDX589832:DDX590031 DNT589832:DNT590031 DXP589832:DXP590031 EHL589832:EHL590031 ERH589832:ERH590031 FBD589832:FBD590031 FKZ589832:FKZ590031 FUV589832:FUV590031 GER589832:GER590031 GON589832:GON590031 GYJ589832:GYJ590031 HIF589832:HIF590031 HSB589832:HSB590031 IBX589832:IBX590031 ILT589832:ILT590031 IVP589832:IVP590031 JFL589832:JFL590031 JPH589832:JPH590031 JZD589832:JZD590031 KIZ589832:KIZ590031 KSV589832:KSV590031 LCR589832:LCR590031 LMN589832:LMN590031 LWJ589832:LWJ590031 MGF589832:MGF590031 MQB589832:MQB590031 MZX589832:MZX590031 NJT589832:NJT590031 NTP589832:NTP590031 ODL589832:ODL590031 ONH589832:ONH590031 OXD589832:OXD590031 PGZ589832:PGZ590031 PQV589832:PQV590031 QAR589832:QAR590031 QKN589832:QKN590031 QUJ589832:QUJ590031 REF589832:REF590031 ROB589832:ROB590031 RXX589832:RXX590031 SHT589832:SHT590031 SRP589832:SRP590031 TBL589832:TBL590031 TLH589832:TLH590031 TVD589832:TVD590031 UEZ589832:UEZ590031 UOV589832:UOV590031 UYR589832:UYR590031 VIN589832:VIN590031 VSJ589832:VSJ590031 WCF589832:WCF590031 WMB589832:WMB590031 WVX589832:WVX590031 P655368:P655567 JL655368:JL655567 TH655368:TH655567 ADD655368:ADD655567 AMZ655368:AMZ655567 AWV655368:AWV655567 BGR655368:BGR655567 BQN655368:BQN655567 CAJ655368:CAJ655567 CKF655368:CKF655567 CUB655368:CUB655567 DDX655368:DDX655567 DNT655368:DNT655567 DXP655368:DXP655567 EHL655368:EHL655567 ERH655368:ERH655567 FBD655368:FBD655567 FKZ655368:FKZ655567 FUV655368:FUV655567 GER655368:GER655567 GON655368:GON655567 GYJ655368:GYJ655567 HIF655368:HIF655567 HSB655368:HSB655567 IBX655368:IBX655567 ILT655368:ILT655567 IVP655368:IVP655567 JFL655368:JFL655567 JPH655368:JPH655567 JZD655368:JZD655567 KIZ655368:KIZ655567 KSV655368:KSV655567 LCR655368:LCR655567 LMN655368:LMN655567 LWJ655368:LWJ655567 MGF655368:MGF655567 MQB655368:MQB655567 MZX655368:MZX655567 NJT655368:NJT655567 NTP655368:NTP655567 ODL655368:ODL655567 ONH655368:ONH655567 OXD655368:OXD655567 PGZ655368:PGZ655567 PQV655368:PQV655567 QAR655368:QAR655567 QKN655368:QKN655567 QUJ655368:QUJ655567 REF655368:REF655567 ROB655368:ROB655567 RXX655368:RXX655567 SHT655368:SHT655567 SRP655368:SRP655567 TBL655368:TBL655567 TLH655368:TLH655567 TVD655368:TVD655567 UEZ655368:UEZ655567 UOV655368:UOV655567 UYR655368:UYR655567 VIN655368:VIN655567 VSJ655368:VSJ655567 WCF655368:WCF655567 WMB655368:WMB655567 WVX655368:WVX655567 P720904:P721103 JL720904:JL721103 TH720904:TH721103 ADD720904:ADD721103 AMZ720904:AMZ721103 AWV720904:AWV721103 BGR720904:BGR721103 BQN720904:BQN721103 CAJ720904:CAJ721103 CKF720904:CKF721103 CUB720904:CUB721103 DDX720904:DDX721103 DNT720904:DNT721103 DXP720904:DXP721103 EHL720904:EHL721103 ERH720904:ERH721103 FBD720904:FBD721103 FKZ720904:FKZ721103 FUV720904:FUV721103 GER720904:GER721103 GON720904:GON721103 GYJ720904:GYJ721103 HIF720904:HIF721103 HSB720904:HSB721103 IBX720904:IBX721103 ILT720904:ILT721103 IVP720904:IVP721103 JFL720904:JFL721103 JPH720904:JPH721103 JZD720904:JZD721103 KIZ720904:KIZ721103 KSV720904:KSV721103 LCR720904:LCR721103 LMN720904:LMN721103 LWJ720904:LWJ721103 MGF720904:MGF721103 MQB720904:MQB721103 MZX720904:MZX721103 NJT720904:NJT721103 NTP720904:NTP721103 ODL720904:ODL721103 ONH720904:ONH721103 OXD720904:OXD721103 PGZ720904:PGZ721103 PQV720904:PQV721103 QAR720904:QAR721103 QKN720904:QKN721103 QUJ720904:QUJ721103 REF720904:REF721103 ROB720904:ROB721103 RXX720904:RXX721103 SHT720904:SHT721103 SRP720904:SRP721103 TBL720904:TBL721103 TLH720904:TLH721103 TVD720904:TVD721103 UEZ720904:UEZ721103 UOV720904:UOV721103 UYR720904:UYR721103 VIN720904:VIN721103 VSJ720904:VSJ721103 WCF720904:WCF721103 WMB720904:WMB721103 WVX720904:WVX721103 P786440:P786639 JL786440:JL786639 TH786440:TH786639 ADD786440:ADD786639 AMZ786440:AMZ786639 AWV786440:AWV786639 BGR786440:BGR786639 BQN786440:BQN786639 CAJ786440:CAJ786639 CKF786440:CKF786639 CUB786440:CUB786639 DDX786440:DDX786639 DNT786440:DNT786639 DXP786440:DXP786639 EHL786440:EHL786639 ERH786440:ERH786639 FBD786440:FBD786639 FKZ786440:FKZ786639 FUV786440:FUV786639 GER786440:GER786639 GON786440:GON786639 GYJ786440:GYJ786639 HIF786440:HIF786639 HSB786440:HSB786639 IBX786440:IBX786639 ILT786440:ILT786639 IVP786440:IVP786639 JFL786440:JFL786639 JPH786440:JPH786639 JZD786440:JZD786639 KIZ786440:KIZ786639 KSV786440:KSV786639 LCR786440:LCR786639 LMN786440:LMN786639 LWJ786440:LWJ786639 MGF786440:MGF786639 MQB786440:MQB786639 MZX786440:MZX786639 NJT786440:NJT786639 NTP786440:NTP786639 ODL786440:ODL786639 ONH786440:ONH786639 OXD786440:OXD786639 PGZ786440:PGZ786639 PQV786440:PQV786639 QAR786440:QAR786639 QKN786440:QKN786639 QUJ786440:QUJ786639 REF786440:REF786639 ROB786440:ROB786639 RXX786440:RXX786639 SHT786440:SHT786639 SRP786440:SRP786639 TBL786440:TBL786639 TLH786440:TLH786639 TVD786440:TVD786639 UEZ786440:UEZ786639 UOV786440:UOV786639 UYR786440:UYR786639 VIN786440:VIN786639 VSJ786440:VSJ786639 WCF786440:WCF786639 WMB786440:WMB786639 WVX786440:WVX786639 P851976:P852175 JL851976:JL852175 TH851976:TH852175 ADD851976:ADD852175 AMZ851976:AMZ852175 AWV851976:AWV852175 BGR851976:BGR852175 BQN851976:BQN852175 CAJ851976:CAJ852175 CKF851976:CKF852175 CUB851976:CUB852175 DDX851976:DDX852175 DNT851976:DNT852175 DXP851976:DXP852175 EHL851976:EHL852175 ERH851976:ERH852175 FBD851976:FBD852175 FKZ851976:FKZ852175 FUV851976:FUV852175 GER851976:GER852175 GON851976:GON852175 GYJ851976:GYJ852175 HIF851976:HIF852175 HSB851976:HSB852175 IBX851976:IBX852175 ILT851976:ILT852175 IVP851976:IVP852175 JFL851976:JFL852175 JPH851976:JPH852175 JZD851976:JZD852175 KIZ851976:KIZ852175 KSV851976:KSV852175 LCR851976:LCR852175 LMN851976:LMN852175 LWJ851976:LWJ852175 MGF851976:MGF852175 MQB851976:MQB852175 MZX851976:MZX852175 NJT851976:NJT852175 NTP851976:NTP852175 ODL851976:ODL852175 ONH851976:ONH852175 OXD851976:OXD852175 PGZ851976:PGZ852175 PQV851976:PQV852175 QAR851976:QAR852175 QKN851976:QKN852175 QUJ851976:QUJ852175 REF851976:REF852175 ROB851976:ROB852175 RXX851976:RXX852175 SHT851976:SHT852175 SRP851976:SRP852175 TBL851976:TBL852175 TLH851976:TLH852175 TVD851976:TVD852175 UEZ851976:UEZ852175 UOV851976:UOV852175 UYR851976:UYR852175 VIN851976:VIN852175 VSJ851976:VSJ852175 WCF851976:WCF852175 WMB851976:WMB852175 WVX851976:WVX852175 P917512:P917711 JL917512:JL917711 TH917512:TH917711 ADD917512:ADD917711 AMZ917512:AMZ917711 AWV917512:AWV917711 BGR917512:BGR917711 BQN917512:BQN917711 CAJ917512:CAJ917711 CKF917512:CKF917711 CUB917512:CUB917711 DDX917512:DDX917711 DNT917512:DNT917711 DXP917512:DXP917711 EHL917512:EHL917711 ERH917512:ERH917711 FBD917512:FBD917711 FKZ917512:FKZ917711 FUV917512:FUV917711 GER917512:GER917711 GON917512:GON917711 GYJ917512:GYJ917711 HIF917512:HIF917711 HSB917512:HSB917711 IBX917512:IBX917711 ILT917512:ILT917711 IVP917512:IVP917711 JFL917512:JFL917711 JPH917512:JPH917711 JZD917512:JZD917711 KIZ917512:KIZ917711 KSV917512:KSV917711 LCR917512:LCR917711 LMN917512:LMN917711 LWJ917512:LWJ917711 MGF917512:MGF917711 MQB917512:MQB917711 MZX917512:MZX917711 NJT917512:NJT917711 NTP917512:NTP917711 ODL917512:ODL917711 ONH917512:ONH917711 OXD917512:OXD917711 PGZ917512:PGZ917711 PQV917512:PQV917711 QAR917512:QAR917711 QKN917512:QKN917711 QUJ917512:QUJ917711 REF917512:REF917711 ROB917512:ROB917711 RXX917512:RXX917711 SHT917512:SHT917711 SRP917512:SRP917711 TBL917512:TBL917711 TLH917512:TLH917711 TVD917512:TVD917711 UEZ917512:UEZ917711 UOV917512:UOV917711 UYR917512:UYR917711 VIN917512:VIN917711 VSJ917512:VSJ917711 WCF917512:WCF917711 WMB917512:WMB917711 WVX917512:WVX917711 P983048:P983247 JL983048:JL983247 TH983048:TH983247 ADD983048:ADD983247 AMZ983048:AMZ983247 AWV983048:AWV983247 BGR983048:BGR983247 BQN983048:BQN983247 CAJ983048:CAJ983247 CKF983048:CKF983247 CUB983048:CUB983247 DDX983048:DDX983247 DNT983048:DNT983247 DXP983048:DXP983247 EHL983048:EHL983247 ERH983048:ERH983247 FBD983048:FBD983247 FKZ983048:FKZ983247 FUV983048:FUV983247 GER983048:GER983247 GON983048:GON983247 GYJ983048:GYJ983247 HIF983048:HIF983247 HSB983048:HSB983247 IBX983048:IBX983247 ILT983048:ILT983247 IVP983048:IVP983247 JFL983048:JFL983247 JPH983048:JPH983247 JZD983048:JZD983247 KIZ983048:KIZ983247 KSV983048:KSV983247 LCR983048:LCR983247 LMN983048:LMN983247 LWJ983048:LWJ983247 MGF983048:MGF983247 MQB983048:MQB983247 MZX983048:MZX983247 NJT983048:NJT983247 NTP983048:NTP983247 ODL983048:ODL983247 ONH983048:ONH983247 OXD983048:OXD983247 PGZ983048:PGZ983247 PQV983048:PQV983247 QAR983048:QAR983247 QKN983048:QKN983247 QUJ983048:QUJ983247 REF983048:REF983247 ROB983048:ROB983247 RXX983048:RXX983247 SHT983048:SHT983247 SRP983048:SRP983247 TBL983048:TBL983247 TLH983048:TLH983247 TVD983048:TVD983247 UEZ983048:UEZ983247 UOV983048:UOV983247 UYR983048:UYR983247 VIN983048:VIN983247 VSJ983048:VSJ983247 WCF983048:WCF983247 WMB983048:WMB983247 WVX983048:WVX983247 AJ8:AJ207 KF8:KF207 UB8:UB207 ADX8:ADX207 ANT8:ANT207 AXP8:AXP207 BHL8:BHL207 BRH8:BRH207 CBD8:CBD207 CKZ8:CKZ207 CUV8:CUV207 DER8:DER207 DON8:DON207 DYJ8:DYJ207 EIF8:EIF207 ESB8:ESB207 FBX8:FBX207 FLT8:FLT207 FVP8:FVP207 GFL8:GFL207 GPH8:GPH207 GZD8:GZD207 HIZ8:HIZ207 HSV8:HSV207 ICR8:ICR207 IMN8:IMN207 IWJ8:IWJ207 JGF8:JGF207 JQB8:JQB207 JZX8:JZX207 KJT8:KJT207 KTP8:KTP207 LDL8:LDL207 LNH8:LNH207 LXD8:LXD207 MGZ8:MGZ207 MQV8:MQV207 NAR8:NAR207 NKN8:NKN207 NUJ8:NUJ207 OEF8:OEF207 OOB8:OOB207 OXX8:OXX207 PHT8:PHT207 PRP8:PRP207 QBL8:QBL207 QLH8:QLH207 QVD8:QVD207 REZ8:REZ207 ROV8:ROV207 RYR8:RYR207 SIN8:SIN207 SSJ8:SSJ207 TCF8:TCF207 TMB8:TMB207 TVX8:TVX207 UFT8:UFT207 UPP8:UPP207 UZL8:UZL207 VJH8:VJH207 VTD8:VTD207 WCZ8:WCZ207 WMV8:WMV207 WWR8:WWR207 AJ65544:AJ65743 KF65544:KF65743 UB65544:UB65743 ADX65544:ADX65743 ANT65544:ANT65743 AXP65544:AXP65743 BHL65544:BHL65743 BRH65544:BRH65743 CBD65544:CBD65743 CKZ65544:CKZ65743 CUV65544:CUV65743 DER65544:DER65743 DON65544:DON65743 DYJ65544:DYJ65743 EIF65544:EIF65743 ESB65544:ESB65743 FBX65544:FBX65743 FLT65544:FLT65743 FVP65544:FVP65743 GFL65544:GFL65743 GPH65544:GPH65743 GZD65544:GZD65743 HIZ65544:HIZ65743 HSV65544:HSV65743 ICR65544:ICR65743 IMN65544:IMN65743 IWJ65544:IWJ65743 JGF65544:JGF65743 JQB65544:JQB65743 JZX65544:JZX65743 KJT65544:KJT65743 KTP65544:KTP65743 LDL65544:LDL65743 LNH65544:LNH65743 LXD65544:LXD65743 MGZ65544:MGZ65743 MQV65544:MQV65743 NAR65544:NAR65743 NKN65544:NKN65743 NUJ65544:NUJ65743 OEF65544:OEF65743 OOB65544:OOB65743 OXX65544:OXX65743 PHT65544:PHT65743 PRP65544:PRP65743 QBL65544:QBL65743 QLH65544:QLH65743 QVD65544:QVD65743 REZ65544:REZ65743 ROV65544:ROV65743 RYR65544:RYR65743 SIN65544:SIN65743 SSJ65544:SSJ65743 TCF65544:TCF65743 TMB65544:TMB65743 TVX65544:TVX65743 UFT65544:UFT65743 UPP65544:UPP65743 UZL65544:UZL65743 VJH65544:VJH65743 VTD65544:VTD65743 WCZ65544:WCZ65743 WMV65544:WMV65743 WWR65544:WWR65743 AJ131080:AJ131279 KF131080:KF131279 UB131080:UB131279 ADX131080:ADX131279 ANT131080:ANT131279 AXP131080:AXP131279 BHL131080:BHL131279 BRH131080:BRH131279 CBD131080:CBD131279 CKZ131080:CKZ131279 CUV131080:CUV131279 DER131080:DER131279 DON131080:DON131279 DYJ131080:DYJ131279 EIF131080:EIF131279 ESB131080:ESB131279 FBX131080:FBX131279 FLT131080:FLT131279 FVP131080:FVP131279 GFL131080:GFL131279 GPH131080:GPH131279 GZD131080:GZD131279 HIZ131080:HIZ131279 HSV131080:HSV131279 ICR131080:ICR131279 IMN131080:IMN131279 IWJ131080:IWJ131279 JGF131080:JGF131279 JQB131080:JQB131279 JZX131080:JZX131279 KJT131080:KJT131279 KTP131080:KTP131279 LDL131080:LDL131279 LNH131080:LNH131279 LXD131080:LXD131279 MGZ131080:MGZ131279 MQV131080:MQV131279 NAR131080:NAR131279 NKN131080:NKN131279 NUJ131080:NUJ131279 OEF131080:OEF131279 OOB131080:OOB131279 OXX131080:OXX131279 PHT131080:PHT131279 PRP131080:PRP131279 QBL131080:QBL131279 QLH131080:QLH131279 QVD131080:QVD131279 REZ131080:REZ131279 ROV131080:ROV131279 RYR131080:RYR131279 SIN131080:SIN131279 SSJ131080:SSJ131279 TCF131080:TCF131279 TMB131080:TMB131279 TVX131080:TVX131279 UFT131080:UFT131279 UPP131080:UPP131279 UZL131080:UZL131279 VJH131080:VJH131279 VTD131080:VTD131279 WCZ131080:WCZ131279 WMV131080:WMV131279 WWR131080:WWR131279 AJ196616:AJ196815 KF196616:KF196815 UB196616:UB196815 ADX196616:ADX196815 ANT196616:ANT196815 AXP196616:AXP196815 BHL196616:BHL196815 BRH196616:BRH196815 CBD196616:CBD196815 CKZ196616:CKZ196815 CUV196616:CUV196815 DER196616:DER196815 DON196616:DON196815 DYJ196616:DYJ196815 EIF196616:EIF196815 ESB196616:ESB196815 FBX196616:FBX196815 FLT196616:FLT196815 FVP196616:FVP196815 GFL196616:GFL196815 GPH196616:GPH196815 GZD196616:GZD196815 HIZ196616:HIZ196815 HSV196616:HSV196815 ICR196616:ICR196815 IMN196616:IMN196815 IWJ196616:IWJ196815 JGF196616:JGF196815 JQB196616:JQB196815 JZX196616:JZX196815 KJT196616:KJT196815 KTP196616:KTP196815 LDL196616:LDL196815 LNH196616:LNH196815 LXD196616:LXD196815 MGZ196616:MGZ196815 MQV196616:MQV196815 NAR196616:NAR196815 NKN196616:NKN196815 NUJ196616:NUJ196815 OEF196616:OEF196815 OOB196616:OOB196815 OXX196616:OXX196815 PHT196616:PHT196815 PRP196616:PRP196815 QBL196616:QBL196815 QLH196616:QLH196815 QVD196616:QVD196815 REZ196616:REZ196815 ROV196616:ROV196815 RYR196616:RYR196815 SIN196616:SIN196815 SSJ196616:SSJ196815 TCF196616:TCF196815 TMB196616:TMB196815 TVX196616:TVX196815 UFT196616:UFT196815 UPP196616:UPP196815 UZL196616:UZL196815 VJH196616:VJH196815 VTD196616:VTD196815 WCZ196616:WCZ196815 WMV196616:WMV196815 WWR196616:WWR196815 AJ262152:AJ262351 KF262152:KF262351 UB262152:UB262351 ADX262152:ADX262351 ANT262152:ANT262351 AXP262152:AXP262351 BHL262152:BHL262351 BRH262152:BRH262351 CBD262152:CBD262351 CKZ262152:CKZ262351 CUV262152:CUV262351 DER262152:DER262351 DON262152:DON262351 DYJ262152:DYJ262351 EIF262152:EIF262351 ESB262152:ESB262351 FBX262152:FBX262351 FLT262152:FLT262351 FVP262152:FVP262351 GFL262152:GFL262351 GPH262152:GPH262351 GZD262152:GZD262351 HIZ262152:HIZ262351 HSV262152:HSV262351 ICR262152:ICR262351 IMN262152:IMN262351 IWJ262152:IWJ262351 JGF262152:JGF262351 JQB262152:JQB262351 JZX262152:JZX262351 KJT262152:KJT262351 KTP262152:KTP262351 LDL262152:LDL262351 LNH262152:LNH262351 LXD262152:LXD262351 MGZ262152:MGZ262351 MQV262152:MQV262351 NAR262152:NAR262351 NKN262152:NKN262351 NUJ262152:NUJ262351 OEF262152:OEF262351 OOB262152:OOB262351 OXX262152:OXX262351 PHT262152:PHT262351 PRP262152:PRP262351 QBL262152:QBL262351 QLH262152:QLH262351 QVD262152:QVD262351 REZ262152:REZ262351 ROV262152:ROV262351 RYR262152:RYR262351 SIN262152:SIN262351 SSJ262152:SSJ262351 TCF262152:TCF262351 TMB262152:TMB262351 TVX262152:TVX262351 UFT262152:UFT262351 UPP262152:UPP262351 UZL262152:UZL262351 VJH262152:VJH262351 VTD262152:VTD262351 WCZ262152:WCZ262351 WMV262152:WMV262351 WWR262152:WWR262351 AJ327688:AJ327887 KF327688:KF327887 UB327688:UB327887 ADX327688:ADX327887 ANT327688:ANT327887 AXP327688:AXP327887 BHL327688:BHL327887 BRH327688:BRH327887 CBD327688:CBD327887 CKZ327688:CKZ327887 CUV327688:CUV327887 DER327688:DER327887 DON327688:DON327887 DYJ327688:DYJ327887 EIF327688:EIF327887 ESB327688:ESB327887 FBX327688:FBX327887 FLT327688:FLT327887 FVP327688:FVP327887 GFL327688:GFL327887 GPH327688:GPH327887 GZD327688:GZD327887 HIZ327688:HIZ327887 HSV327688:HSV327887 ICR327688:ICR327887 IMN327688:IMN327887 IWJ327688:IWJ327887 JGF327688:JGF327887 JQB327688:JQB327887 JZX327688:JZX327887 KJT327688:KJT327887 KTP327688:KTP327887 LDL327688:LDL327887 LNH327688:LNH327887 LXD327688:LXD327887 MGZ327688:MGZ327887 MQV327688:MQV327887 NAR327688:NAR327887 NKN327688:NKN327887 NUJ327688:NUJ327887 OEF327688:OEF327887 OOB327688:OOB327887 OXX327688:OXX327887 PHT327688:PHT327887 PRP327688:PRP327887 QBL327688:QBL327887 QLH327688:QLH327887 QVD327688:QVD327887 REZ327688:REZ327887 ROV327688:ROV327887 RYR327688:RYR327887 SIN327688:SIN327887 SSJ327688:SSJ327887 TCF327688:TCF327887 TMB327688:TMB327887 TVX327688:TVX327887 UFT327688:UFT327887 UPP327688:UPP327887 UZL327688:UZL327887 VJH327688:VJH327887 VTD327688:VTD327887 WCZ327688:WCZ327887 WMV327688:WMV327887 WWR327688:WWR327887 AJ393224:AJ393423 KF393224:KF393423 UB393224:UB393423 ADX393224:ADX393423 ANT393224:ANT393423 AXP393224:AXP393423 BHL393224:BHL393423 BRH393224:BRH393423 CBD393224:CBD393423 CKZ393224:CKZ393423 CUV393224:CUV393423 DER393224:DER393423 DON393224:DON393423 DYJ393224:DYJ393423 EIF393224:EIF393423 ESB393224:ESB393423 FBX393224:FBX393423 FLT393224:FLT393423 FVP393224:FVP393423 GFL393224:GFL393423 GPH393224:GPH393423 GZD393224:GZD393423 HIZ393224:HIZ393423 HSV393224:HSV393423 ICR393224:ICR393423 IMN393224:IMN393423 IWJ393224:IWJ393423 JGF393224:JGF393423 JQB393224:JQB393423 JZX393224:JZX393423 KJT393224:KJT393423 KTP393224:KTP393423 LDL393224:LDL393423 LNH393224:LNH393423 LXD393224:LXD393423 MGZ393224:MGZ393423 MQV393224:MQV393423 NAR393224:NAR393423 NKN393224:NKN393423 NUJ393224:NUJ393423 OEF393224:OEF393423 OOB393224:OOB393423 OXX393224:OXX393423 PHT393224:PHT393423 PRP393224:PRP393423 QBL393224:QBL393423 QLH393224:QLH393423 QVD393224:QVD393423 REZ393224:REZ393423 ROV393224:ROV393423 RYR393224:RYR393423 SIN393224:SIN393423 SSJ393224:SSJ393423 TCF393224:TCF393423 TMB393224:TMB393423 TVX393224:TVX393423 UFT393224:UFT393423 UPP393224:UPP393423 UZL393224:UZL393423 VJH393224:VJH393423 VTD393224:VTD393423 WCZ393224:WCZ393423 WMV393224:WMV393423 WWR393224:WWR393423 AJ458760:AJ458959 KF458760:KF458959 UB458760:UB458959 ADX458760:ADX458959 ANT458760:ANT458959 AXP458760:AXP458959 BHL458760:BHL458959 BRH458760:BRH458959 CBD458760:CBD458959 CKZ458760:CKZ458959 CUV458760:CUV458959 DER458760:DER458959 DON458760:DON458959 DYJ458760:DYJ458959 EIF458760:EIF458959 ESB458760:ESB458959 FBX458760:FBX458959 FLT458760:FLT458959 FVP458760:FVP458959 GFL458760:GFL458959 GPH458760:GPH458959 GZD458760:GZD458959 HIZ458760:HIZ458959 HSV458760:HSV458959 ICR458760:ICR458959 IMN458760:IMN458959 IWJ458760:IWJ458959 JGF458760:JGF458959 JQB458760:JQB458959 JZX458760:JZX458959 KJT458760:KJT458959 KTP458760:KTP458959 LDL458760:LDL458959 LNH458760:LNH458959 LXD458760:LXD458959 MGZ458760:MGZ458959 MQV458760:MQV458959 NAR458760:NAR458959 NKN458760:NKN458959 NUJ458760:NUJ458959 OEF458760:OEF458959 OOB458760:OOB458959 OXX458760:OXX458959 PHT458760:PHT458959 PRP458760:PRP458959 QBL458760:QBL458959 QLH458760:QLH458959 QVD458760:QVD458959 REZ458760:REZ458959 ROV458760:ROV458959 RYR458760:RYR458959 SIN458760:SIN458959 SSJ458760:SSJ458959 TCF458760:TCF458959 TMB458760:TMB458959 TVX458760:TVX458959 UFT458760:UFT458959 UPP458760:UPP458959 UZL458760:UZL458959 VJH458760:VJH458959 VTD458760:VTD458959 WCZ458760:WCZ458959 WMV458760:WMV458959 WWR458760:WWR458959 AJ524296:AJ524495 KF524296:KF524495 UB524296:UB524495 ADX524296:ADX524495 ANT524296:ANT524495 AXP524296:AXP524495 BHL524296:BHL524495 BRH524296:BRH524495 CBD524296:CBD524495 CKZ524296:CKZ524495 CUV524296:CUV524495 DER524296:DER524495 DON524296:DON524495 DYJ524296:DYJ524495 EIF524296:EIF524495 ESB524296:ESB524495 FBX524296:FBX524495 FLT524296:FLT524495 FVP524296:FVP524495 GFL524296:GFL524495 GPH524296:GPH524495 GZD524296:GZD524495 HIZ524296:HIZ524495 HSV524296:HSV524495 ICR524296:ICR524495 IMN524296:IMN524495 IWJ524296:IWJ524495 JGF524296:JGF524495 JQB524296:JQB524495 JZX524296:JZX524495 KJT524296:KJT524495 KTP524296:KTP524495 LDL524296:LDL524495 LNH524296:LNH524495 LXD524296:LXD524495 MGZ524296:MGZ524495 MQV524296:MQV524495 NAR524296:NAR524495 NKN524296:NKN524495 NUJ524296:NUJ524495 OEF524296:OEF524495 OOB524296:OOB524495 OXX524296:OXX524495 PHT524296:PHT524495 PRP524296:PRP524495 QBL524296:QBL524495 QLH524296:QLH524495 QVD524296:QVD524495 REZ524296:REZ524495 ROV524296:ROV524495 RYR524296:RYR524495 SIN524296:SIN524495 SSJ524296:SSJ524495 TCF524296:TCF524495 TMB524296:TMB524495 TVX524296:TVX524495 UFT524296:UFT524495 UPP524296:UPP524495 UZL524296:UZL524495 VJH524296:VJH524495 VTD524296:VTD524495 WCZ524296:WCZ524495 WMV524296:WMV524495 WWR524296:WWR524495 AJ589832:AJ590031 KF589832:KF590031 UB589832:UB590031 ADX589832:ADX590031 ANT589832:ANT590031 AXP589832:AXP590031 BHL589832:BHL590031 BRH589832:BRH590031 CBD589832:CBD590031 CKZ589832:CKZ590031 CUV589832:CUV590031 DER589832:DER590031 DON589832:DON590031 DYJ589832:DYJ590031 EIF589832:EIF590031 ESB589832:ESB590031 FBX589832:FBX590031 FLT589832:FLT590031 FVP589832:FVP590031 GFL589832:GFL590031 GPH589832:GPH590031 GZD589832:GZD590031 HIZ589832:HIZ590031 HSV589832:HSV590031 ICR589832:ICR590031 IMN589832:IMN590031 IWJ589832:IWJ590031 JGF589832:JGF590031 JQB589832:JQB590031 JZX589832:JZX590031 KJT589832:KJT590031 KTP589832:KTP590031 LDL589832:LDL590031 LNH589832:LNH590031 LXD589832:LXD590031 MGZ589832:MGZ590031 MQV589832:MQV590031 NAR589832:NAR590031 NKN589832:NKN590031 NUJ589832:NUJ590031 OEF589832:OEF590031 OOB589832:OOB590031 OXX589832:OXX590031 PHT589832:PHT590031 PRP589832:PRP590031 QBL589832:QBL590031 QLH589832:QLH590031 QVD589832:QVD590031 REZ589832:REZ590031 ROV589832:ROV590031 RYR589832:RYR590031 SIN589832:SIN590031 SSJ589832:SSJ590031 TCF589832:TCF590031 TMB589832:TMB590031 TVX589832:TVX590031 UFT589832:UFT590031 UPP589832:UPP590031 UZL589832:UZL590031 VJH589832:VJH590031 VTD589832:VTD590031 WCZ589832:WCZ590031 WMV589832:WMV590031 WWR589832:WWR590031 AJ655368:AJ655567 KF655368:KF655567 UB655368:UB655567 ADX655368:ADX655567 ANT655368:ANT655567 AXP655368:AXP655567 BHL655368:BHL655567 BRH655368:BRH655567 CBD655368:CBD655567 CKZ655368:CKZ655567 CUV655368:CUV655567 DER655368:DER655567 DON655368:DON655567 DYJ655368:DYJ655567 EIF655368:EIF655567 ESB655368:ESB655567 FBX655368:FBX655567 FLT655368:FLT655567 FVP655368:FVP655567 GFL655368:GFL655567 GPH655368:GPH655567 GZD655368:GZD655567 HIZ655368:HIZ655567 HSV655368:HSV655567 ICR655368:ICR655567 IMN655368:IMN655567 IWJ655368:IWJ655567 JGF655368:JGF655567 JQB655368:JQB655567 JZX655368:JZX655567 KJT655368:KJT655567 KTP655368:KTP655567 LDL655368:LDL655567 LNH655368:LNH655567 LXD655368:LXD655567 MGZ655368:MGZ655567 MQV655368:MQV655567 NAR655368:NAR655567 NKN655368:NKN655567 NUJ655368:NUJ655567 OEF655368:OEF655567 OOB655368:OOB655567 OXX655368:OXX655567 PHT655368:PHT655567 PRP655368:PRP655567 QBL655368:QBL655567 QLH655368:QLH655567 QVD655368:QVD655567 REZ655368:REZ655567 ROV655368:ROV655567 RYR655368:RYR655567 SIN655368:SIN655567 SSJ655368:SSJ655567 TCF655368:TCF655567 TMB655368:TMB655567 TVX655368:TVX655567 UFT655368:UFT655567 UPP655368:UPP655567 UZL655368:UZL655567 VJH655368:VJH655567 VTD655368:VTD655567 WCZ655368:WCZ655567 WMV655368:WMV655567 WWR655368:WWR655567 AJ720904:AJ721103 KF720904:KF721103 UB720904:UB721103 ADX720904:ADX721103 ANT720904:ANT721103 AXP720904:AXP721103 BHL720904:BHL721103 BRH720904:BRH721103 CBD720904:CBD721103 CKZ720904:CKZ721103 CUV720904:CUV721103 DER720904:DER721103 DON720904:DON721103 DYJ720904:DYJ721103 EIF720904:EIF721103 ESB720904:ESB721103 FBX720904:FBX721103 FLT720904:FLT721103 FVP720904:FVP721103 GFL720904:GFL721103 GPH720904:GPH721103 GZD720904:GZD721103 HIZ720904:HIZ721103 HSV720904:HSV721103 ICR720904:ICR721103 IMN720904:IMN721103 IWJ720904:IWJ721103 JGF720904:JGF721103 JQB720904:JQB721103 JZX720904:JZX721103 KJT720904:KJT721103 KTP720904:KTP721103 LDL720904:LDL721103 LNH720904:LNH721103 LXD720904:LXD721103 MGZ720904:MGZ721103 MQV720904:MQV721103 NAR720904:NAR721103 NKN720904:NKN721103 NUJ720904:NUJ721103 OEF720904:OEF721103 OOB720904:OOB721103 OXX720904:OXX721103 PHT720904:PHT721103 PRP720904:PRP721103 QBL720904:QBL721103 QLH720904:QLH721103 QVD720904:QVD721103 REZ720904:REZ721103 ROV720904:ROV721103 RYR720904:RYR721103 SIN720904:SIN721103 SSJ720904:SSJ721103 TCF720904:TCF721103 TMB720904:TMB721103 TVX720904:TVX721103 UFT720904:UFT721103 UPP720904:UPP721103 UZL720904:UZL721103 VJH720904:VJH721103 VTD720904:VTD721103 WCZ720904:WCZ721103 WMV720904:WMV721103 WWR720904:WWR721103 AJ786440:AJ786639 KF786440:KF786639 UB786440:UB786639 ADX786440:ADX786639 ANT786440:ANT786639 AXP786440:AXP786639 BHL786440:BHL786639 BRH786440:BRH786639 CBD786440:CBD786639 CKZ786440:CKZ786639 CUV786440:CUV786639 DER786440:DER786639 DON786440:DON786639 DYJ786440:DYJ786639 EIF786440:EIF786639 ESB786440:ESB786639 FBX786440:FBX786639 FLT786440:FLT786639 FVP786440:FVP786639 GFL786440:GFL786639 GPH786440:GPH786639 GZD786440:GZD786639 HIZ786440:HIZ786639 HSV786440:HSV786639 ICR786440:ICR786639 IMN786440:IMN786639 IWJ786440:IWJ786639 JGF786440:JGF786639 JQB786440:JQB786639 JZX786440:JZX786639 KJT786440:KJT786639 KTP786440:KTP786639 LDL786440:LDL786639 LNH786440:LNH786639 LXD786440:LXD786639 MGZ786440:MGZ786639 MQV786440:MQV786639 NAR786440:NAR786639 NKN786440:NKN786639 NUJ786440:NUJ786639 OEF786440:OEF786639 OOB786440:OOB786639 OXX786440:OXX786639 PHT786440:PHT786639 PRP786440:PRP786639 QBL786440:QBL786639 QLH786440:QLH786639 QVD786440:QVD786639 REZ786440:REZ786639 ROV786440:ROV786639 RYR786440:RYR786639 SIN786440:SIN786639 SSJ786440:SSJ786639 TCF786440:TCF786639 TMB786440:TMB786639 TVX786440:TVX786639 UFT786440:UFT786639 UPP786440:UPP786639 UZL786440:UZL786639 VJH786440:VJH786639 VTD786440:VTD786639 WCZ786440:WCZ786639 WMV786440:WMV786639 WWR786440:WWR786639 AJ851976:AJ852175 KF851976:KF852175 UB851976:UB852175 ADX851976:ADX852175 ANT851976:ANT852175 AXP851976:AXP852175 BHL851976:BHL852175 BRH851976:BRH852175 CBD851976:CBD852175 CKZ851976:CKZ852175 CUV851976:CUV852175 DER851976:DER852175 DON851976:DON852175 DYJ851976:DYJ852175 EIF851976:EIF852175 ESB851976:ESB852175 FBX851976:FBX852175 FLT851976:FLT852175 FVP851976:FVP852175 GFL851976:GFL852175 GPH851976:GPH852175 GZD851976:GZD852175 HIZ851976:HIZ852175 HSV851976:HSV852175 ICR851976:ICR852175 IMN851976:IMN852175 IWJ851976:IWJ852175 JGF851976:JGF852175 JQB851976:JQB852175 JZX851976:JZX852175 KJT851976:KJT852175 KTP851976:KTP852175 LDL851976:LDL852175 LNH851976:LNH852175 LXD851976:LXD852175 MGZ851976:MGZ852175 MQV851976:MQV852175 NAR851976:NAR852175 NKN851976:NKN852175 NUJ851976:NUJ852175 OEF851976:OEF852175 OOB851976:OOB852175 OXX851976:OXX852175 PHT851976:PHT852175 PRP851976:PRP852175 QBL851976:QBL852175 QLH851976:QLH852175 QVD851976:QVD852175 REZ851976:REZ852175 ROV851976:ROV852175 RYR851976:RYR852175 SIN851976:SIN852175 SSJ851976:SSJ852175 TCF851976:TCF852175 TMB851976:TMB852175 TVX851976:TVX852175 UFT851976:UFT852175 UPP851976:UPP852175 UZL851976:UZL852175 VJH851976:VJH852175 VTD851976:VTD852175 WCZ851976:WCZ852175 WMV851976:WMV852175 WWR851976:WWR852175 AJ917512:AJ917711 KF917512:KF917711 UB917512:UB917711 ADX917512:ADX917711 ANT917512:ANT917711 AXP917512:AXP917711 BHL917512:BHL917711 BRH917512:BRH917711 CBD917512:CBD917711 CKZ917512:CKZ917711 CUV917512:CUV917711 DER917512:DER917711 DON917512:DON917711 DYJ917512:DYJ917711 EIF917512:EIF917711 ESB917512:ESB917711 FBX917512:FBX917711 FLT917512:FLT917711 FVP917512:FVP917711 GFL917512:GFL917711 GPH917512:GPH917711 GZD917512:GZD917711 HIZ917512:HIZ917711 HSV917512:HSV917711 ICR917512:ICR917711 IMN917512:IMN917711 IWJ917512:IWJ917711 JGF917512:JGF917711 JQB917512:JQB917711 JZX917512:JZX917711 KJT917512:KJT917711 KTP917512:KTP917711 LDL917512:LDL917711 LNH917512:LNH917711 LXD917512:LXD917711 MGZ917512:MGZ917711 MQV917512:MQV917711 NAR917512:NAR917711 NKN917512:NKN917711 NUJ917512:NUJ917711 OEF917512:OEF917711 OOB917512:OOB917711 OXX917512:OXX917711 PHT917512:PHT917711 PRP917512:PRP917711 QBL917512:QBL917711 QLH917512:QLH917711 QVD917512:QVD917711 REZ917512:REZ917711 ROV917512:ROV917711 RYR917512:RYR917711 SIN917512:SIN917711 SSJ917512:SSJ917711 TCF917512:TCF917711 TMB917512:TMB917711 TVX917512:TVX917711 UFT917512:UFT917711 UPP917512:UPP917711 UZL917512:UZL917711 VJH917512:VJH917711 VTD917512:VTD917711 WCZ917512:WCZ917711 WMV917512:WMV917711 WWR917512:WWR917711 AJ983048:AJ983247 KF983048:KF983247 UB983048:UB983247 ADX983048:ADX983247 ANT983048:ANT983247 AXP983048:AXP983247 BHL983048:BHL983247 BRH983048:BRH983247 CBD983048:CBD983247 CKZ983048:CKZ983247 CUV983048:CUV983247 DER983048:DER983247 DON983048:DON983247 DYJ983048:DYJ983247 EIF983048:EIF983247 ESB983048:ESB983247 FBX983048:FBX983247 FLT983048:FLT983247 FVP983048:FVP983247 GFL983048:GFL983247 GPH983048:GPH983247 GZD983048:GZD983247 HIZ983048:HIZ983247 HSV983048:HSV983247 ICR983048:ICR983247 IMN983048:IMN983247 IWJ983048:IWJ983247 JGF983048:JGF983247 JQB983048:JQB983247 JZX983048:JZX983247 KJT983048:KJT983247 KTP983048:KTP983247 LDL983048:LDL983247 LNH983048:LNH983247 LXD983048:LXD983247 MGZ983048:MGZ983247 MQV983048:MQV983247 NAR983048:NAR983247 NKN983048:NKN983247 NUJ983048:NUJ983247 OEF983048:OEF983247 OOB983048:OOB983247 OXX983048:OXX983247 PHT983048:PHT983247 PRP983048:PRP983247 QBL983048:QBL983247 QLH983048:QLH983247 QVD983048:QVD983247 REZ983048:REZ983247 ROV983048:ROV983247 RYR983048:RYR983247 SIN983048:SIN983247 SSJ983048:SSJ983247 TCF983048:TCF983247 TMB983048:TMB983247 TVX983048:TVX983247 UFT983048:UFT983247 UPP983048:UPP983247 UZL983048:UZL983247 VJH983048:VJH983247 VTD983048:VTD983247 WCZ983048:WCZ983247 WMV983048:WMV983247 WWR983048:WWR983247 Z8:Z207 JV8:JV207 TR8:TR207 ADN8:ADN207 ANJ8:ANJ207 AXF8:AXF207 BHB8:BHB207 BQX8:BQX207 CAT8:CAT207 CKP8:CKP207 CUL8:CUL207 DEH8:DEH207 DOD8:DOD207 DXZ8:DXZ207 EHV8:EHV207 ERR8:ERR207 FBN8:FBN207 FLJ8:FLJ207 FVF8:FVF207 GFB8:GFB207 GOX8:GOX207 GYT8:GYT207 HIP8:HIP207 HSL8:HSL207 ICH8:ICH207 IMD8:IMD207 IVZ8:IVZ207 JFV8:JFV207 JPR8:JPR207 JZN8:JZN207 KJJ8:KJJ207 KTF8:KTF207 LDB8:LDB207 LMX8:LMX207 LWT8:LWT207 MGP8:MGP207 MQL8:MQL207 NAH8:NAH207 NKD8:NKD207 NTZ8:NTZ207 ODV8:ODV207 ONR8:ONR207 OXN8:OXN207 PHJ8:PHJ207 PRF8:PRF207 QBB8:QBB207 QKX8:QKX207 QUT8:QUT207 REP8:REP207 ROL8:ROL207 RYH8:RYH207 SID8:SID207 SRZ8:SRZ207 TBV8:TBV207 TLR8:TLR207 TVN8:TVN207 UFJ8:UFJ207 UPF8:UPF207 UZB8:UZB207 VIX8:VIX207 VST8:VST207 WCP8:WCP207 WML8:WML207 WWH8:WWH207 Z65544:Z65743 JV65544:JV65743 TR65544:TR65743 ADN65544:ADN65743 ANJ65544:ANJ65743 AXF65544:AXF65743 BHB65544:BHB65743 BQX65544:BQX65743 CAT65544:CAT65743 CKP65544:CKP65743 CUL65544:CUL65743 DEH65544:DEH65743 DOD65544:DOD65743 DXZ65544:DXZ65743 EHV65544:EHV65743 ERR65544:ERR65743 FBN65544:FBN65743 FLJ65544:FLJ65743 FVF65544:FVF65743 GFB65544:GFB65743 GOX65544:GOX65743 GYT65544:GYT65743 HIP65544:HIP65743 HSL65544:HSL65743 ICH65544:ICH65743 IMD65544:IMD65743 IVZ65544:IVZ65743 JFV65544:JFV65743 JPR65544:JPR65743 JZN65544:JZN65743 KJJ65544:KJJ65743 KTF65544:KTF65743 LDB65544:LDB65743 LMX65544:LMX65743 LWT65544:LWT65743 MGP65544:MGP65743 MQL65544:MQL65743 NAH65544:NAH65743 NKD65544:NKD65743 NTZ65544:NTZ65743 ODV65544:ODV65743 ONR65544:ONR65743 OXN65544:OXN65743 PHJ65544:PHJ65743 PRF65544:PRF65743 QBB65544:QBB65743 QKX65544:QKX65743 QUT65544:QUT65743 REP65544:REP65743 ROL65544:ROL65743 RYH65544:RYH65743 SID65544:SID65743 SRZ65544:SRZ65743 TBV65544:TBV65743 TLR65544:TLR65743 TVN65544:TVN65743 UFJ65544:UFJ65743 UPF65544:UPF65743 UZB65544:UZB65743 VIX65544:VIX65743 VST65544:VST65743 WCP65544:WCP65743 WML65544:WML65743 WWH65544:WWH65743 Z131080:Z131279 JV131080:JV131279 TR131080:TR131279 ADN131080:ADN131279 ANJ131080:ANJ131279 AXF131080:AXF131279 BHB131080:BHB131279 BQX131080:BQX131279 CAT131080:CAT131279 CKP131080:CKP131279 CUL131080:CUL131279 DEH131080:DEH131279 DOD131080:DOD131279 DXZ131080:DXZ131279 EHV131080:EHV131279 ERR131080:ERR131279 FBN131080:FBN131279 FLJ131080:FLJ131279 FVF131080:FVF131279 GFB131080:GFB131279 GOX131080:GOX131279 GYT131080:GYT131279 HIP131080:HIP131279 HSL131080:HSL131279 ICH131080:ICH131279 IMD131080:IMD131279 IVZ131080:IVZ131279 JFV131080:JFV131279 JPR131080:JPR131279 JZN131080:JZN131279 KJJ131080:KJJ131279 KTF131080:KTF131279 LDB131080:LDB131279 LMX131080:LMX131279 LWT131080:LWT131279 MGP131080:MGP131279 MQL131080:MQL131279 NAH131080:NAH131279 NKD131080:NKD131279 NTZ131080:NTZ131279 ODV131080:ODV131279 ONR131080:ONR131279 OXN131080:OXN131279 PHJ131080:PHJ131279 PRF131080:PRF131279 QBB131080:QBB131279 QKX131080:QKX131279 QUT131080:QUT131279 REP131080:REP131279 ROL131080:ROL131279 RYH131080:RYH131279 SID131080:SID131279 SRZ131080:SRZ131279 TBV131080:TBV131279 TLR131080:TLR131279 TVN131080:TVN131279 UFJ131080:UFJ131279 UPF131080:UPF131279 UZB131080:UZB131279 VIX131080:VIX131279 VST131080:VST131279 WCP131080:WCP131279 WML131080:WML131279 WWH131080:WWH131279 Z196616:Z196815 JV196616:JV196815 TR196616:TR196815 ADN196616:ADN196815 ANJ196616:ANJ196815 AXF196616:AXF196815 BHB196616:BHB196815 BQX196616:BQX196815 CAT196616:CAT196815 CKP196616:CKP196815 CUL196616:CUL196815 DEH196616:DEH196815 DOD196616:DOD196815 DXZ196616:DXZ196815 EHV196616:EHV196815 ERR196616:ERR196815 FBN196616:FBN196815 FLJ196616:FLJ196815 FVF196616:FVF196815 GFB196616:GFB196815 GOX196616:GOX196815 GYT196616:GYT196815 HIP196616:HIP196815 HSL196616:HSL196815 ICH196616:ICH196815 IMD196616:IMD196815 IVZ196616:IVZ196815 JFV196616:JFV196815 JPR196616:JPR196815 JZN196616:JZN196815 KJJ196616:KJJ196815 KTF196616:KTF196815 LDB196616:LDB196815 LMX196616:LMX196815 LWT196616:LWT196815 MGP196616:MGP196815 MQL196616:MQL196815 NAH196616:NAH196815 NKD196616:NKD196815 NTZ196616:NTZ196815 ODV196616:ODV196815 ONR196616:ONR196815 OXN196616:OXN196815 PHJ196616:PHJ196815 PRF196616:PRF196815 QBB196616:QBB196815 QKX196616:QKX196815 QUT196616:QUT196815 REP196616:REP196815 ROL196616:ROL196815 RYH196616:RYH196815 SID196616:SID196815 SRZ196616:SRZ196815 TBV196616:TBV196815 TLR196616:TLR196815 TVN196616:TVN196815 UFJ196616:UFJ196815 UPF196616:UPF196815 UZB196616:UZB196815 VIX196616:VIX196815 VST196616:VST196815 WCP196616:WCP196815 WML196616:WML196815 WWH196616:WWH196815 Z262152:Z262351 JV262152:JV262351 TR262152:TR262351 ADN262152:ADN262351 ANJ262152:ANJ262351 AXF262152:AXF262351 BHB262152:BHB262351 BQX262152:BQX262351 CAT262152:CAT262351 CKP262152:CKP262351 CUL262152:CUL262351 DEH262152:DEH262351 DOD262152:DOD262351 DXZ262152:DXZ262351 EHV262152:EHV262351 ERR262152:ERR262351 FBN262152:FBN262351 FLJ262152:FLJ262351 FVF262152:FVF262351 GFB262152:GFB262351 GOX262152:GOX262351 GYT262152:GYT262351 HIP262152:HIP262351 HSL262152:HSL262351 ICH262152:ICH262351 IMD262152:IMD262351 IVZ262152:IVZ262351 JFV262152:JFV262351 JPR262152:JPR262351 JZN262152:JZN262351 KJJ262152:KJJ262351 KTF262152:KTF262351 LDB262152:LDB262351 LMX262152:LMX262351 LWT262152:LWT262351 MGP262152:MGP262351 MQL262152:MQL262351 NAH262152:NAH262351 NKD262152:NKD262351 NTZ262152:NTZ262351 ODV262152:ODV262351 ONR262152:ONR262351 OXN262152:OXN262351 PHJ262152:PHJ262351 PRF262152:PRF262351 QBB262152:QBB262351 QKX262152:QKX262351 QUT262152:QUT262351 REP262152:REP262351 ROL262152:ROL262351 RYH262152:RYH262351 SID262152:SID262351 SRZ262152:SRZ262351 TBV262152:TBV262351 TLR262152:TLR262351 TVN262152:TVN262351 UFJ262152:UFJ262351 UPF262152:UPF262351 UZB262152:UZB262351 VIX262152:VIX262351 VST262152:VST262351 WCP262152:WCP262351 WML262152:WML262351 WWH262152:WWH262351 Z327688:Z327887 JV327688:JV327887 TR327688:TR327887 ADN327688:ADN327887 ANJ327688:ANJ327887 AXF327688:AXF327887 BHB327688:BHB327887 BQX327688:BQX327887 CAT327688:CAT327887 CKP327688:CKP327887 CUL327688:CUL327887 DEH327688:DEH327887 DOD327688:DOD327887 DXZ327688:DXZ327887 EHV327688:EHV327887 ERR327688:ERR327887 FBN327688:FBN327887 FLJ327688:FLJ327887 FVF327688:FVF327887 GFB327688:GFB327887 GOX327688:GOX327887 GYT327688:GYT327887 HIP327688:HIP327887 HSL327688:HSL327887 ICH327688:ICH327887 IMD327688:IMD327887 IVZ327688:IVZ327887 JFV327688:JFV327887 JPR327688:JPR327887 JZN327688:JZN327887 KJJ327688:KJJ327887 KTF327688:KTF327887 LDB327688:LDB327887 LMX327688:LMX327887 LWT327688:LWT327887 MGP327688:MGP327887 MQL327688:MQL327887 NAH327688:NAH327887 NKD327688:NKD327887 NTZ327688:NTZ327887 ODV327688:ODV327887 ONR327688:ONR327887 OXN327688:OXN327887 PHJ327688:PHJ327887 PRF327688:PRF327887 QBB327688:QBB327887 QKX327688:QKX327887 QUT327688:QUT327887 REP327688:REP327887 ROL327688:ROL327887 RYH327688:RYH327887 SID327688:SID327887 SRZ327688:SRZ327887 TBV327688:TBV327887 TLR327688:TLR327887 TVN327688:TVN327887 UFJ327688:UFJ327887 UPF327688:UPF327887 UZB327688:UZB327887 VIX327688:VIX327887 VST327688:VST327887 WCP327688:WCP327887 WML327688:WML327887 WWH327688:WWH327887 Z393224:Z393423 JV393224:JV393423 TR393224:TR393423 ADN393224:ADN393423 ANJ393224:ANJ393423 AXF393224:AXF393423 BHB393224:BHB393423 BQX393224:BQX393423 CAT393224:CAT393423 CKP393224:CKP393423 CUL393224:CUL393423 DEH393224:DEH393423 DOD393224:DOD393423 DXZ393224:DXZ393423 EHV393224:EHV393423 ERR393224:ERR393423 FBN393224:FBN393423 FLJ393224:FLJ393423 FVF393224:FVF393423 GFB393224:GFB393423 GOX393224:GOX393423 GYT393224:GYT393423 HIP393224:HIP393423 HSL393224:HSL393423 ICH393224:ICH393423 IMD393224:IMD393423 IVZ393224:IVZ393423 JFV393224:JFV393423 JPR393224:JPR393423 JZN393224:JZN393423 KJJ393224:KJJ393423 KTF393224:KTF393423 LDB393224:LDB393423 LMX393224:LMX393423 LWT393224:LWT393423 MGP393224:MGP393423 MQL393224:MQL393423 NAH393224:NAH393423 NKD393224:NKD393423 NTZ393224:NTZ393423 ODV393224:ODV393423 ONR393224:ONR393423 OXN393224:OXN393423 PHJ393224:PHJ393423 PRF393224:PRF393423 QBB393224:QBB393423 QKX393224:QKX393423 QUT393224:QUT393423 REP393224:REP393423 ROL393224:ROL393423 RYH393224:RYH393423 SID393224:SID393423 SRZ393224:SRZ393423 TBV393224:TBV393423 TLR393224:TLR393423 TVN393224:TVN393423 UFJ393224:UFJ393423 UPF393224:UPF393423 UZB393224:UZB393423 VIX393224:VIX393423 VST393224:VST393423 WCP393224:WCP393423 WML393224:WML393423 WWH393224:WWH393423 Z458760:Z458959 JV458760:JV458959 TR458760:TR458959 ADN458760:ADN458959 ANJ458760:ANJ458959 AXF458760:AXF458959 BHB458760:BHB458959 BQX458760:BQX458959 CAT458760:CAT458959 CKP458760:CKP458959 CUL458760:CUL458959 DEH458760:DEH458959 DOD458760:DOD458959 DXZ458760:DXZ458959 EHV458760:EHV458959 ERR458760:ERR458959 FBN458760:FBN458959 FLJ458760:FLJ458959 FVF458760:FVF458959 GFB458760:GFB458959 GOX458760:GOX458959 GYT458760:GYT458959 HIP458760:HIP458959 HSL458760:HSL458959 ICH458760:ICH458959 IMD458760:IMD458959 IVZ458760:IVZ458959 JFV458760:JFV458959 JPR458760:JPR458959 JZN458760:JZN458959 KJJ458760:KJJ458959 KTF458760:KTF458959 LDB458760:LDB458959 LMX458760:LMX458959 LWT458760:LWT458959 MGP458760:MGP458959 MQL458760:MQL458959 NAH458760:NAH458959 NKD458760:NKD458959 NTZ458760:NTZ458959 ODV458760:ODV458959 ONR458760:ONR458959 OXN458760:OXN458959 PHJ458760:PHJ458959 PRF458760:PRF458959 QBB458760:QBB458959 QKX458760:QKX458959 QUT458760:QUT458959 REP458760:REP458959 ROL458760:ROL458959 RYH458760:RYH458959 SID458760:SID458959 SRZ458760:SRZ458959 TBV458760:TBV458959 TLR458760:TLR458959 TVN458760:TVN458959 UFJ458760:UFJ458959 UPF458760:UPF458959 UZB458760:UZB458959 VIX458760:VIX458959 VST458760:VST458959 WCP458760:WCP458959 WML458760:WML458959 WWH458760:WWH458959 Z524296:Z524495 JV524296:JV524495 TR524296:TR524495 ADN524296:ADN524495 ANJ524296:ANJ524495 AXF524296:AXF524495 BHB524296:BHB524495 BQX524296:BQX524495 CAT524296:CAT524495 CKP524296:CKP524495 CUL524296:CUL524495 DEH524296:DEH524495 DOD524296:DOD524495 DXZ524296:DXZ524495 EHV524296:EHV524495 ERR524296:ERR524495 FBN524296:FBN524495 FLJ524296:FLJ524495 FVF524296:FVF524495 GFB524296:GFB524495 GOX524296:GOX524495 GYT524296:GYT524495 HIP524296:HIP524495 HSL524296:HSL524495 ICH524296:ICH524495 IMD524296:IMD524495 IVZ524296:IVZ524495 JFV524296:JFV524495 JPR524296:JPR524495 JZN524296:JZN524495 KJJ524296:KJJ524495 KTF524296:KTF524495 LDB524296:LDB524495 LMX524296:LMX524495 LWT524296:LWT524495 MGP524296:MGP524495 MQL524296:MQL524495 NAH524296:NAH524495 NKD524296:NKD524495 NTZ524296:NTZ524495 ODV524296:ODV524495 ONR524296:ONR524495 OXN524296:OXN524495 PHJ524296:PHJ524495 PRF524296:PRF524495 QBB524296:QBB524495 QKX524296:QKX524495 QUT524296:QUT524495 REP524296:REP524495 ROL524296:ROL524495 RYH524296:RYH524495 SID524296:SID524495 SRZ524296:SRZ524495 TBV524296:TBV524495 TLR524296:TLR524495 TVN524296:TVN524495 UFJ524296:UFJ524495 UPF524296:UPF524495 UZB524296:UZB524495 VIX524296:VIX524495 VST524296:VST524495 WCP524296:WCP524495 WML524296:WML524495 WWH524296:WWH524495 Z589832:Z590031 JV589832:JV590031 TR589832:TR590031 ADN589832:ADN590031 ANJ589832:ANJ590031 AXF589832:AXF590031 BHB589832:BHB590031 BQX589832:BQX590031 CAT589832:CAT590031 CKP589832:CKP590031 CUL589832:CUL590031 DEH589832:DEH590031 DOD589832:DOD590031 DXZ589832:DXZ590031 EHV589832:EHV590031 ERR589832:ERR590031 FBN589832:FBN590031 FLJ589832:FLJ590031 FVF589832:FVF590031 GFB589832:GFB590031 GOX589832:GOX590031 GYT589832:GYT590031 HIP589832:HIP590031 HSL589832:HSL590031 ICH589832:ICH590031 IMD589832:IMD590031 IVZ589832:IVZ590031 JFV589832:JFV590031 JPR589832:JPR590031 JZN589832:JZN590031 KJJ589832:KJJ590031 KTF589832:KTF590031 LDB589832:LDB590031 LMX589832:LMX590031 LWT589832:LWT590031 MGP589832:MGP590031 MQL589832:MQL590031 NAH589832:NAH590031 NKD589832:NKD590031 NTZ589832:NTZ590031 ODV589832:ODV590031 ONR589832:ONR590031 OXN589832:OXN590031 PHJ589832:PHJ590031 PRF589832:PRF590031 QBB589832:QBB590031 QKX589832:QKX590031 QUT589832:QUT590031 REP589832:REP590031 ROL589832:ROL590031 RYH589832:RYH590031 SID589832:SID590031 SRZ589832:SRZ590031 TBV589832:TBV590031 TLR589832:TLR590031 TVN589832:TVN590031 UFJ589832:UFJ590031 UPF589832:UPF590031 UZB589832:UZB590031 VIX589832:VIX590031 VST589832:VST590031 WCP589832:WCP590031 WML589832:WML590031 WWH589832:WWH590031 Z655368:Z655567 JV655368:JV655567 TR655368:TR655567 ADN655368:ADN655567 ANJ655368:ANJ655567 AXF655368:AXF655567 BHB655368:BHB655567 BQX655368:BQX655567 CAT655368:CAT655567 CKP655368:CKP655567 CUL655368:CUL655567 DEH655368:DEH655567 DOD655368:DOD655567 DXZ655368:DXZ655567 EHV655368:EHV655567 ERR655368:ERR655567 FBN655368:FBN655567 FLJ655368:FLJ655567 FVF655368:FVF655567 GFB655368:GFB655567 GOX655368:GOX655567 GYT655368:GYT655567 HIP655368:HIP655567 HSL655368:HSL655567 ICH655368:ICH655567 IMD655368:IMD655567 IVZ655368:IVZ655567 JFV655368:JFV655567 JPR655368:JPR655567 JZN655368:JZN655567 KJJ655368:KJJ655567 KTF655368:KTF655567 LDB655368:LDB655567 LMX655368:LMX655567 LWT655368:LWT655567 MGP655368:MGP655567 MQL655368:MQL655567 NAH655368:NAH655567 NKD655368:NKD655567 NTZ655368:NTZ655567 ODV655368:ODV655567 ONR655368:ONR655567 OXN655368:OXN655567 PHJ655368:PHJ655567 PRF655368:PRF655567 QBB655368:QBB655567 QKX655368:QKX655567 QUT655368:QUT655567 REP655368:REP655567 ROL655368:ROL655567 RYH655368:RYH655567 SID655368:SID655567 SRZ655368:SRZ655567 TBV655368:TBV655567 TLR655368:TLR655567 TVN655368:TVN655567 UFJ655368:UFJ655567 UPF655368:UPF655567 UZB655368:UZB655567 VIX655368:VIX655567 VST655368:VST655567 WCP655368:WCP655567 WML655368:WML655567 WWH655368:WWH655567 Z720904:Z721103 JV720904:JV721103 TR720904:TR721103 ADN720904:ADN721103 ANJ720904:ANJ721103 AXF720904:AXF721103 BHB720904:BHB721103 BQX720904:BQX721103 CAT720904:CAT721103 CKP720904:CKP721103 CUL720904:CUL721103 DEH720904:DEH721103 DOD720904:DOD721103 DXZ720904:DXZ721103 EHV720904:EHV721103 ERR720904:ERR721103 FBN720904:FBN721103 FLJ720904:FLJ721103 FVF720904:FVF721103 GFB720904:GFB721103 GOX720904:GOX721103 GYT720904:GYT721103 HIP720904:HIP721103 HSL720904:HSL721103 ICH720904:ICH721103 IMD720904:IMD721103 IVZ720904:IVZ721103 JFV720904:JFV721103 JPR720904:JPR721103 JZN720904:JZN721103 KJJ720904:KJJ721103 KTF720904:KTF721103 LDB720904:LDB721103 LMX720904:LMX721103 LWT720904:LWT721103 MGP720904:MGP721103 MQL720904:MQL721103 NAH720904:NAH721103 NKD720904:NKD721103 NTZ720904:NTZ721103 ODV720904:ODV721103 ONR720904:ONR721103 OXN720904:OXN721103 PHJ720904:PHJ721103 PRF720904:PRF721103 QBB720904:QBB721103 QKX720904:QKX721103 QUT720904:QUT721103 REP720904:REP721103 ROL720904:ROL721103 RYH720904:RYH721103 SID720904:SID721103 SRZ720904:SRZ721103 TBV720904:TBV721103 TLR720904:TLR721103 TVN720904:TVN721103 UFJ720904:UFJ721103 UPF720904:UPF721103 UZB720904:UZB721103 VIX720904:VIX721103 VST720904:VST721103 WCP720904:WCP721103 WML720904:WML721103 WWH720904:WWH721103 Z786440:Z786639 JV786440:JV786639 TR786440:TR786639 ADN786440:ADN786639 ANJ786440:ANJ786639 AXF786440:AXF786639 BHB786440:BHB786639 BQX786440:BQX786639 CAT786440:CAT786639 CKP786440:CKP786639 CUL786440:CUL786639 DEH786440:DEH786639 DOD786440:DOD786639 DXZ786440:DXZ786639 EHV786440:EHV786639 ERR786440:ERR786639 FBN786440:FBN786639 FLJ786440:FLJ786639 FVF786440:FVF786639 GFB786440:GFB786639 GOX786440:GOX786639 GYT786440:GYT786639 HIP786440:HIP786639 HSL786440:HSL786639 ICH786440:ICH786639 IMD786440:IMD786639 IVZ786440:IVZ786639 JFV786440:JFV786639 JPR786440:JPR786639 JZN786440:JZN786639 KJJ786440:KJJ786639 KTF786440:KTF786639 LDB786440:LDB786639 LMX786440:LMX786639 LWT786440:LWT786639 MGP786440:MGP786639 MQL786440:MQL786639 NAH786440:NAH786639 NKD786440:NKD786639 NTZ786440:NTZ786639 ODV786440:ODV786639 ONR786440:ONR786639 OXN786440:OXN786639 PHJ786440:PHJ786639 PRF786440:PRF786639 QBB786440:QBB786639 QKX786440:QKX786639 QUT786440:QUT786639 REP786440:REP786639 ROL786440:ROL786639 RYH786440:RYH786639 SID786440:SID786639 SRZ786440:SRZ786639 TBV786440:TBV786639 TLR786440:TLR786639 TVN786440:TVN786639 UFJ786440:UFJ786639 UPF786440:UPF786639 UZB786440:UZB786639 VIX786440:VIX786639 VST786440:VST786639 WCP786440:WCP786639 WML786440:WML786639 WWH786440:WWH786639 Z851976:Z852175 JV851976:JV852175 TR851976:TR852175 ADN851976:ADN852175 ANJ851976:ANJ852175 AXF851976:AXF852175 BHB851976:BHB852175 BQX851976:BQX852175 CAT851976:CAT852175 CKP851976:CKP852175 CUL851976:CUL852175 DEH851976:DEH852175 DOD851976:DOD852175 DXZ851976:DXZ852175 EHV851976:EHV852175 ERR851976:ERR852175 FBN851976:FBN852175 FLJ851976:FLJ852175 FVF851976:FVF852175 GFB851976:GFB852175 GOX851976:GOX852175 GYT851976:GYT852175 HIP851976:HIP852175 HSL851976:HSL852175 ICH851976:ICH852175 IMD851976:IMD852175 IVZ851976:IVZ852175 JFV851976:JFV852175 JPR851976:JPR852175 JZN851976:JZN852175 KJJ851976:KJJ852175 KTF851976:KTF852175 LDB851976:LDB852175 LMX851976:LMX852175 LWT851976:LWT852175 MGP851976:MGP852175 MQL851976:MQL852175 NAH851976:NAH852175 NKD851976:NKD852175 NTZ851976:NTZ852175 ODV851976:ODV852175 ONR851976:ONR852175 OXN851976:OXN852175 PHJ851976:PHJ852175 PRF851976:PRF852175 QBB851976:QBB852175 QKX851976:QKX852175 QUT851976:QUT852175 REP851976:REP852175 ROL851976:ROL852175 RYH851976:RYH852175 SID851976:SID852175 SRZ851976:SRZ852175 TBV851976:TBV852175 TLR851976:TLR852175 TVN851976:TVN852175 UFJ851976:UFJ852175 UPF851976:UPF852175 UZB851976:UZB852175 VIX851976:VIX852175 VST851976:VST852175 WCP851976:WCP852175 WML851976:WML852175 WWH851976:WWH852175 Z917512:Z917711 JV917512:JV917711 TR917512:TR917711 ADN917512:ADN917711 ANJ917512:ANJ917711 AXF917512:AXF917711 BHB917512:BHB917711 BQX917512:BQX917711 CAT917512:CAT917711 CKP917512:CKP917711 CUL917512:CUL917711 DEH917512:DEH917711 DOD917512:DOD917711 DXZ917512:DXZ917711 EHV917512:EHV917711 ERR917512:ERR917711 FBN917512:FBN917711 FLJ917512:FLJ917711 FVF917512:FVF917711 GFB917512:GFB917711 GOX917512:GOX917711 GYT917512:GYT917711 HIP917512:HIP917711 HSL917512:HSL917711 ICH917512:ICH917711 IMD917512:IMD917711 IVZ917512:IVZ917711 JFV917512:JFV917711 JPR917512:JPR917711 JZN917512:JZN917711 KJJ917512:KJJ917711 KTF917512:KTF917711 LDB917512:LDB917711 LMX917512:LMX917711 LWT917512:LWT917711 MGP917512:MGP917711 MQL917512:MQL917711 NAH917512:NAH917711 NKD917512:NKD917711 NTZ917512:NTZ917711 ODV917512:ODV917711 ONR917512:ONR917711 OXN917512:OXN917711 PHJ917512:PHJ917711 PRF917512:PRF917711 QBB917512:QBB917711 QKX917512:QKX917711 QUT917512:QUT917711 REP917512:REP917711 ROL917512:ROL917711 RYH917512:RYH917711 SID917512:SID917711 SRZ917512:SRZ917711 TBV917512:TBV917711 TLR917512:TLR917711 TVN917512:TVN917711 UFJ917512:UFJ917711 UPF917512:UPF917711 UZB917512:UZB917711 VIX917512:VIX917711 VST917512:VST917711 WCP917512:WCP917711 WML917512:WML917711 WWH917512:WWH917711 Z983048:Z983247 JV983048:JV983247 TR983048:TR983247 ADN983048:ADN983247 ANJ983048:ANJ983247 AXF983048:AXF983247 BHB983048:BHB983247 BQX983048:BQX983247 CAT983048:CAT983247 CKP983048:CKP983247 CUL983048:CUL983247 DEH983048:DEH983247 DOD983048:DOD983247 DXZ983048:DXZ983247 EHV983048:EHV983247 ERR983048:ERR983247 FBN983048:FBN983247 FLJ983048:FLJ983247 FVF983048:FVF983247 GFB983048:GFB983247 GOX983048:GOX983247 GYT983048:GYT983247 HIP983048:HIP983247 HSL983048:HSL983247 ICH983048:ICH983247 IMD983048:IMD983247 IVZ983048:IVZ983247 JFV983048:JFV983247 JPR983048:JPR983247 JZN983048:JZN983247 KJJ983048:KJJ983247 KTF983048:KTF983247 LDB983048:LDB983247 LMX983048:LMX983247 LWT983048:LWT983247 MGP983048:MGP983247 MQL983048:MQL983247 NAH983048:NAH983247 NKD983048:NKD983247 NTZ983048:NTZ983247 ODV983048:ODV983247 ONR983048:ONR983247 OXN983048:OXN983247 PHJ983048:PHJ983247 PRF983048:PRF983247 QBB983048:QBB983247 QKX983048:QKX983247 QUT983048:QUT983247 REP983048:REP983247 ROL983048:ROL983247 RYH983048:RYH983247 SID983048:SID983247 SRZ983048:SRZ983247 TBV983048:TBV983247 TLR983048:TLR983247 TVN983048:TVN983247 UFJ983048:UFJ983247 UPF983048:UPF983247 UZB983048:UZB983247 VIX983048:VIX983247 VST983048:VST983247 WCP983048:WCP983247 WML983048:WML983247 WWH983048:WWH983247 U8:U207 JQ8:JQ207 TM8:TM207 ADI8:ADI207 ANE8:ANE207 AXA8:AXA207 BGW8:BGW207 BQS8:BQS207 CAO8:CAO207 CKK8:CKK207 CUG8:CUG207 DEC8:DEC207 DNY8:DNY207 DXU8:DXU207 EHQ8:EHQ207 ERM8:ERM207 FBI8:FBI207 FLE8:FLE207 FVA8:FVA207 GEW8:GEW207 GOS8:GOS207 GYO8:GYO207 HIK8:HIK207 HSG8:HSG207 ICC8:ICC207 ILY8:ILY207 IVU8:IVU207 JFQ8:JFQ207 JPM8:JPM207 JZI8:JZI207 KJE8:KJE207 KTA8:KTA207 LCW8:LCW207 LMS8:LMS207 LWO8:LWO207 MGK8:MGK207 MQG8:MQG207 NAC8:NAC207 NJY8:NJY207 NTU8:NTU207 ODQ8:ODQ207 ONM8:ONM207 OXI8:OXI207 PHE8:PHE207 PRA8:PRA207 QAW8:QAW207 QKS8:QKS207 QUO8:QUO207 REK8:REK207 ROG8:ROG207 RYC8:RYC207 SHY8:SHY207 SRU8:SRU207 TBQ8:TBQ207 TLM8:TLM207 TVI8:TVI207 UFE8:UFE207 UPA8:UPA207 UYW8:UYW207 VIS8:VIS207 VSO8:VSO207 WCK8:WCK207 WMG8:WMG207 WWC8:WWC207 U65544:U65743 JQ65544:JQ65743 TM65544:TM65743 ADI65544:ADI65743 ANE65544:ANE65743 AXA65544:AXA65743 BGW65544:BGW65743 BQS65544:BQS65743 CAO65544:CAO65743 CKK65544:CKK65743 CUG65544:CUG65743 DEC65544:DEC65743 DNY65544:DNY65743 DXU65544:DXU65743 EHQ65544:EHQ65743 ERM65544:ERM65743 FBI65544:FBI65743 FLE65544:FLE65743 FVA65544:FVA65743 GEW65544:GEW65743 GOS65544:GOS65743 GYO65544:GYO65743 HIK65544:HIK65743 HSG65544:HSG65743 ICC65544:ICC65743 ILY65544:ILY65743 IVU65544:IVU65743 JFQ65544:JFQ65743 JPM65544:JPM65743 JZI65544:JZI65743 KJE65544:KJE65743 KTA65544:KTA65743 LCW65544:LCW65743 LMS65544:LMS65743 LWO65544:LWO65743 MGK65544:MGK65743 MQG65544:MQG65743 NAC65544:NAC65743 NJY65544:NJY65743 NTU65544:NTU65743 ODQ65544:ODQ65743 ONM65544:ONM65743 OXI65544:OXI65743 PHE65544:PHE65743 PRA65544:PRA65743 QAW65544:QAW65743 QKS65544:QKS65743 QUO65544:QUO65743 REK65544:REK65743 ROG65544:ROG65743 RYC65544:RYC65743 SHY65544:SHY65743 SRU65544:SRU65743 TBQ65544:TBQ65743 TLM65544:TLM65743 TVI65544:TVI65743 UFE65544:UFE65743 UPA65544:UPA65743 UYW65544:UYW65743 VIS65544:VIS65743 VSO65544:VSO65743 WCK65544:WCK65743 WMG65544:WMG65743 WWC65544:WWC65743 U131080:U131279 JQ131080:JQ131279 TM131080:TM131279 ADI131080:ADI131279 ANE131080:ANE131279 AXA131080:AXA131279 BGW131080:BGW131279 BQS131080:BQS131279 CAO131080:CAO131279 CKK131080:CKK131279 CUG131080:CUG131279 DEC131080:DEC131279 DNY131080:DNY131279 DXU131080:DXU131279 EHQ131080:EHQ131279 ERM131080:ERM131279 FBI131080:FBI131279 FLE131080:FLE131279 FVA131080:FVA131279 GEW131080:GEW131279 GOS131080:GOS131279 GYO131080:GYO131279 HIK131080:HIK131279 HSG131080:HSG131279 ICC131080:ICC131279 ILY131080:ILY131279 IVU131080:IVU131279 JFQ131080:JFQ131279 JPM131080:JPM131279 JZI131080:JZI131279 KJE131080:KJE131279 KTA131080:KTA131279 LCW131080:LCW131279 LMS131080:LMS131279 LWO131080:LWO131279 MGK131080:MGK131279 MQG131080:MQG131279 NAC131080:NAC131279 NJY131080:NJY131279 NTU131080:NTU131279 ODQ131080:ODQ131279 ONM131080:ONM131279 OXI131080:OXI131279 PHE131080:PHE131279 PRA131080:PRA131279 QAW131080:QAW131279 QKS131080:QKS131279 QUO131080:QUO131279 REK131080:REK131279 ROG131080:ROG131279 RYC131080:RYC131279 SHY131080:SHY131279 SRU131080:SRU131279 TBQ131080:TBQ131279 TLM131080:TLM131279 TVI131080:TVI131279 UFE131080:UFE131279 UPA131080:UPA131279 UYW131080:UYW131279 VIS131080:VIS131279 VSO131080:VSO131279 WCK131080:WCK131279 WMG131080:WMG131279 WWC131080:WWC131279 U196616:U196815 JQ196616:JQ196815 TM196616:TM196815 ADI196616:ADI196815 ANE196616:ANE196815 AXA196616:AXA196815 BGW196616:BGW196815 BQS196616:BQS196815 CAO196616:CAO196815 CKK196616:CKK196815 CUG196616:CUG196815 DEC196616:DEC196815 DNY196616:DNY196815 DXU196616:DXU196815 EHQ196616:EHQ196815 ERM196616:ERM196815 FBI196616:FBI196815 FLE196616:FLE196815 FVA196616:FVA196815 GEW196616:GEW196815 GOS196616:GOS196815 GYO196616:GYO196815 HIK196616:HIK196815 HSG196616:HSG196815 ICC196616:ICC196815 ILY196616:ILY196815 IVU196616:IVU196815 JFQ196616:JFQ196815 JPM196616:JPM196815 JZI196616:JZI196815 KJE196616:KJE196815 KTA196616:KTA196815 LCW196616:LCW196815 LMS196616:LMS196815 LWO196616:LWO196815 MGK196616:MGK196815 MQG196616:MQG196815 NAC196616:NAC196815 NJY196616:NJY196815 NTU196616:NTU196815 ODQ196616:ODQ196815 ONM196616:ONM196815 OXI196616:OXI196815 PHE196616:PHE196815 PRA196616:PRA196815 QAW196616:QAW196815 QKS196616:QKS196815 QUO196616:QUO196815 REK196616:REK196815 ROG196616:ROG196815 RYC196616:RYC196815 SHY196616:SHY196815 SRU196616:SRU196815 TBQ196616:TBQ196815 TLM196616:TLM196815 TVI196616:TVI196815 UFE196616:UFE196815 UPA196616:UPA196815 UYW196616:UYW196815 VIS196616:VIS196815 VSO196616:VSO196815 WCK196616:WCK196815 WMG196616:WMG196815 WWC196616:WWC196815 U262152:U262351 JQ262152:JQ262351 TM262152:TM262351 ADI262152:ADI262351 ANE262152:ANE262351 AXA262152:AXA262351 BGW262152:BGW262351 BQS262152:BQS262351 CAO262152:CAO262351 CKK262152:CKK262351 CUG262152:CUG262351 DEC262152:DEC262351 DNY262152:DNY262351 DXU262152:DXU262351 EHQ262152:EHQ262351 ERM262152:ERM262351 FBI262152:FBI262351 FLE262152:FLE262351 FVA262152:FVA262351 GEW262152:GEW262351 GOS262152:GOS262351 GYO262152:GYO262351 HIK262152:HIK262351 HSG262152:HSG262351 ICC262152:ICC262351 ILY262152:ILY262351 IVU262152:IVU262351 JFQ262152:JFQ262351 JPM262152:JPM262351 JZI262152:JZI262351 KJE262152:KJE262351 KTA262152:KTA262351 LCW262152:LCW262351 LMS262152:LMS262351 LWO262152:LWO262351 MGK262152:MGK262351 MQG262152:MQG262351 NAC262152:NAC262351 NJY262152:NJY262351 NTU262152:NTU262351 ODQ262152:ODQ262351 ONM262152:ONM262351 OXI262152:OXI262351 PHE262152:PHE262351 PRA262152:PRA262351 QAW262152:QAW262351 QKS262152:QKS262351 QUO262152:QUO262351 REK262152:REK262351 ROG262152:ROG262351 RYC262152:RYC262351 SHY262152:SHY262351 SRU262152:SRU262351 TBQ262152:TBQ262351 TLM262152:TLM262351 TVI262152:TVI262351 UFE262152:UFE262351 UPA262152:UPA262351 UYW262152:UYW262351 VIS262152:VIS262351 VSO262152:VSO262351 WCK262152:WCK262351 WMG262152:WMG262351 WWC262152:WWC262351 U327688:U327887 JQ327688:JQ327887 TM327688:TM327887 ADI327688:ADI327887 ANE327688:ANE327887 AXA327688:AXA327887 BGW327688:BGW327887 BQS327688:BQS327887 CAO327688:CAO327887 CKK327688:CKK327887 CUG327688:CUG327887 DEC327688:DEC327887 DNY327688:DNY327887 DXU327688:DXU327887 EHQ327688:EHQ327887 ERM327688:ERM327887 FBI327688:FBI327887 FLE327688:FLE327887 FVA327688:FVA327887 GEW327688:GEW327887 GOS327688:GOS327887 GYO327688:GYO327887 HIK327688:HIK327887 HSG327688:HSG327887 ICC327688:ICC327887 ILY327688:ILY327887 IVU327688:IVU327887 JFQ327688:JFQ327887 JPM327688:JPM327887 JZI327688:JZI327887 KJE327688:KJE327887 KTA327688:KTA327887 LCW327688:LCW327887 LMS327688:LMS327887 LWO327688:LWO327887 MGK327688:MGK327887 MQG327688:MQG327887 NAC327688:NAC327887 NJY327688:NJY327887 NTU327688:NTU327887 ODQ327688:ODQ327887 ONM327688:ONM327887 OXI327688:OXI327887 PHE327688:PHE327887 PRA327688:PRA327887 QAW327688:QAW327887 QKS327688:QKS327887 QUO327688:QUO327887 REK327688:REK327887 ROG327688:ROG327887 RYC327688:RYC327887 SHY327688:SHY327887 SRU327688:SRU327887 TBQ327688:TBQ327887 TLM327688:TLM327887 TVI327688:TVI327887 UFE327688:UFE327887 UPA327688:UPA327887 UYW327688:UYW327887 VIS327688:VIS327887 VSO327688:VSO327887 WCK327688:WCK327887 WMG327688:WMG327887 WWC327688:WWC327887 U393224:U393423 JQ393224:JQ393423 TM393224:TM393423 ADI393224:ADI393423 ANE393224:ANE393423 AXA393224:AXA393423 BGW393224:BGW393423 BQS393224:BQS393423 CAO393224:CAO393423 CKK393224:CKK393423 CUG393224:CUG393423 DEC393224:DEC393423 DNY393224:DNY393423 DXU393224:DXU393423 EHQ393224:EHQ393423 ERM393224:ERM393423 FBI393224:FBI393423 FLE393224:FLE393423 FVA393224:FVA393423 GEW393224:GEW393423 GOS393224:GOS393423 GYO393224:GYO393423 HIK393224:HIK393423 HSG393224:HSG393423 ICC393224:ICC393423 ILY393224:ILY393423 IVU393224:IVU393423 JFQ393224:JFQ393423 JPM393224:JPM393423 JZI393224:JZI393423 KJE393224:KJE393423 KTA393224:KTA393423 LCW393224:LCW393423 LMS393224:LMS393423 LWO393224:LWO393423 MGK393224:MGK393423 MQG393224:MQG393423 NAC393224:NAC393423 NJY393224:NJY393423 NTU393224:NTU393423 ODQ393224:ODQ393423 ONM393224:ONM393423 OXI393224:OXI393423 PHE393224:PHE393423 PRA393224:PRA393423 QAW393224:QAW393423 QKS393224:QKS393423 QUO393224:QUO393423 REK393224:REK393423 ROG393224:ROG393423 RYC393224:RYC393423 SHY393224:SHY393423 SRU393224:SRU393423 TBQ393224:TBQ393423 TLM393224:TLM393423 TVI393224:TVI393423 UFE393224:UFE393423 UPA393224:UPA393423 UYW393224:UYW393423 VIS393224:VIS393423 VSO393224:VSO393423 WCK393224:WCK393423 WMG393224:WMG393423 WWC393224:WWC393423 U458760:U458959 JQ458760:JQ458959 TM458760:TM458959 ADI458760:ADI458959 ANE458760:ANE458959 AXA458760:AXA458959 BGW458760:BGW458959 BQS458760:BQS458959 CAO458760:CAO458959 CKK458760:CKK458959 CUG458760:CUG458959 DEC458760:DEC458959 DNY458760:DNY458959 DXU458760:DXU458959 EHQ458760:EHQ458959 ERM458760:ERM458959 FBI458760:FBI458959 FLE458760:FLE458959 FVA458760:FVA458959 GEW458760:GEW458959 GOS458760:GOS458959 GYO458760:GYO458959 HIK458760:HIK458959 HSG458760:HSG458959 ICC458760:ICC458959 ILY458760:ILY458959 IVU458760:IVU458959 JFQ458760:JFQ458959 JPM458760:JPM458959 JZI458760:JZI458959 KJE458760:KJE458959 KTA458760:KTA458959 LCW458760:LCW458959 LMS458760:LMS458959 LWO458760:LWO458959 MGK458760:MGK458959 MQG458760:MQG458959 NAC458760:NAC458959 NJY458760:NJY458959 NTU458760:NTU458959 ODQ458760:ODQ458959 ONM458760:ONM458959 OXI458760:OXI458959 PHE458760:PHE458959 PRA458760:PRA458959 QAW458760:QAW458959 QKS458760:QKS458959 QUO458760:QUO458959 REK458760:REK458959 ROG458760:ROG458959 RYC458760:RYC458959 SHY458760:SHY458959 SRU458760:SRU458959 TBQ458760:TBQ458959 TLM458760:TLM458959 TVI458760:TVI458959 UFE458760:UFE458959 UPA458760:UPA458959 UYW458760:UYW458959 VIS458760:VIS458959 VSO458760:VSO458959 WCK458760:WCK458959 WMG458760:WMG458959 WWC458760:WWC458959 U524296:U524495 JQ524296:JQ524495 TM524296:TM524495 ADI524296:ADI524495 ANE524296:ANE524495 AXA524296:AXA524495 BGW524296:BGW524495 BQS524296:BQS524495 CAO524296:CAO524495 CKK524296:CKK524495 CUG524296:CUG524495 DEC524296:DEC524495 DNY524296:DNY524495 DXU524296:DXU524495 EHQ524296:EHQ524495 ERM524296:ERM524495 FBI524296:FBI524495 FLE524296:FLE524495 FVA524296:FVA524495 GEW524296:GEW524495 GOS524296:GOS524495 GYO524296:GYO524495 HIK524296:HIK524495 HSG524296:HSG524495 ICC524296:ICC524495 ILY524296:ILY524495 IVU524296:IVU524495 JFQ524296:JFQ524495 JPM524296:JPM524495 JZI524296:JZI524495 KJE524296:KJE524495 KTA524296:KTA524495 LCW524296:LCW524495 LMS524296:LMS524495 LWO524296:LWO524495 MGK524296:MGK524495 MQG524296:MQG524495 NAC524296:NAC524495 NJY524296:NJY524495 NTU524296:NTU524495 ODQ524296:ODQ524495 ONM524296:ONM524495 OXI524296:OXI524495 PHE524296:PHE524495 PRA524296:PRA524495 QAW524296:QAW524495 QKS524296:QKS524495 QUO524296:QUO524495 REK524296:REK524495 ROG524296:ROG524495 RYC524296:RYC524495 SHY524296:SHY524495 SRU524296:SRU524495 TBQ524296:TBQ524495 TLM524296:TLM524495 TVI524296:TVI524495 UFE524296:UFE524495 UPA524296:UPA524495 UYW524296:UYW524495 VIS524296:VIS524495 VSO524296:VSO524495 WCK524296:WCK524495 WMG524296:WMG524495 WWC524296:WWC524495 U589832:U590031 JQ589832:JQ590031 TM589832:TM590031 ADI589832:ADI590031 ANE589832:ANE590031 AXA589832:AXA590031 BGW589832:BGW590031 BQS589832:BQS590031 CAO589832:CAO590031 CKK589832:CKK590031 CUG589832:CUG590031 DEC589832:DEC590031 DNY589832:DNY590031 DXU589832:DXU590031 EHQ589832:EHQ590031 ERM589832:ERM590031 FBI589832:FBI590031 FLE589832:FLE590031 FVA589832:FVA590031 GEW589832:GEW590031 GOS589832:GOS590031 GYO589832:GYO590031 HIK589832:HIK590031 HSG589832:HSG590031 ICC589832:ICC590031 ILY589832:ILY590031 IVU589832:IVU590031 JFQ589832:JFQ590031 JPM589832:JPM590031 JZI589832:JZI590031 KJE589832:KJE590031 KTA589832:KTA590031 LCW589832:LCW590031 LMS589832:LMS590031 LWO589832:LWO590031 MGK589832:MGK590031 MQG589832:MQG590031 NAC589832:NAC590031 NJY589832:NJY590031 NTU589832:NTU590031 ODQ589832:ODQ590031 ONM589832:ONM590031 OXI589832:OXI590031 PHE589832:PHE590031 PRA589832:PRA590031 QAW589832:QAW590031 QKS589832:QKS590031 QUO589832:QUO590031 REK589832:REK590031 ROG589832:ROG590031 RYC589832:RYC590031 SHY589832:SHY590031 SRU589832:SRU590031 TBQ589832:TBQ590031 TLM589832:TLM590031 TVI589832:TVI590031 UFE589832:UFE590031 UPA589832:UPA590031 UYW589832:UYW590031 VIS589832:VIS590031 VSO589832:VSO590031 WCK589832:WCK590031 WMG589832:WMG590031 WWC589832:WWC590031 U655368:U655567 JQ655368:JQ655567 TM655368:TM655567 ADI655368:ADI655567 ANE655368:ANE655567 AXA655368:AXA655567 BGW655368:BGW655567 BQS655368:BQS655567 CAO655368:CAO655567 CKK655368:CKK655567 CUG655368:CUG655567 DEC655368:DEC655567 DNY655368:DNY655567 DXU655368:DXU655567 EHQ655368:EHQ655567 ERM655368:ERM655567 FBI655368:FBI655567 FLE655368:FLE655567 FVA655368:FVA655567 GEW655368:GEW655567 GOS655368:GOS655567 GYO655368:GYO655567 HIK655368:HIK655567 HSG655368:HSG655567 ICC655368:ICC655567 ILY655368:ILY655567 IVU655368:IVU655567 JFQ655368:JFQ655567 JPM655368:JPM655567 JZI655368:JZI655567 KJE655368:KJE655567 KTA655368:KTA655567 LCW655368:LCW655567 LMS655368:LMS655567 LWO655368:LWO655567 MGK655368:MGK655567 MQG655368:MQG655567 NAC655368:NAC655567 NJY655368:NJY655567 NTU655368:NTU655567 ODQ655368:ODQ655567 ONM655368:ONM655567 OXI655368:OXI655567 PHE655368:PHE655567 PRA655368:PRA655567 QAW655368:QAW655567 QKS655368:QKS655567 QUO655368:QUO655567 REK655368:REK655567 ROG655368:ROG655567 RYC655368:RYC655567 SHY655368:SHY655567 SRU655368:SRU655567 TBQ655368:TBQ655567 TLM655368:TLM655567 TVI655368:TVI655567 UFE655368:UFE655567 UPA655368:UPA655567 UYW655368:UYW655567 VIS655368:VIS655567 VSO655368:VSO655567 WCK655368:WCK655567 WMG655368:WMG655567 WWC655368:WWC655567 U720904:U721103 JQ720904:JQ721103 TM720904:TM721103 ADI720904:ADI721103 ANE720904:ANE721103 AXA720904:AXA721103 BGW720904:BGW721103 BQS720904:BQS721103 CAO720904:CAO721103 CKK720904:CKK721103 CUG720904:CUG721103 DEC720904:DEC721103 DNY720904:DNY721103 DXU720904:DXU721103 EHQ720904:EHQ721103 ERM720904:ERM721103 FBI720904:FBI721103 FLE720904:FLE721103 FVA720904:FVA721103 GEW720904:GEW721103 GOS720904:GOS721103 GYO720904:GYO721103 HIK720904:HIK721103 HSG720904:HSG721103 ICC720904:ICC721103 ILY720904:ILY721103 IVU720904:IVU721103 JFQ720904:JFQ721103 JPM720904:JPM721103 JZI720904:JZI721103 KJE720904:KJE721103 KTA720904:KTA721103 LCW720904:LCW721103 LMS720904:LMS721103 LWO720904:LWO721103 MGK720904:MGK721103 MQG720904:MQG721103 NAC720904:NAC721103 NJY720904:NJY721103 NTU720904:NTU721103 ODQ720904:ODQ721103 ONM720904:ONM721103 OXI720904:OXI721103 PHE720904:PHE721103 PRA720904:PRA721103 QAW720904:QAW721103 QKS720904:QKS721103 QUO720904:QUO721103 REK720904:REK721103 ROG720904:ROG721103 RYC720904:RYC721103 SHY720904:SHY721103 SRU720904:SRU721103 TBQ720904:TBQ721103 TLM720904:TLM721103 TVI720904:TVI721103 UFE720904:UFE721103 UPA720904:UPA721103 UYW720904:UYW721103 VIS720904:VIS721103 VSO720904:VSO721103 WCK720904:WCK721103 WMG720904:WMG721103 WWC720904:WWC721103 U786440:U786639 JQ786440:JQ786639 TM786440:TM786639 ADI786440:ADI786639 ANE786440:ANE786639 AXA786440:AXA786639 BGW786440:BGW786639 BQS786440:BQS786639 CAO786440:CAO786639 CKK786440:CKK786639 CUG786440:CUG786639 DEC786440:DEC786639 DNY786440:DNY786639 DXU786440:DXU786639 EHQ786440:EHQ786639 ERM786440:ERM786639 FBI786440:FBI786639 FLE786440:FLE786639 FVA786440:FVA786639 GEW786440:GEW786639 GOS786440:GOS786639 GYO786440:GYO786639 HIK786440:HIK786639 HSG786440:HSG786639 ICC786440:ICC786639 ILY786440:ILY786639 IVU786440:IVU786639 JFQ786440:JFQ786639 JPM786440:JPM786639 JZI786440:JZI786639 KJE786440:KJE786639 KTA786440:KTA786639 LCW786440:LCW786639 LMS786440:LMS786639 LWO786440:LWO786639 MGK786440:MGK786639 MQG786440:MQG786639 NAC786440:NAC786639 NJY786440:NJY786639 NTU786440:NTU786639 ODQ786440:ODQ786639 ONM786440:ONM786639 OXI786440:OXI786639 PHE786440:PHE786639 PRA786440:PRA786639 QAW786440:QAW786639 QKS786440:QKS786639 QUO786440:QUO786639 REK786440:REK786639 ROG786440:ROG786639 RYC786440:RYC786639 SHY786440:SHY786639 SRU786440:SRU786639 TBQ786440:TBQ786639 TLM786440:TLM786639 TVI786440:TVI786639 UFE786440:UFE786639 UPA786440:UPA786639 UYW786440:UYW786639 VIS786440:VIS786639 VSO786440:VSO786639 WCK786440:WCK786639 WMG786440:WMG786639 WWC786440:WWC786639 U851976:U852175 JQ851976:JQ852175 TM851976:TM852175 ADI851976:ADI852175 ANE851976:ANE852175 AXA851976:AXA852175 BGW851976:BGW852175 BQS851976:BQS852175 CAO851976:CAO852175 CKK851976:CKK852175 CUG851976:CUG852175 DEC851976:DEC852175 DNY851976:DNY852175 DXU851976:DXU852175 EHQ851976:EHQ852175 ERM851976:ERM852175 FBI851976:FBI852175 FLE851976:FLE852175 FVA851976:FVA852175 GEW851976:GEW852175 GOS851976:GOS852175 GYO851976:GYO852175 HIK851976:HIK852175 HSG851976:HSG852175 ICC851976:ICC852175 ILY851976:ILY852175 IVU851976:IVU852175 JFQ851976:JFQ852175 JPM851976:JPM852175 JZI851976:JZI852175 KJE851976:KJE852175 KTA851976:KTA852175 LCW851976:LCW852175 LMS851976:LMS852175 LWO851976:LWO852175 MGK851976:MGK852175 MQG851976:MQG852175 NAC851976:NAC852175 NJY851976:NJY852175 NTU851976:NTU852175 ODQ851976:ODQ852175 ONM851976:ONM852175 OXI851976:OXI852175 PHE851976:PHE852175 PRA851976:PRA852175 QAW851976:QAW852175 QKS851976:QKS852175 QUO851976:QUO852175 REK851976:REK852175 ROG851976:ROG852175 RYC851976:RYC852175 SHY851976:SHY852175 SRU851976:SRU852175 TBQ851976:TBQ852175 TLM851976:TLM852175 TVI851976:TVI852175 UFE851976:UFE852175 UPA851976:UPA852175 UYW851976:UYW852175 VIS851976:VIS852175 VSO851976:VSO852175 WCK851976:WCK852175 WMG851976:WMG852175 WWC851976:WWC852175 U917512:U917711 JQ917512:JQ917711 TM917512:TM917711 ADI917512:ADI917711 ANE917512:ANE917711 AXA917512:AXA917711 BGW917512:BGW917711 BQS917512:BQS917711 CAO917512:CAO917711 CKK917512:CKK917711 CUG917512:CUG917711 DEC917512:DEC917711 DNY917512:DNY917711 DXU917512:DXU917711 EHQ917512:EHQ917711 ERM917512:ERM917711 FBI917512:FBI917711 FLE917512:FLE917711 FVA917512:FVA917711 GEW917512:GEW917711 GOS917512:GOS917711 GYO917512:GYO917711 HIK917512:HIK917711 HSG917512:HSG917711 ICC917512:ICC917711 ILY917512:ILY917711 IVU917512:IVU917711 JFQ917512:JFQ917711 JPM917512:JPM917711 JZI917512:JZI917711 KJE917512:KJE917711 KTA917512:KTA917711 LCW917512:LCW917711 LMS917512:LMS917711 LWO917512:LWO917711 MGK917512:MGK917711 MQG917512:MQG917711 NAC917512:NAC917711 NJY917512:NJY917711 NTU917512:NTU917711 ODQ917512:ODQ917711 ONM917512:ONM917711 OXI917512:OXI917711 PHE917512:PHE917711 PRA917512:PRA917711 QAW917512:QAW917711 QKS917512:QKS917711 QUO917512:QUO917711 REK917512:REK917711 ROG917512:ROG917711 RYC917512:RYC917711 SHY917512:SHY917711 SRU917512:SRU917711 TBQ917512:TBQ917711 TLM917512:TLM917711 TVI917512:TVI917711 UFE917512:UFE917711 UPA917512:UPA917711 UYW917512:UYW917711 VIS917512:VIS917711 VSO917512:VSO917711 WCK917512:WCK917711 WMG917512:WMG917711 WWC917512:WWC917711 U983048:U983247 JQ983048:JQ983247 TM983048:TM983247 ADI983048:ADI983247 ANE983048:ANE983247 AXA983048:AXA983247 BGW983048:BGW983247 BQS983048:BQS983247 CAO983048:CAO983247 CKK983048:CKK983247 CUG983048:CUG983247 DEC983048:DEC983247 DNY983048:DNY983247 DXU983048:DXU983247 EHQ983048:EHQ983247 ERM983048:ERM983247 FBI983048:FBI983247 FLE983048:FLE983247 FVA983048:FVA983247 GEW983048:GEW983247 GOS983048:GOS983247 GYO983048:GYO983247 HIK983048:HIK983247 HSG983048:HSG983247 ICC983048:ICC983247 ILY983048:ILY983247 IVU983048:IVU983247 JFQ983048:JFQ983247 JPM983048:JPM983247 JZI983048:JZI983247 KJE983048:KJE983247 KTA983048:KTA983247 LCW983048:LCW983247 LMS983048:LMS983247 LWO983048:LWO983247 MGK983048:MGK983247 MQG983048:MQG983247 NAC983048:NAC983247 NJY983048:NJY983247 NTU983048:NTU983247 ODQ983048:ODQ983247 ONM983048:ONM983247 OXI983048:OXI983247 PHE983048:PHE983247 PRA983048:PRA983247 QAW983048:QAW983247 QKS983048:QKS983247 QUO983048:QUO983247 REK983048:REK983247 ROG983048:ROG983247 RYC983048:RYC983247 SHY983048:SHY983247 SRU983048:SRU983247 TBQ983048:TBQ983247 TLM983048:TLM983247 TVI983048:TVI983247 UFE983048:UFE983247 UPA983048:UPA983247 UYW983048:UYW983247 VIS983048:VIS983247 VSO983048:VSO983247 WCK983048:WCK983247 WMG983048:WMG983247 WWC983048:WWC983247 AE8:AE207 KA8:KA207 TW8:TW207 ADS8:ADS207 ANO8:ANO207 AXK8:AXK207 BHG8:BHG207 BRC8:BRC207 CAY8:CAY207 CKU8:CKU207 CUQ8:CUQ207 DEM8:DEM207 DOI8:DOI207 DYE8:DYE207 EIA8:EIA207 ERW8:ERW207 FBS8:FBS207 FLO8:FLO207 FVK8:FVK207 GFG8:GFG207 GPC8:GPC207 GYY8:GYY207 HIU8:HIU207 HSQ8:HSQ207 ICM8:ICM207 IMI8:IMI207 IWE8:IWE207 JGA8:JGA207 JPW8:JPW207 JZS8:JZS207 KJO8:KJO207 KTK8:KTK207 LDG8:LDG207 LNC8:LNC207 LWY8:LWY207 MGU8:MGU207 MQQ8:MQQ207 NAM8:NAM207 NKI8:NKI207 NUE8:NUE207 OEA8:OEA207 ONW8:ONW207 OXS8:OXS207 PHO8:PHO207 PRK8:PRK207 QBG8:QBG207 QLC8:QLC207 QUY8:QUY207 REU8:REU207 ROQ8:ROQ207 RYM8:RYM207 SII8:SII207 SSE8:SSE207 TCA8:TCA207 TLW8:TLW207 TVS8:TVS207 UFO8:UFO207 UPK8:UPK207 UZG8:UZG207 VJC8:VJC207 VSY8:VSY207 WCU8:WCU207 WMQ8:WMQ207 WWM8:WWM207 AE65544:AE65743 KA65544:KA65743 TW65544:TW65743 ADS65544:ADS65743 ANO65544:ANO65743 AXK65544:AXK65743 BHG65544:BHG65743 BRC65544:BRC65743 CAY65544:CAY65743 CKU65544:CKU65743 CUQ65544:CUQ65743 DEM65544:DEM65743 DOI65544:DOI65743 DYE65544:DYE65743 EIA65544:EIA65743 ERW65544:ERW65743 FBS65544:FBS65743 FLO65544:FLO65743 FVK65544:FVK65743 GFG65544:GFG65743 GPC65544:GPC65743 GYY65544:GYY65743 HIU65544:HIU65743 HSQ65544:HSQ65743 ICM65544:ICM65743 IMI65544:IMI65743 IWE65544:IWE65743 JGA65544:JGA65743 JPW65544:JPW65743 JZS65544:JZS65743 KJO65544:KJO65743 KTK65544:KTK65743 LDG65544:LDG65743 LNC65544:LNC65743 LWY65544:LWY65743 MGU65544:MGU65743 MQQ65544:MQQ65743 NAM65544:NAM65743 NKI65544:NKI65743 NUE65544:NUE65743 OEA65544:OEA65743 ONW65544:ONW65743 OXS65544:OXS65743 PHO65544:PHO65743 PRK65544:PRK65743 QBG65544:QBG65743 QLC65544:QLC65743 QUY65544:QUY65743 REU65544:REU65743 ROQ65544:ROQ65743 RYM65544:RYM65743 SII65544:SII65743 SSE65544:SSE65743 TCA65544:TCA65743 TLW65544:TLW65743 TVS65544:TVS65743 UFO65544:UFO65743 UPK65544:UPK65743 UZG65544:UZG65743 VJC65544:VJC65743 VSY65544:VSY65743 WCU65544:WCU65743 WMQ65544:WMQ65743 WWM65544:WWM65743 AE131080:AE131279 KA131080:KA131279 TW131080:TW131279 ADS131080:ADS131279 ANO131080:ANO131279 AXK131080:AXK131279 BHG131080:BHG131279 BRC131080:BRC131279 CAY131080:CAY131279 CKU131080:CKU131279 CUQ131080:CUQ131279 DEM131080:DEM131279 DOI131080:DOI131279 DYE131080:DYE131279 EIA131080:EIA131279 ERW131080:ERW131279 FBS131080:FBS131279 FLO131080:FLO131279 FVK131080:FVK131279 GFG131080:GFG131279 GPC131080:GPC131279 GYY131080:GYY131279 HIU131080:HIU131279 HSQ131080:HSQ131279 ICM131080:ICM131279 IMI131080:IMI131279 IWE131080:IWE131279 JGA131080:JGA131279 JPW131080:JPW131279 JZS131080:JZS131279 KJO131080:KJO131279 KTK131080:KTK131279 LDG131080:LDG131279 LNC131080:LNC131279 LWY131080:LWY131279 MGU131080:MGU131279 MQQ131080:MQQ131279 NAM131080:NAM131279 NKI131080:NKI131279 NUE131080:NUE131279 OEA131080:OEA131279 ONW131080:ONW131279 OXS131080:OXS131279 PHO131080:PHO131279 PRK131080:PRK131279 QBG131080:QBG131279 QLC131080:QLC131279 QUY131080:QUY131279 REU131080:REU131279 ROQ131080:ROQ131279 RYM131080:RYM131279 SII131080:SII131279 SSE131080:SSE131279 TCA131080:TCA131279 TLW131080:TLW131279 TVS131080:TVS131279 UFO131080:UFO131279 UPK131080:UPK131279 UZG131080:UZG131279 VJC131080:VJC131279 VSY131080:VSY131279 WCU131080:WCU131279 WMQ131080:WMQ131279 WWM131080:WWM131279 AE196616:AE196815 KA196616:KA196815 TW196616:TW196815 ADS196616:ADS196815 ANO196616:ANO196815 AXK196616:AXK196815 BHG196616:BHG196815 BRC196616:BRC196815 CAY196616:CAY196815 CKU196616:CKU196815 CUQ196616:CUQ196815 DEM196616:DEM196815 DOI196616:DOI196815 DYE196616:DYE196815 EIA196616:EIA196815 ERW196616:ERW196815 FBS196616:FBS196815 FLO196616:FLO196815 FVK196616:FVK196815 GFG196616:GFG196815 GPC196616:GPC196815 GYY196616:GYY196815 HIU196616:HIU196815 HSQ196616:HSQ196815 ICM196616:ICM196815 IMI196616:IMI196815 IWE196616:IWE196815 JGA196616:JGA196815 JPW196616:JPW196815 JZS196616:JZS196815 KJO196616:KJO196815 KTK196616:KTK196815 LDG196616:LDG196815 LNC196616:LNC196815 LWY196616:LWY196815 MGU196616:MGU196815 MQQ196616:MQQ196815 NAM196616:NAM196815 NKI196616:NKI196815 NUE196616:NUE196815 OEA196616:OEA196815 ONW196616:ONW196815 OXS196616:OXS196815 PHO196616:PHO196815 PRK196616:PRK196815 QBG196616:QBG196815 QLC196616:QLC196815 QUY196616:QUY196815 REU196616:REU196815 ROQ196616:ROQ196815 RYM196616:RYM196815 SII196616:SII196815 SSE196616:SSE196815 TCA196616:TCA196815 TLW196616:TLW196815 TVS196616:TVS196815 UFO196616:UFO196815 UPK196616:UPK196815 UZG196616:UZG196815 VJC196616:VJC196815 VSY196616:VSY196815 WCU196616:WCU196815 WMQ196616:WMQ196815 WWM196616:WWM196815 AE262152:AE262351 KA262152:KA262351 TW262152:TW262351 ADS262152:ADS262351 ANO262152:ANO262351 AXK262152:AXK262351 BHG262152:BHG262351 BRC262152:BRC262351 CAY262152:CAY262351 CKU262152:CKU262351 CUQ262152:CUQ262351 DEM262152:DEM262351 DOI262152:DOI262351 DYE262152:DYE262351 EIA262152:EIA262351 ERW262152:ERW262351 FBS262152:FBS262351 FLO262152:FLO262351 FVK262152:FVK262351 GFG262152:GFG262351 GPC262152:GPC262351 GYY262152:GYY262351 HIU262152:HIU262351 HSQ262152:HSQ262351 ICM262152:ICM262351 IMI262152:IMI262351 IWE262152:IWE262351 JGA262152:JGA262351 JPW262152:JPW262351 JZS262152:JZS262351 KJO262152:KJO262351 KTK262152:KTK262351 LDG262152:LDG262351 LNC262152:LNC262351 LWY262152:LWY262351 MGU262152:MGU262351 MQQ262152:MQQ262351 NAM262152:NAM262351 NKI262152:NKI262351 NUE262152:NUE262351 OEA262152:OEA262351 ONW262152:ONW262351 OXS262152:OXS262351 PHO262152:PHO262351 PRK262152:PRK262351 QBG262152:QBG262351 QLC262152:QLC262351 QUY262152:QUY262351 REU262152:REU262351 ROQ262152:ROQ262351 RYM262152:RYM262351 SII262152:SII262351 SSE262152:SSE262351 TCA262152:TCA262351 TLW262152:TLW262351 TVS262152:TVS262351 UFO262152:UFO262351 UPK262152:UPK262351 UZG262152:UZG262351 VJC262152:VJC262351 VSY262152:VSY262351 WCU262152:WCU262351 WMQ262152:WMQ262351 WWM262152:WWM262351 AE327688:AE327887 KA327688:KA327887 TW327688:TW327887 ADS327688:ADS327887 ANO327688:ANO327887 AXK327688:AXK327887 BHG327688:BHG327887 BRC327688:BRC327887 CAY327688:CAY327887 CKU327688:CKU327887 CUQ327688:CUQ327887 DEM327688:DEM327887 DOI327688:DOI327887 DYE327688:DYE327887 EIA327688:EIA327887 ERW327688:ERW327887 FBS327688:FBS327887 FLO327688:FLO327887 FVK327688:FVK327887 GFG327688:GFG327887 GPC327688:GPC327887 GYY327688:GYY327887 HIU327688:HIU327887 HSQ327688:HSQ327887 ICM327688:ICM327887 IMI327688:IMI327887 IWE327688:IWE327887 JGA327688:JGA327887 JPW327688:JPW327887 JZS327688:JZS327887 KJO327688:KJO327887 KTK327688:KTK327887 LDG327688:LDG327887 LNC327688:LNC327887 LWY327688:LWY327887 MGU327688:MGU327887 MQQ327688:MQQ327887 NAM327688:NAM327887 NKI327688:NKI327887 NUE327688:NUE327887 OEA327688:OEA327887 ONW327688:ONW327887 OXS327688:OXS327887 PHO327688:PHO327887 PRK327688:PRK327887 QBG327688:QBG327887 QLC327688:QLC327887 QUY327688:QUY327887 REU327688:REU327887 ROQ327688:ROQ327887 RYM327688:RYM327887 SII327688:SII327887 SSE327688:SSE327887 TCA327688:TCA327887 TLW327688:TLW327887 TVS327688:TVS327887 UFO327688:UFO327887 UPK327688:UPK327887 UZG327688:UZG327887 VJC327688:VJC327887 VSY327688:VSY327887 WCU327688:WCU327887 WMQ327688:WMQ327887 WWM327688:WWM327887 AE393224:AE393423 KA393224:KA393423 TW393224:TW393423 ADS393224:ADS393423 ANO393224:ANO393423 AXK393224:AXK393423 BHG393224:BHG393423 BRC393224:BRC393423 CAY393224:CAY393423 CKU393224:CKU393423 CUQ393224:CUQ393423 DEM393224:DEM393423 DOI393224:DOI393423 DYE393224:DYE393423 EIA393224:EIA393423 ERW393224:ERW393423 FBS393224:FBS393423 FLO393224:FLO393423 FVK393224:FVK393423 GFG393224:GFG393423 GPC393224:GPC393423 GYY393224:GYY393423 HIU393224:HIU393423 HSQ393224:HSQ393423 ICM393224:ICM393423 IMI393224:IMI393423 IWE393224:IWE393423 JGA393224:JGA393423 JPW393224:JPW393423 JZS393224:JZS393423 KJO393224:KJO393423 KTK393224:KTK393423 LDG393224:LDG393423 LNC393224:LNC393423 LWY393224:LWY393423 MGU393224:MGU393423 MQQ393224:MQQ393423 NAM393224:NAM393423 NKI393224:NKI393423 NUE393224:NUE393423 OEA393224:OEA393423 ONW393224:ONW393423 OXS393224:OXS393423 PHO393224:PHO393423 PRK393224:PRK393423 QBG393224:QBG393423 QLC393224:QLC393423 QUY393224:QUY393423 REU393224:REU393423 ROQ393224:ROQ393423 RYM393224:RYM393423 SII393224:SII393423 SSE393224:SSE393423 TCA393224:TCA393423 TLW393224:TLW393423 TVS393224:TVS393423 UFO393224:UFO393423 UPK393224:UPK393423 UZG393224:UZG393423 VJC393224:VJC393423 VSY393224:VSY393423 WCU393224:WCU393423 WMQ393224:WMQ393423 WWM393224:WWM393423 AE458760:AE458959 KA458760:KA458959 TW458760:TW458959 ADS458760:ADS458959 ANO458760:ANO458959 AXK458760:AXK458959 BHG458760:BHG458959 BRC458760:BRC458959 CAY458760:CAY458959 CKU458760:CKU458959 CUQ458760:CUQ458959 DEM458760:DEM458959 DOI458760:DOI458959 DYE458760:DYE458959 EIA458760:EIA458959 ERW458760:ERW458959 FBS458760:FBS458959 FLO458760:FLO458959 FVK458760:FVK458959 GFG458760:GFG458959 GPC458760:GPC458959 GYY458760:GYY458959 HIU458760:HIU458959 HSQ458760:HSQ458959 ICM458760:ICM458959 IMI458760:IMI458959 IWE458760:IWE458959 JGA458760:JGA458959 JPW458760:JPW458959 JZS458760:JZS458959 KJO458760:KJO458959 KTK458760:KTK458959 LDG458760:LDG458959 LNC458760:LNC458959 LWY458760:LWY458959 MGU458760:MGU458959 MQQ458760:MQQ458959 NAM458760:NAM458959 NKI458760:NKI458959 NUE458760:NUE458959 OEA458760:OEA458959 ONW458760:ONW458959 OXS458760:OXS458959 PHO458760:PHO458959 PRK458760:PRK458959 QBG458760:QBG458959 QLC458760:QLC458959 QUY458760:QUY458959 REU458760:REU458959 ROQ458760:ROQ458959 RYM458760:RYM458959 SII458760:SII458959 SSE458760:SSE458959 TCA458760:TCA458959 TLW458760:TLW458959 TVS458760:TVS458959 UFO458760:UFO458959 UPK458760:UPK458959 UZG458760:UZG458959 VJC458760:VJC458959 VSY458760:VSY458959 WCU458760:WCU458959 WMQ458760:WMQ458959 WWM458760:WWM458959 AE524296:AE524495 KA524296:KA524495 TW524296:TW524495 ADS524296:ADS524495 ANO524296:ANO524495 AXK524296:AXK524495 BHG524296:BHG524495 BRC524296:BRC524495 CAY524296:CAY524495 CKU524296:CKU524495 CUQ524296:CUQ524495 DEM524296:DEM524495 DOI524296:DOI524495 DYE524296:DYE524495 EIA524296:EIA524495 ERW524296:ERW524495 FBS524296:FBS524495 FLO524296:FLO524495 FVK524296:FVK524495 GFG524296:GFG524495 GPC524296:GPC524495 GYY524296:GYY524495 HIU524296:HIU524495 HSQ524296:HSQ524495 ICM524296:ICM524495 IMI524296:IMI524495 IWE524296:IWE524495 JGA524296:JGA524495 JPW524296:JPW524495 JZS524296:JZS524495 KJO524296:KJO524495 KTK524296:KTK524495 LDG524296:LDG524495 LNC524296:LNC524495 LWY524296:LWY524495 MGU524296:MGU524495 MQQ524296:MQQ524495 NAM524296:NAM524495 NKI524296:NKI524495 NUE524296:NUE524495 OEA524296:OEA524495 ONW524296:ONW524495 OXS524296:OXS524495 PHO524296:PHO524495 PRK524296:PRK524495 QBG524296:QBG524495 QLC524296:QLC524495 QUY524296:QUY524495 REU524296:REU524495 ROQ524296:ROQ524495 RYM524296:RYM524495 SII524296:SII524495 SSE524296:SSE524495 TCA524296:TCA524495 TLW524296:TLW524495 TVS524296:TVS524495 UFO524296:UFO524495 UPK524296:UPK524495 UZG524296:UZG524495 VJC524296:VJC524495 VSY524296:VSY524495 WCU524296:WCU524495 WMQ524296:WMQ524495 WWM524296:WWM524495 AE589832:AE590031 KA589832:KA590031 TW589832:TW590031 ADS589832:ADS590031 ANO589832:ANO590031 AXK589832:AXK590031 BHG589832:BHG590031 BRC589832:BRC590031 CAY589832:CAY590031 CKU589832:CKU590031 CUQ589832:CUQ590031 DEM589832:DEM590031 DOI589832:DOI590031 DYE589832:DYE590031 EIA589832:EIA590031 ERW589832:ERW590031 FBS589832:FBS590031 FLO589832:FLO590031 FVK589832:FVK590031 GFG589832:GFG590031 GPC589832:GPC590031 GYY589832:GYY590031 HIU589832:HIU590031 HSQ589832:HSQ590031 ICM589832:ICM590031 IMI589832:IMI590031 IWE589832:IWE590031 JGA589832:JGA590031 JPW589832:JPW590031 JZS589832:JZS590031 KJO589832:KJO590031 KTK589832:KTK590031 LDG589832:LDG590031 LNC589832:LNC590031 LWY589832:LWY590031 MGU589832:MGU590031 MQQ589832:MQQ590031 NAM589832:NAM590031 NKI589832:NKI590031 NUE589832:NUE590031 OEA589832:OEA590031 ONW589832:ONW590031 OXS589832:OXS590031 PHO589832:PHO590031 PRK589832:PRK590031 QBG589832:QBG590031 QLC589832:QLC590031 QUY589832:QUY590031 REU589832:REU590031 ROQ589832:ROQ590031 RYM589832:RYM590031 SII589832:SII590031 SSE589832:SSE590031 TCA589832:TCA590031 TLW589832:TLW590031 TVS589832:TVS590031 UFO589832:UFO590031 UPK589832:UPK590031 UZG589832:UZG590031 VJC589832:VJC590031 VSY589832:VSY590031 WCU589832:WCU590031 WMQ589832:WMQ590031 WWM589832:WWM590031 AE655368:AE655567 KA655368:KA655567 TW655368:TW655567 ADS655368:ADS655567 ANO655368:ANO655567 AXK655368:AXK655567 BHG655368:BHG655567 BRC655368:BRC655567 CAY655368:CAY655567 CKU655368:CKU655567 CUQ655368:CUQ655567 DEM655368:DEM655567 DOI655368:DOI655567 DYE655368:DYE655567 EIA655368:EIA655567 ERW655368:ERW655567 FBS655368:FBS655567 FLO655368:FLO655567 FVK655368:FVK655567 GFG655368:GFG655567 GPC655368:GPC655567 GYY655368:GYY655567 HIU655368:HIU655567 HSQ655368:HSQ655567 ICM655368:ICM655567 IMI655368:IMI655567 IWE655368:IWE655567 JGA655368:JGA655567 JPW655368:JPW655567 JZS655368:JZS655567 KJO655368:KJO655567 KTK655368:KTK655567 LDG655368:LDG655567 LNC655368:LNC655567 LWY655368:LWY655567 MGU655368:MGU655567 MQQ655368:MQQ655567 NAM655368:NAM655567 NKI655368:NKI655567 NUE655368:NUE655567 OEA655368:OEA655567 ONW655368:ONW655567 OXS655368:OXS655567 PHO655368:PHO655567 PRK655368:PRK655567 QBG655368:QBG655567 QLC655368:QLC655567 QUY655368:QUY655567 REU655368:REU655567 ROQ655368:ROQ655567 RYM655368:RYM655567 SII655368:SII655567 SSE655368:SSE655567 TCA655368:TCA655567 TLW655368:TLW655567 TVS655368:TVS655567 UFO655368:UFO655567 UPK655368:UPK655567 UZG655368:UZG655567 VJC655368:VJC655567 VSY655368:VSY655567 WCU655368:WCU655567 WMQ655368:WMQ655567 WWM655368:WWM655567 AE720904:AE721103 KA720904:KA721103 TW720904:TW721103 ADS720904:ADS721103 ANO720904:ANO721103 AXK720904:AXK721103 BHG720904:BHG721103 BRC720904:BRC721103 CAY720904:CAY721103 CKU720904:CKU721103 CUQ720904:CUQ721103 DEM720904:DEM721103 DOI720904:DOI721103 DYE720904:DYE721103 EIA720904:EIA721103 ERW720904:ERW721103 FBS720904:FBS721103 FLO720904:FLO721103 FVK720904:FVK721103 GFG720904:GFG721103 GPC720904:GPC721103 GYY720904:GYY721103 HIU720904:HIU721103 HSQ720904:HSQ721103 ICM720904:ICM721103 IMI720904:IMI721103 IWE720904:IWE721103 JGA720904:JGA721103 JPW720904:JPW721103 JZS720904:JZS721103 KJO720904:KJO721103 KTK720904:KTK721103 LDG720904:LDG721103 LNC720904:LNC721103 LWY720904:LWY721103 MGU720904:MGU721103 MQQ720904:MQQ721103 NAM720904:NAM721103 NKI720904:NKI721103 NUE720904:NUE721103 OEA720904:OEA721103 ONW720904:ONW721103 OXS720904:OXS721103 PHO720904:PHO721103 PRK720904:PRK721103 QBG720904:QBG721103 QLC720904:QLC721103 QUY720904:QUY721103 REU720904:REU721103 ROQ720904:ROQ721103 RYM720904:RYM721103 SII720904:SII721103 SSE720904:SSE721103 TCA720904:TCA721103 TLW720904:TLW721103 TVS720904:TVS721103 UFO720904:UFO721103 UPK720904:UPK721103 UZG720904:UZG721103 VJC720904:VJC721103 VSY720904:VSY721103 WCU720904:WCU721103 WMQ720904:WMQ721103 WWM720904:WWM721103 AE786440:AE786639 KA786440:KA786639 TW786440:TW786639 ADS786440:ADS786639 ANO786440:ANO786639 AXK786440:AXK786639 BHG786440:BHG786639 BRC786440:BRC786639 CAY786440:CAY786639 CKU786440:CKU786639 CUQ786440:CUQ786639 DEM786440:DEM786639 DOI786440:DOI786639 DYE786440:DYE786639 EIA786440:EIA786639 ERW786440:ERW786639 FBS786440:FBS786639 FLO786440:FLO786639 FVK786440:FVK786639 GFG786440:GFG786639 GPC786440:GPC786639 GYY786440:GYY786639 HIU786440:HIU786639 HSQ786440:HSQ786639 ICM786440:ICM786639 IMI786440:IMI786639 IWE786440:IWE786639 JGA786440:JGA786639 JPW786440:JPW786639 JZS786440:JZS786639 KJO786440:KJO786639 KTK786440:KTK786639 LDG786440:LDG786639 LNC786440:LNC786639 LWY786440:LWY786639 MGU786440:MGU786639 MQQ786440:MQQ786639 NAM786440:NAM786639 NKI786440:NKI786639 NUE786440:NUE786639 OEA786440:OEA786639 ONW786440:ONW786639 OXS786440:OXS786639 PHO786440:PHO786639 PRK786440:PRK786639 QBG786440:QBG786639 QLC786440:QLC786639 QUY786440:QUY786639 REU786440:REU786639 ROQ786440:ROQ786639 RYM786440:RYM786639 SII786440:SII786639 SSE786440:SSE786639 TCA786440:TCA786639 TLW786440:TLW786639 TVS786440:TVS786639 UFO786440:UFO786639 UPK786440:UPK786639 UZG786440:UZG786639 VJC786440:VJC786639 VSY786440:VSY786639 WCU786440:WCU786639 WMQ786440:WMQ786639 WWM786440:WWM786639 AE851976:AE852175 KA851976:KA852175 TW851976:TW852175 ADS851976:ADS852175 ANO851976:ANO852175 AXK851976:AXK852175 BHG851976:BHG852175 BRC851976:BRC852175 CAY851976:CAY852175 CKU851976:CKU852175 CUQ851976:CUQ852175 DEM851976:DEM852175 DOI851976:DOI852175 DYE851976:DYE852175 EIA851976:EIA852175 ERW851976:ERW852175 FBS851976:FBS852175 FLO851976:FLO852175 FVK851976:FVK852175 GFG851976:GFG852175 GPC851976:GPC852175 GYY851976:GYY852175 HIU851976:HIU852175 HSQ851976:HSQ852175 ICM851976:ICM852175 IMI851976:IMI852175 IWE851976:IWE852175 JGA851976:JGA852175 JPW851976:JPW852175 JZS851976:JZS852175 KJO851976:KJO852175 KTK851976:KTK852175 LDG851976:LDG852175 LNC851976:LNC852175 LWY851976:LWY852175 MGU851976:MGU852175 MQQ851976:MQQ852175 NAM851976:NAM852175 NKI851976:NKI852175 NUE851976:NUE852175 OEA851976:OEA852175 ONW851976:ONW852175 OXS851976:OXS852175 PHO851976:PHO852175 PRK851976:PRK852175 QBG851976:QBG852175 QLC851976:QLC852175 QUY851976:QUY852175 REU851976:REU852175 ROQ851976:ROQ852175 RYM851976:RYM852175 SII851976:SII852175 SSE851976:SSE852175 TCA851976:TCA852175 TLW851976:TLW852175 TVS851976:TVS852175 UFO851976:UFO852175 UPK851976:UPK852175 UZG851976:UZG852175 VJC851976:VJC852175 VSY851976:VSY852175 WCU851976:WCU852175 WMQ851976:WMQ852175 WWM851976:WWM852175 AE917512:AE917711 KA917512:KA917711 TW917512:TW917711 ADS917512:ADS917711 ANO917512:ANO917711 AXK917512:AXK917711 BHG917512:BHG917711 BRC917512:BRC917711 CAY917512:CAY917711 CKU917512:CKU917711 CUQ917512:CUQ917711 DEM917512:DEM917711 DOI917512:DOI917711 DYE917512:DYE917711 EIA917512:EIA917711 ERW917512:ERW917711 FBS917512:FBS917711 FLO917512:FLO917711 FVK917512:FVK917711 GFG917512:GFG917711 GPC917512:GPC917711 GYY917512:GYY917711 HIU917512:HIU917711 HSQ917512:HSQ917711 ICM917512:ICM917711 IMI917512:IMI917711 IWE917512:IWE917711 JGA917512:JGA917711 JPW917512:JPW917711 JZS917512:JZS917711 KJO917512:KJO917711 KTK917512:KTK917711 LDG917512:LDG917711 LNC917512:LNC917711 LWY917512:LWY917711 MGU917512:MGU917711 MQQ917512:MQQ917711 NAM917512:NAM917711 NKI917512:NKI917711 NUE917512:NUE917711 OEA917512:OEA917711 ONW917512:ONW917711 OXS917512:OXS917711 PHO917512:PHO917711 PRK917512:PRK917711 QBG917512:QBG917711 QLC917512:QLC917711 QUY917512:QUY917711 REU917512:REU917711 ROQ917512:ROQ917711 RYM917512:RYM917711 SII917512:SII917711 SSE917512:SSE917711 TCA917512:TCA917711 TLW917512:TLW917711 TVS917512:TVS917711 UFO917512:UFO917711 UPK917512:UPK917711 UZG917512:UZG917711 VJC917512:VJC917711 VSY917512:VSY917711 WCU917512:WCU917711 WMQ917512:WMQ917711 WWM917512:WWM917711 AE983048:AE983247 KA983048:KA983247 TW983048:TW983247 ADS983048:ADS983247 ANO983048:ANO983247 AXK983048:AXK983247 BHG983048:BHG983247 BRC983048:BRC983247 CAY983048:CAY983247 CKU983048:CKU983247 CUQ983048:CUQ983247 DEM983048:DEM983247 DOI983048:DOI983247 DYE983048:DYE983247 EIA983048:EIA983247 ERW983048:ERW983247 FBS983048:FBS983247 FLO983048:FLO983247 FVK983048:FVK983247 GFG983048:GFG983247 GPC983048:GPC983247 GYY983048:GYY983247 HIU983048:HIU983247 HSQ983048:HSQ983247 ICM983048:ICM983247 IMI983048:IMI983247 IWE983048:IWE983247 JGA983048:JGA983247 JPW983048:JPW983247 JZS983048:JZS983247 KJO983048:KJO983247 KTK983048:KTK983247 LDG983048:LDG983247 LNC983048:LNC983247 LWY983048:LWY983247 MGU983048:MGU983247 MQQ983048:MQQ983247 NAM983048:NAM983247 NKI983048:NKI983247 NUE983048:NUE983247 OEA983048:OEA983247 ONW983048:ONW983247 OXS983048:OXS983247 PHO983048:PHO983247 PRK983048:PRK983247 QBG983048:QBG983247 QLC983048:QLC983247 QUY983048:QUY983247 REU983048:REU983247 ROQ983048:ROQ983247 RYM983048:RYM983247 SII983048:SII983247 SSE983048:SSE983247 TCA983048:TCA983247 TLW983048:TLW983247 TVS983048:TVS983247 UFO983048:UFO983247 UPK983048:UPK983247 UZG983048:UZG983247 VJC983048:VJC983247 VSY983048:VSY983247 WCU983048:WCU983247 WMQ983048:WMQ983247 WWM983048:WWM983247" xr:uid="{D1231730-F70F-4CB5-B6B1-F7A0B0108A1E}">
      <formula1>IF($I8="",,IF($I8="男",男子競技,女子競技))</formula1>
    </dataValidation>
  </dataValidations>
  <printOptions horizontalCentered="1" verticalCentered="1"/>
  <pageMargins left="0.31496062992125984" right="0.47244094488188981" top="0.59055118110236227" bottom="0.39370078740157483" header="0.31496062992125984" footer="0.31496062992125984"/>
  <pageSetup paperSize="8" scale="5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杜トラ_入力シート</vt:lpstr>
      <vt:lpstr>印刷</vt:lpstr>
      <vt:lpstr>集計チェック</vt:lpstr>
      <vt:lpstr>データ</vt:lpstr>
      <vt:lpstr>data</vt:lpstr>
      <vt:lpstr>集計シート</vt:lpstr>
      <vt:lpstr>入力シート</vt:lpstr>
      <vt:lpstr>印刷!Print_Area</vt:lpstr>
      <vt:lpstr>印刷!Print_Titles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篤 菊地</dc:creator>
  <cp:lastModifiedBy>篤 菊地</cp:lastModifiedBy>
  <dcterms:created xsi:type="dcterms:W3CDTF">2024-02-12T08:11:24Z</dcterms:created>
  <dcterms:modified xsi:type="dcterms:W3CDTF">2024-03-14T12:02:12Z</dcterms:modified>
</cp:coreProperties>
</file>